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930900\Desktop\新資料\"/>
    </mc:Choice>
  </mc:AlternateContent>
  <bookViews>
    <workbookView xWindow="11985" yWindow="0" windowWidth="12030" windowHeight="9660"/>
  </bookViews>
  <sheets>
    <sheet name="イチゴ向け" sheetId="4" r:id="rId1"/>
  </sheets>
  <definedNames>
    <definedName name="_xlnm._FilterDatabase" localSheetId="0" hidden="1">イチゴ向け!$B$34:$K$668</definedName>
    <definedName name="_xlnm.Print_Area" localSheetId="0">イチゴ向け!$A$1:$DH$691</definedName>
  </definedNames>
  <calcPr calcId="162913"/>
</workbook>
</file>

<file path=xl/calcChain.xml><?xml version="1.0" encoding="utf-8"?>
<calcChain xmlns="http://schemas.openxmlformats.org/spreadsheetml/2006/main">
  <c r="P740" i="4" l="1"/>
  <c r="N740" i="4"/>
  <c r="O740" i="4" s="1"/>
  <c r="P739" i="4"/>
  <c r="N739" i="4"/>
  <c r="P737" i="4"/>
  <c r="N737" i="4"/>
  <c r="O737" i="4" s="1"/>
  <c r="P736" i="4"/>
  <c r="N736" i="4"/>
  <c r="P734" i="4"/>
  <c r="N734" i="4"/>
  <c r="O734" i="4" s="1"/>
  <c r="P733" i="4"/>
  <c r="N733" i="4"/>
  <c r="P731" i="4"/>
  <c r="N731" i="4"/>
  <c r="O731" i="4" s="1"/>
  <c r="P730" i="4"/>
  <c r="N730" i="4"/>
  <c r="P728" i="4"/>
  <c r="N728" i="4"/>
  <c r="O728" i="4" s="1"/>
  <c r="P727" i="4"/>
  <c r="N727" i="4"/>
  <c r="P725" i="4"/>
  <c r="N725" i="4"/>
  <c r="O725" i="4" s="1"/>
  <c r="P724" i="4"/>
  <c r="N724" i="4"/>
  <c r="P722" i="4"/>
  <c r="N722" i="4"/>
  <c r="O722" i="4" s="1"/>
  <c r="P721" i="4"/>
  <c r="N721" i="4"/>
  <c r="P719" i="4"/>
  <c r="N719" i="4"/>
  <c r="O719" i="4" s="1"/>
  <c r="P718" i="4"/>
  <c r="N718" i="4"/>
  <c r="P716" i="4"/>
  <c r="N716" i="4"/>
  <c r="O716" i="4" s="1"/>
  <c r="P715" i="4"/>
  <c r="N715" i="4"/>
  <c r="P713" i="4"/>
  <c r="N713" i="4"/>
  <c r="O713" i="4" s="1"/>
  <c r="P712" i="4"/>
  <c r="N712" i="4"/>
  <c r="P707" i="4"/>
  <c r="N707" i="4"/>
  <c r="O707" i="4" s="1"/>
  <c r="P706" i="4"/>
  <c r="N706" i="4"/>
  <c r="T476" i="4" l="1"/>
  <c r="CD490" i="4" l="1"/>
  <c r="CJ490" i="4"/>
  <c r="CD491" i="4"/>
  <c r="CJ491" i="4"/>
  <c r="CD492" i="4"/>
  <c r="CJ492" i="4"/>
  <c r="CD493" i="4"/>
  <c r="CJ493" i="4"/>
  <c r="CD494" i="4"/>
  <c r="CJ494" i="4"/>
  <c r="CD495" i="4"/>
  <c r="CJ495" i="4"/>
  <c r="CD496" i="4"/>
  <c r="CJ496" i="4"/>
  <c r="CD497" i="4"/>
  <c r="CJ497" i="4"/>
  <c r="CD498" i="4"/>
  <c r="CJ498" i="4"/>
  <c r="CD499" i="4"/>
  <c r="CJ499" i="4"/>
  <c r="CD500" i="4"/>
  <c r="CJ500" i="4"/>
  <c r="CD501" i="4"/>
  <c r="CJ501" i="4"/>
  <c r="CD502" i="4"/>
  <c r="CJ502" i="4"/>
  <c r="CD503" i="4"/>
  <c r="CJ503" i="4"/>
  <c r="CD504" i="4"/>
  <c r="CJ504" i="4"/>
  <c r="CD505" i="4"/>
  <c r="CJ505" i="4"/>
  <c r="CD506" i="4"/>
  <c r="CJ506" i="4"/>
  <c r="CD507" i="4"/>
  <c r="CJ507" i="4"/>
  <c r="CD508" i="4"/>
  <c r="CJ508" i="4"/>
  <c r="CD509" i="4"/>
  <c r="CJ509" i="4"/>
  <c r="CD510" i="4"/>
  <c r="CJ510" i="4"/>
  <c r="CD511" i="4"/>
  <c r="CJ511" i="4"/>
  <c r="CD512" i="4"/>
  <c r="CJ512" i="4"/>
  <c r="CD513" i="4"/>
  <c r="CJ513" i="4"/>
  <c r="CD514" i="4"/>
  <c r="CJ514" i="4"/>
  <c r="CD515" i="4"/>
  <c r="CJ515" i="4"/>
  <c r="CD516" i="4"/>
  <c r="CJ516" i="4"/>
  <c r="CD517" i="4"/>
  <c r="CJ517" i="4"/>
  <c r="CD518" i="4"/>
  <c r="CJ518" i="4"/>
  <c r="CD519" i="4"/>
  <c r="CJ519" i="4"/>
  <c r="CD520" i="4"/>
  <c r="CJ520" i="4"/>
  <c r="CD521" i="4"/>
  <c r="CJ521" i="4"/>
  <c r="CD522" i="4"/>
  <c r="CJ522" i="4"/>
  <c r="CD523" i="4"/>
  <c r="CJ523" i="4"/>
  <c r="CD524" i="4"/>
  <c r="CJ524" i="4"/>
  <c r="CD525" i="4"/>
  <c r="CJ525" i="4"/>
  <c r="CD526" i="4"/>
  <c r="CJ526" i="4"/>
  <c r="CD527" i="4"/>
  <c r="CJ527" i="4"/>
  <c r="CD528" i="4"/>
  <c r="CJ528" i="4"/>
  <c r="CD529" i="4"/>
  <c r="CJ529" i="4"/>
  <c r="CD530" i="4"/>
  <c r="CJ530" i="4"/>
  <c r="CD531" i="4"/>
  <c r="CJ531" i="4"/>
  <c r="CD532" i="4"/>
  <c r="CJ532" i="4"/>
  <c r="CD533" i="4"/>
  <c r="CJ533" i="4"/>
  <c r="CD534" i="4"/>
  <c r="CJ534" i="4"/>
  <c r="CD535" i="4"/>
  <c r="CJ535" i="4"/>
  <c r="CD536" i="4"/>
  <c r="CJ536" i="4"/>
  <c r="CD537" i="4"/>
  <c r="CJ537" i="4"/>
  <c r="CD538" i="4"/>
  <c r="CJ538" i="4"/>
  <c r="CD539" i="4"/>
  <c r="CJ539" i="4"/>
  <c r="CD540" i="4"/>
  <c r="CJ540" i="4"/>
  <c r="CD541" i="4"/>
  <c r="CJ541" i="4"/>
  <c r="CD542" i="4"/>
  <c r="CJ542" i="4"/>
  <c r="CD543" i="4"/>
  <c r="CJ543" i="4"/>
  <c r="CD544" i="4"/>
  <c r="CJ544" i="4"/>
  <c r="CD545" i="4"/>
  <c r="CJ545" i="4"/>
  <c r="CD546" i="4"/>
  <c r="CJ546" i="4"/>
  <c r="CD547" i="4"/>
  <c r="CJ547" i="4"/>
  <c r="CD548" i="4"/>
  <c r="CJ548" i="4"/>
  <c r="CD549" i="4"/>
  <c r="CJ549" i="4"/>
  <c r="CD550" i="4"/>
  <c r="CJ550" i="4"/>
  <c r="CD551" i="4"/>
  <c r="CJ551" i="4"/>
  <c r="CD552" i="4"/>
  <c r="CJ552" i="4"/>
  <c r="CD553" i="4"/>
  <c r="CJ553" i="4"/>
  <c r="CD554" i="4"/>
  <c r="CJ554" i="4"/>
  <c r="CD555" i="4"/>
  <c r="CJ555" i="4"/>
  <c r="CD556" i="4"/>
  <c r="CJ556" i="4"/>
  <c r="CD557" i="4"/>
  <c r="CJ557" i="4"/>
  <c r="CD558" i="4"/>
  <c r="CJ558" i="4"/>
  <c r="CD559" i="4"/>
  <c r="CJ559" i="4"/>
  <c r="CD560" i="4"/>
  <c r="CJ560" i="4"/>
  <c r="CD561" i="4"/>
  <c r="CJ561" i="4"/>
  <c r="CD562" i="4"/>
  <c r="CJ562" i="4"/>
  <c r="CD563" i="4"/>
  <c r="CJ563" i="4"/>
  <c r="CD564" i="4"/>
  <c r="CJ564" i="4"/>
  <c r="CD565" i="4"/>
  <c r="CJ565" i="4"/>
  <c r="CD566" i="4"/>
  <c r="CJ566" i="4"/>
  <c r="CD567" i="4"/>
  <c r="CJ567" i="4"/>
  <c r="CD568" i="4"/>
  <c r="CJ568" i="4"/>
  <c r="CD569" i="4"/>
  <c r="CJ569" i="4"/>
  <c r="CD570" i="4"/>
  <c r="CJ570" i="4"/>
  <c r="CD571" i="4"/>
  <c r="CJ571" i="4"/>
  <c r="CD572" i="4"/>
  <c r="CJ572" i="4"/>
  <c r="CD573" i="4"/>
  <c r="CJ573" i="4"/>
  <c r="CD574" i="4"/>
  <c r="CJ574" i="4"/>
  <c r="CD575" i="4"/>
  <c r="CJ575" i="4"/>
  <c r="CD576" i="4"/>
  <c r="CJ576" i="4"/>
  <c r="CD577" i="4"/>
  <c r="CJ577" i="4"/>
  <c r="CD578" i="4"/>
  <c r="CJ578" i="4"/>
  <c r="CD579" i="4"/>
  <c r="CJ579" i="4"/>
  <c r="CD580" i="4"/>
  <c r="CJ580" i="4"/>
  <c r="CD581" i="4"/>
  <c r="CJ581" i="4"/>
  <c r="CD582" i="4"/>
  <c r="CJ582" i="4"/>
  <c r="CD583" i="4"/>
  <c r="CJ583" i="4"/>
  <c r="CD584" i="4"/>
  <c r="CJ584" i="4"/>
  <c r="CD585" i="4"/>
  <c r="CJ585" i="4"/>
  <c r="CD586" i="4"/>
  <c r="CJ586" i="4"/>
  <c r="CD587" i="4"/>
  <c r="CJ587" i="4"/>
  <c r="CD588" i="4"/>
  <c r="CJ588" i="4"/>
  <c r="CD589" i="4"/>
  <c r="CJ589" i="4"/>
  <c r="CD590" i="4"/>
  <c r="CJ590" i="4"/>
  <c r="CD591" i="4"/>
  <c r="CJ591" i="4"/>
  <c r="CD592" i="4"/>
  <c r="CJ592" i="4"/>
  <c r="CD593" i="4"/>
  <c r="CJ593" i="4"/>
  <c r="CD594" i="4"/>
  <c r="CJ594" i="4"/>
  <c r="CD595" i="4"/>
  <c r="CJ595" i="4"/>
  <c r="CD596" i="4"/>
  <c r="CJ596" i="4"/>
  <c r="CD597" i="4"/>
  <c r="CJ597" i="4"/>
  <c r="CD598" i="4"/>
  <c r="CJ598" i="4"/>
  <c r="CD599" i="4"/>
  <c r="CJ599" i="4"/>
  <c r="CD600" i="4"/>
  <c r="CJ600" i="4"/>
  <c r="CD601" i="4"/>
  <c r="CJ601" i="4"/>
  <c r="CD602" i="4"/>
  <c r="CJ602" i="4"/>
  <c r="CD603" i="4"/>
  <c r="CJ603" i="4"/>
  <c r="CD604" i="4"/>
  <c r="CJ604" i="4"/>
  <c r="CD605" i="4"/>
  <c r="CJ605" i="4"/>
  <c r="CD606" i="4"/>
  <c r="CJ606" i="4"/>
  <c r="CD607" i="4"/>
  <c r="CJ607" i="4"/>
  <c r="CD608" i="4"/>
  <c r="CJ608" i="4"/>
  <c r="CD609" i="4"/>
  <c r="CJ609" i="4"/>
  <c r="CD610" i="4"/>
  <c r="CJ610" i="4"/>
  <c r="CD611" i="4"/>
  <c r="CJ611" i="4"/>
  <c r="CD612" i="4"/>
  <c r="CJ612" i="4"/>
  <c r="CD613" i="4"/>
  <c r="CJ613" i="4"/>
  <c r="CD614" i="4"/>
  <c r="CJ614" i="4"/>
  <c r="CD615" i="4"/>
  <c r="CJ615" i="4"/>
  <c r="CD616" i="4"/>
  <c r="CJ616" i="4"/>
  <c r="CD617" i="4"/>
  <c r="CJ617" i="4"/>
  <c r="CD618" i="4"/>
  <c r="CJ618" i="4"/>
  <c r="CD619" i="4"/>
  <c r="CJ619" i="4"/>
  <c r="CD620" i="4"/>
  <c r="CJ620" i="4"/>
  <c r="CD621" i="4"/>
  <c r="CJ621" i="4"/>
  <c r="CD622" i="4"/>
  <c r="CJ622" i="4"/>
  <c r="CD623" i="4"/>
  <c r="CJ623" i="4"/>
  <c r="CD624" i="4"/>
  <c r="CJ624" i="4"/>
  <c r="CD625" i="4"/>
  <c r="CJ625" i="4"/>
  <c r="CD626" i="4"/>
  <c r="CJ626" i="4"/>
  <c r="CD627" i="4"/>
  <c r="CJ627" i="4"/>
  <c r="CD628" i="4"/>
  <c r="CJ628" i="4"/>
  <c r="CD629" i="4"/>
  <c r="CJ629" i="4"/>
  <c r="CD630" i="4"/>
  <c r="CJ630" i="4"/>
  <c r="CD631" i="4"/>
  <c r="CJ631" i="4"/>
  <c r="CD632" i="4"/>
  <c r="CJ632" i="4"/>
  <c r="CD633" i="4"/>
  <c r="CJ633" i="4"/>
  <c r="CD634" i="4"/>
  <c r="CJ634" i="4"/>
  <c r="CD635" i="4"/>
  <c r="CJ635" i="4"/>
  <c r="CD636" i="4"/>
  <c r="CJ636" i="4"/>
  <c r="CD637" i="4"/>
  <c r="CJ637" i="4"/>
  <c r="CD638" i="4"/>
  <c r="CJ638" i="4"/>
  <c r="CD639" i="4"/>
  <c r="CJ639" i="4"/>
  <c r="CD640" i="4"/>
  <c r="CJ640" i="4"/>
  <c r="CD641" i="4"/>
  <c r="CJ641" i="4"/>
  <c r="CD642" i="4"/>
  <c r="CJ642" i="4"/>
  <c r="CD643" i="4"/>
  <c r="CJ643" i="4"/>
  <c r="CD644" i="4"/>
  <c r="CJ644" i="4"/>
  <c r="CD645" i="4"/>
  <c r="CJ645" i="4"/>
  <c r="CD646" i="4"/>
  <c r="CJ646" i="4"/>
  <c r="CD647" i="4"/>
  <c r="CJ647" i="4"/>
  <c r="CD648" i="4"/>
  <c r="CJ648" i="4"/>
  <c r="CD649" i="4"/>
  <c r="CJ649" i="4"/>
  <c r="CD650" i="4"/>
  <c r="CJ650" i="4"/>
  <c r="CD651" i="4"/>
  <c r="CJ651" i="4"/>
  <c r="CD652" i="4"/>
  <c r="CJ652" i="4"/>
  <c r="CD653" i="4"/>
  <c r="CJ653" i="4"/>
  <c r="CD654" i="4"/>
  <c r="CJ654" i="4"/>
  <c r="CD655" i="4"/>
  <c r="CJ655" i="4"/>
  <c r="CD656" i="4"/>
  <c r="CJ656" i="4"/>
  <c r="CD657" i="4"/>
  <c r="CJ657" i="4"/>
  <c r="CD658" i="4"/>
  <c r="CJ658" i="4"/>
  <c r="CD659" i="4"/>
  <c r="CJ659" i="4"/>
  <c r="CD660" i="4"/>
  <c r="CJ660" i="4"/>
  <c r="CD661" i="4"/>
  <c r="CJ661" i="4"/>
  <c r="CD662" i="4"/>
  <c r="CJ662" i="4"/>
  <c r="CD663" i="4"/>
  <c r="CJ663" i="4"/>
  <c r="CD664" i="4"/>
  <c r="CJ664" i="4"/>
  <c r="CD665" i="4"/>
  <c r="CJ665" i="4"/>
  <c r="CD666" i="4"/>
  <c r="CJ666" i="4"/>
  <c r="CD667" i="4"/>
  <c r="CJ667" i="4"/>
  <c r="CD668" i="4"/>
  <c r="CJ668" i="4"/>
  <c r="CJ489" i="4"/>
  <c r="CD489" i="4"/>
  <c r="CD36" i="4"/>
  <c r="CJ36" i="4"/>
  <c r="CD37" i="4"/>
  <c r="CJ37" i="4"/>
  <c r="CD38" i="4"/>
  <c r="CJ38" i="4"/>
  <c r="CD39" i="4"/>
  <c r="CJ39" i="4"/>
  <c r="CD40" i="4"/>
  <c r="CJ40" i="4"/>
  <c r="CD41" i="4"/>
  <c r="CJ41" i="4"/>
  <c r="CD42" i="4"/>
  <c r="CJ42" i="4"/>
  <c r="CD43" i="4"/>
  <c r="CJ43" i="4"/>
  <c r="CD44" i="4"/>
  <c r="CJ44" i="4"/>
  <c r="CD45" i="4"/>
  <c r="CJ45" i="4"/>
  <c r="CD46" i="4"/>
  <c r="CJ46" i="4"/>
  <c r="CD47" i="4"/>
  <c r="CJ47" i="4"/>
  <c r="CD48" i="4"/>
  <c r="CJ48" i="4"/>
  <c r="CD49" i="4"/>
  <c r="CJ49" i="4"/>
  <c r="CD50" i="4"/>
  <c r="CJ50" i="4"/>
  <c r="CD51" i="4"/>
  <c r="CJ51" i="4"/>
  <c r="CD52" i="4"/>
  <c r="CJ52" i="4"/>
  <c r="CD53" i="4"/>
  <c r="CJ53" i="4"/>
  <c r="CD54" i="4"/>
  <c r="CJ54" i="4"/>
  <c r="CD55" i="4"/>
  <c r="CJ55" i="4"/>
  <c r="CD56" i="4"/>
  <c r="CJ56" i="4"/>
  <c r="CD57" i="4"/>
  <c r="CJ57" i="4"/>
  <c r="CD58" i="4"/>
  <c r="CJ58" i="4"/>
  <c r="CD59" i="4"/>
  <c r="CJ59" i="4"/>
  <c r="CD60" i="4"/>
  <c r="CJ60" i="4"/>
  <c r="CD61" i="4"/>
  <c r="CJ61" i="4"/>
  <c r="CD62" i="4"/>
  <c r="CJ62" i="4"/>
  <c r="CD63" i="4"/>
  <c r="CJ63" i="4"/>
  <c r="CD64" i="4"/>
  <c r="CJ64" i="4"/>
  <c r="CD65" i="4"/>
  <c r="CJ65" i="4"/>
  <c r="CD66" i="4"/>
  <c r="CJ66" i="4"/>
  <c r="CD67" i="4"/>
  <c r="CJ67" i="4"/>
  <c r="CD68" i="4"/>
  <c r="CJ68" i="4"/>
  <c r="CD69" i="4"/>
  <c r="CJ69" i="4"/>
  <c r="CD70" i="4"/>
  <c r="CJ70" i="4"/>
  <c r="CD71" i="4"/>
  <c r="CJ71" i="4"/>
  <c r="CD72" i="4"/>
  <c r="CJ72" i="4"/>
  <c r="CD73" i="4"/>
  <c r="CJ73" i="4"/>
  <c r="CD74" i="4"/>
  <c r="CJ74" i="4"/>
  <c r="CD75" i="4"/>
  <c r="CJ75" i="4"/>
  <c r="CD76" i="4"/>
  <c r="CJ76" i="4"/>
  <c r="CD77" i="4"/>
  <c r="CJ77" i="4"/>
  <c r="CD78" i="4"/>
  <c r="CJ78" i="4"/>
  <c r="CD79" i="4"/>
  <c r="CJ79" i="4"/>
  <c r="CD80" i="4"/>
  <c r="CJ80" i="4"/>
  <c r="CD81" i="4"/>
  <c r="CJ81" i="4"/>
  <c r="CD82" i="4"/>
  <c r="CJ82" i="4"/>
  <c r="CD83" i="4"/>
  <c r="CJ83" i="4"/>
  <c r="CD84" i="4"/>
  <c r="CJ84" i="4"/>
  <c r="CD85" i="4"/>
  <c r="CJ85" i="4"/>
  <c r="CD86" i="4"/>
  <c r="CJ86" i="4"/>
  <c r="CD87" i="4"/>
  <c r="CJ87" i="4"/>
  <c r="CD88" i="4"/>
  <c r="CJ88" i="4"/>
  <c r="CD89" i="4"/>
  <c r="CJ89" i="4"/>
  <c r="CD90" i="4"/>
  <c r="CJ90" i="4"/>
  <c r="CD91" i="4"/>
  <c r="CJ91" i="4"/>
  <c r="CD92" i="4"/>
  <c r="CJ92" i="4"/>
  <c r="CD93" i="4"/>
  <c r="CJ93" i="4"/>
  <c r="CD94" i="4"/>
  <c r="CJ94" i="4"/>
  <c r="CD95" i="4"/>
  <c r="CJ95" i="4"/>
  <c r="CD96" i="4"/>
  <c r="CJ96" i="4"/>
  <c r="CD97" i="4"/>
  <c r="CJ97" i="4"/>
  <c r="CD98" i="4"/>
  <c r="CJ98" i="4"/>
  <c r="CD99" i="4"/>
  <c r="CJ99" i="4"/>
  <c r="CD100" i="4"/>
  <c r="CJ100" i="4"/>
  <c r="CD101" i="4"/>
  <c r="CJ101" i="4"/>
  <c r="CD102" i="4"/>
  <c r="CJ102" i="4"/>
  <c r="CD103" i="4"/>
  <c r="CJ103" i="4"/>
  <c r="CD104" i="4"/>
  <c r="CJ104" i="4"/>
  <c r="CD105" i="4"/>
  <c r="CJ105" i="4"/>
  <c r="CD106" i="4"/>
  <c r="CJ106" i="4"/>
  <c r="CD107" i="4"/>
  <c r="CJ107" i="4"/>
  <c r="CD108" i="4"/>
  <c r="CJ108" i="4"/>
  <c r="CD109" i="4"/>
  <c r="CJ109" i="4"/>
  <c r="CD110" i="4"/>
  <c r="CJ110" i="4"/>
  <c r="CD111" i="4"/>
  <c r="CJ111" i="4"/>
  <c r="CD112" i="4"/>
  <c r="CJ112" i="4"/>
  <c r="CD113" i="4"/>
  <c r="CJ113" i="4"/>
  <c r="CD114" i="4"/>
  <c r="CJ114" i="4"/>
  <c r="CD115" i="4"/>
  <c r="CJ115" i="4"/>
  <c r="CD116" i="4"/>
  <c r="CJ116" i="4"/>
  <c r="CD117" i="4"/>
  <c r="CJ117" i="4"/>
  <c r="CD118" i="4"/>
  <c r="CJ118" i="4"/>
  <c r="CD119" i="4"/>
  <c r="CJ119" i="4"/>
  <c r="CD120" i="4"/>
  <c r="CJ120" i="4"/>
  <c r="CD121" i="4"/>
  <c r="CJ121" i="4"/>
  <c r="CD122" i="4"/>
  <c r="CJ122" i="4"/>
  <c r="CD123" i="4"/>
  <c r="CJ123" i="4"/>
  <c r="CD124" i="4"/>
  <c r="CJ124" i="4"/>
  <c r="CD125" i="4"/>
  <c r="CJ125" i="4"/>
  <c r="CD126" i="4"/>
  <c r="CJ126" i="4"/>
  <c r="CD127" i="4"/>
  <c r="CJ127" i="4"/>
  <c r="CD128" i="4"/>
  <c r="CJ128" i="4"/>
  <c r="CD129" i="4"/>
  <c r="CJ129" i="4"/>
  <c r="CD130" i="4"/>
  <c r="CJ130" i="4"/>
  <c r="CD131" i="4"/>
  <c r="CJ131" i="4"/>
  <c r="CD132" i="4"/>
  <c r="CJ132" i="4"/>
  <c r="CD133" i="4"/>
  <c r="CJ133" i="4"/>
  <c r="CD134" i="4"/>
  <c r="CJ134" i="4"/>
  <c r="CD135" i="4"/>
  <c r="CJ135" i="4"/>
  <c r="CD136" i="4"/>
  <c r="CJ136" i="4"/>
  <c r="CD137" i="4"/>
  <c r="CJ137" i="4"/>
  <c r="CD138" i="4"/>
  <c r="CJ138" i="4"/>
  <c r="CD139" i="4"/>
  <c r="CJ139" i="4"/>
  <c r="CD140" i="4"/>
  <c r="CJ140" i="4"/>
  <c r="CD141" i="4"/>
  <c r="CJ141" i="4"/>
  <c r="CD142" i="4"/>
  <c r="CJ142" i="4"/>
  <c r="CD143" i="4"/>
  <c r="CJ143" i="4"/>
  <c r="CD144" i="4"/>
  <c r="CJ144" i="4"/>
  <c r="CD145" i="4"/>
  <c r="CJ145" i="4"/>
  <c r="CD146" i="4"/>
  <c r="CJ146" i="4"/>
  <c r="CD147" i="4"/>
  <c r="CJ147" i="4"/>
  <c r="CD148" i="4"/>
  <c r="CJ148" i="4"/>
  <c r="CD149" i="4"/>
  <c r="CJ149" i="4"/>
  <c r="CD150" i="4"/>
  <c r="CJ150" i="4"/>
  <c r="CD151" i="4"/>
  <c r="CJ151" i="4"/>
  <c r="CD152" i="4"/>
  <c r="CJ152" i="4"/>
  <c r="CD153" i="4"/>
  <c r="CJ153" i="4"/>
  <c r="CD154" i="4"/>
  <c r="CJ154" i="4"/>
  <c r="CD155" i="4"/>
  <c r="CJ155" i="4"/>
  <c r="CD156" i="4"/>
  <c r="CJ156" i="4"/>
  <c r="CD157" i="4"/>
  <c r="CJ157" i="4"/>
  <c r="CD158" i="4"/>
  <c r="CJ158" i="4"/>
  <c r="CD159" i="4"/>
  <c r="CJ159" i="4"/>
  <c r="CD160" i="4"/>
  <c r="CJ160" i="4"/>
  <c r="CD161" i="4"/>
  <c r="CJ161" i="4"/>
  <c r="CD162" i="4"/>
  <c r="CJ162" i="4"/>
  <c r="CD163" i="4"/>
  <c r="CJ163" i="4"/>
  <c r="CD164" i="4"/>
  <c r="CJ164" i="4"/>
  <c r="CD165" i="4"/>
  <c r="CJ165" i="4"/>
  <c r="CD166" i="4"/>
  <c r="CJ166" i="4"/>
  <c r="CD167" i="4"/>
  <c r="CJ167" i="4"/>
  <c r="CD168" i="4"/>
  <c r="CJ168" i="4"/>
  <c r="CD169" i="4"/>
  <c r="CJ169" i="4"/>
  <c r="CD170" i="4"/>
  <c r="CJ170" i="4"/>
  <c r="CD171" i="4"/>
  <c r="CJ171" i="4"/>
  <c r="CD172" i="4"/>
  <c r="CJ172" i="4"/>
  <c r="CD173" i="4"/>
  <c r="CJ173" i="4"/>
  <c r="CD174" i="4"/>
  <c r="CJ174" i="4"/>
  <c r="CD175" i="4"/>
  <c r="CJ175" i="4"/>
  <c r="CD176" i="4"/>
  <c r="CJ176" i="4"/>
  <c r="CD177" i="4"/>
  <c r="CJ177" i="4"/>
  <c r="CD178" i="4"/>
  <c r="CJ178" i="4"/>
  <c r="CD179" i="4"/>
  <c r="CJ179" i="4"/>
  <c r="CD180" i="4"/>
  <c r="CJ180" i="4"/>
  <c r="CD181" i="4"/>
  <c r="CJ181" i="4"/>
  <c r="CD182" i="4"/>
  <c r="CJ182" i="4"/>
  <c r="CD183" i="4"/>
  <c r="CJ183" i="4"/>
  <c r="CD184" i="4"/>
  <c r="CJ184" i="4"/>
  <c r="CD185" i="4"/>
  <c r="CJ185" i="4"/>
  <c r="CD186" i="4"/>
  <c r="CJ186" i="4"/>
  <c r="CD187" i="4"/>
  <c r="CJ187" i="4"/>
  <c r="CD188" i="4"/>
  <c r="CJ188" i="4"/>
  <c r="CD189" i="4"/>
  <c r="CJ189" i="4"/>
  <c r="CD190" i="4"/>
  <c r="CJ190" i="4"/>
  <c r="CD191" i="4"/>
  <c r="CJ191" i="4"/>
  <c r="CD192" i="4"/>
  <c r="CJ192" i="4"/>
  <c r="CD193" i="4"/>
  <c r="CJ193" i="4"/>
  <c r="CD194" i="4"/>
  <c r="CJ194" i="4"/>
  <c r="CD195" i="4"/>
  <c r="CJ195" i="4"/>
  <c r="CD196" i="4"/>
  <c r="CJ196" i="4"/>
  <c r="CD197" i="4"/>
  <c r="CJ197" i="4"/>
  <c r="CD198" i="4"/>
  <c r="CJ198" i="4"/>
  <c r="CD199" i="4"/>
  <c r="CJ199" i="4"/>
  <c r="CD200" i="4"/>
  <c r="CJ200" i="4"/>
  <c r="CD201" i="4"/>
  <c r="CJ201" i="4"/>
  <c r="CD202" i="4"/>
  <c r="CJ202" i="4"/>
  <c r="CD203" i="4"/>
  <c r="CJ203" i="4"/>
  <c r="CD204" i="4"/>
  <c r="CJ204" i="4"/>
  <c r="CD205" i="4"/>
  <c r="CJ205" i="4"/>
  <c r="CD206" i="4"/>
  <c r="CJ206" i="4"/>
  <c r="CD207" i="4"/>
  <c r="CJ207" i="4"/>
  <c r="CD208" i="4"/>
  <c r="CJ208" i="4"/>
  <c r="CD209" i="4"/>
  <c r="CJ209" i="4"/>
  <c r="CD210" i="4"/>
  <c r="CJ210" i="4"/>
  <c r="CD211" i="4"/>
  <c r="CJ211" i="4"/>
  <c r="CD212" i="4"/>
  <c r="CJ212" i="4"/>
  <c r="CD213" i="4"/>
  <c r="CJ213" i="4"/>
  <c r="CD214" i="4"/>
  <c r="CJ214" i="4"/>
  <c r="CD215" i="4"/>
  <c r="CJ215" i="4"/>
  <c r="CD216" i="4"/>
  <c r="CJ216" i="4"/>
  <c r="CD217" i="4"/>
  <c r="CJ217" i="4"/>
  <c r="CD218" i="4"/>
  <c r="CJ218" i="4"/>
  <c r="CD219" i="4"/>
  <c r="CJ219" i="4"/>
  <c r="CD220" i="4"/>
  <c r="CJ220" i="4"/>
  <c r="CD221" i="4"/>
  <c r="CJ221" i="4"/>
  <c r="CD222" i="4"/>
  <c r="CJ222" i="4"/>
  <c r="CD223" i="4"/>
  <c r="CJ223" i="4"/>
  <c r="CD224" i="4"/>
  <c r="CJ224" i="4"/>
  <c r="CD225" i="4"/>
  <c r="CJ225" i="4"/>
  <c r="CD226" i="4"/>
  <c r="CJ226" i="4"/>
  <c r="CD227" i="4"/>
  <c r="CJ227" i="4"/>
  <c r="CD228" i="4"/>
  <c r="CJ228" i="4"/>
  <c r="CD229" i="4"/>
  <c r="CJ229" i="4"/>
  <c r="CD230" i="4"/>
  <c r="CJ230" i="4"/>
  <c r="CD231" i="4"/>
  <c r="CJ231" i="4"/>
  <c r="CD232" i="4"/>
  <c r="CJ232" i="4"/>
  <c r="CD233" i="4"/>
  <c r="CJ233" i="4"/>
  <c r="CD234" i="4"/>
  <c r="CJ234" i="4"/>
  <c r="CD235" i="4"/>
  <c r="CJ235" i="4"/>
  <c r="CD236" i="4"/>
  <c r="CJ236" i="4"/>
  <c r="CD237" i="4"/>
  <c r="CJ237" i="4"/>
  <c r="CD238" i="4"/>
  <c r="CJ238" i="4"/>
  <c r="CD239" i="4"/>
  <c r="CJ239" i="4"/>
  <c r="CD240" i="4"/>
  <c r="CJ240" i="4"/>
  <c r="CD241" i="4"/>
  <c r="CJ241" i="4"/>
  <c r="CD242" i="4"/>
  <c r="CJ242" i="4"/>
  <c r="CD243" i="4"/>
  <c r="CJ243" i="4"/>
  <c r="CD244" i="4"/>
  <c r="CJ244" i="4"/>
  <c r="CD245" i="4"/>
  <c r="CJ245" i="4"/>
  <c r="CD246" i="4"/>
  <c r="CJ246" i="4"/>
  <c r="CD247" i="4"/>
  <c r="CJ247" i="4"/>
  <c r="CD248" i="4"/>
  <c r="CJ248" i="4"/>
  <c r="CD249" i="4"/>
  <c r="CJ249" i="4"/>
  <c r="CD250" i="4"/>
  <c r="CJ250" i="4"/>
  <c r="CD251" i="4"/>
  <c r="CJ251" i="4"/>
  <c r="CD252" i="4"/>
  <c r="CJ252" i="4"/>
  <c r="CD253" i="4"/>
  <c r="CJ253" i="4"/>
  <c r="CD254" i="4"/>
  <c r="CJ254" i="4"/>
  <c r="CD255" i="4"/>
  <c r="CJ255" i="4"/>
  <c r="CD256" i="4"/>
  <c r="CJ256" i="4"/>
  <c r="CD257" i="4"/>
  <c r="CJ257" i="4"/>
  <c r="CD258" i="4"/>
  <c r="CJ258" i="4"/>
  <c r="CD259" i="4"/>
  <c r="CJ259" i="4"/>
  <c r="CD260" i="4"/>
  <c r="CJ260" i="4"/>
  <c r="CD261" i="4"/>
  <c r="CJ261" i="4"/>
  <c r="CD262" i="4"/>
  <c r="CJ262" i="4"/>
  <c r="CD263" i="4"/>
  <c r="CJ263" i="4"/>
  <c r="CD264" i="4"/>
  <c r="CJ264" i="4"/>
  <c r="CD265" i="4"/>
  <c r="CJ265" i="4"/>
  <c r="CD266" i="4"/>
  <c r="CJ266" i="4"/>
  <c r="CD267" i="4"/>
  <c r="CJ267" i="4"/>
  <c r="CD268" i="4"/>
  <c r="CJ268" i="4"/>
  <c r="CD269" i="4"/>
  <c r="CJ269" i="4"/>
  <c r="CD270" i="4"/>
  <c r="CJ270" i="4"/>
  <c r="CD271" i="4"/>
  <c r="CJ271" i="4"/>
  <c r="CD272" i="4"/>
  <c r="CJ272" i="4"/>
  <c r="CD273" i="4"/>
  <c r="CJ273" i="4"/>
  <c r="CD274" i="4"/>
  <c r="CJ274" i="4"/>
  <c r="CD275" i="4"/>
  <c r="CJ275" i="4"/>
  <c r="CD276" i="4"/>
  <c r="CJ276" i="4"/>
  <c r="CD277" i="4"/>
  <c r="CJ277" i="4"/>
  <c r="CD278" i="4"/>
  <c r="CJ278" i="4"/>
  <c r="CD279" i="4"/>
  <c r="CJ279" i="4"/>
  <c r="CD280" i="4"/>
  <c r="CJ280" i="4"/>
  <c r="CD281" i="4"/>
  <c r="CJ281" i="4"/>
  <c r="CD282" i="4"/>
  <c r="CJ282" i="4"/>
  <c r="CD283" i="4"/>
  <c r="CJ283" i="4"/>
  <c r="CD284" i="4"/>
  <c r="CJ284" i="4"/>
  <c r="CD285" i="4"/>
  <c r="CJ285" i="4"/>
  <c r="CD286" i="4"/>
  <c r="CJ286" i="4"/>
  <c r="CD287" i="4"/>
  <c r="CJ287" i="4"/>
  <c r="CD288" i="4"/>
  <c r="CJ288" i="4"/>
  <c r="CD289" i="4"/>
  <c r="CJ289" i="4"/>
  <c r="CD290" i="4"/>
  <c r="CJ290" i="4"/>
  <c r="CD291" i="4"/>
  <c r="CJ291" i="4"/>
  <c r="CD292" i="4"/>
  <c r="CJ292" i="4"/>
  <c r="CD293" i="4"/>
  <c r="CJ293" i="4"/>
  <c r="CD294" i="4"/>
  <c r="CJ294" i="4"/>
  <c r="CD295" i="4"/>
  <c r="CJ295" i="4"/>
  <c r="CD296" i="4"/>
  <c r="CJ296" i="4"/>
  <c r="CD297" i="4"/>
  <c r="CJ297" i="4"/>
  <c r="CD298" i="4"/>
  <c r="CJ298" i="4"/>
  <c r="CD299" i="4"/>
  <c r="CJ299" i="4"/>
  <c r="CD300" i="4"/>
  <c r="CJ300" i="4"/>
  <c r="CD301" i="4"/>
  <c r="CJ301" i="4"/>
  <c r="CD302" i="4"/>
  <c r="CJ302" i="4"/>
  <c r="CD303" i="4"/>
  <c r="CJ303" i="4"/>
  <c r="CD304" i="4"/>
  <c r="CJ304" i="4"/>
  <c r="CD305" i="4"/>
  <c r="CJ305" i="4"/>
  <c r="CD306" i="4"/>
  <c r="CJ306" i="4"/>
  <c r="CD307" i="4"/>
  <c r="CJ307" i="4"/>
  <c r="CD308" i="4"/>
  <c r="CJ308" i="4"/>
  <c r="CD309" i="4"/>
  <c r="CJ309" i="4"/>
  <c r="CD310" i="4"/>
  <c r="CJ310" i="4"/>
  <c r="CD311" i="4"/>
  <c r="CJ311" i="4"/>
  <c r="CD312" i="4"/>
  <c r="CJ312" i="4"/>
  <c r="CD313" i="4"/>
  <c r="CJ313" i="4"/>
  <c r="CD314" i="4"/>
  <c r="CJ314" i="4"/>
  <c r="CD315" i="4"/>
  <c r="CJ315" i="4"/>
  <c r="CD316" i="4"/>
  <c r="CJ316" i="4"/>
  <c r="CD317" i="4"/>
  <c r="CJ317" i="4"/>
  <c r="CD318" i="4"/>
  <c r="CJ318" i="4"/>
  <c r="CD319" i="4"/>
  <c r="CJ319" i="4"/>
  <c r="CD320" i="4"/>
  <c r="CJ320" i="4"/>
  <c r="CD321" i="4"/>
  <c r="CJ321" i="4"/>
  <c r="CD322" i="4"/>
  <c r="CJ322" i="4"/>
  <c r="CD323" i="4"/>
  <c r="CJ323" i="4"/>
  <c r="CD324" i="4"/>
  <c r="CJ324" i="4"/>
  <c r="CD325" i="4"/>
  <c r="CJ325" i="4"/>
  <c r="CD326" i="4"/>
  <c r="CJ326" i="4"/>
  <c r="CD327" i="4"/>
  <c r="CJ327" i="4"/>
  <c r="CD328" i="4"/>
  <c r="CJ328" i="4"/>
  <c r="CD329" i="4"/>
  <c r="CJ329" i="4"/>
  <c r="CD330" i="4"/>
  <c r="CJ330" i="4"/>
  <c r="CD331" i="4"/>
  <c r="CJ331" i="4"/>
  <c r="CD332" i="4"/>
  <c r="CJ332" i="4"/>
  <c r="CD333" i="4"/>
  <c r="CJ333" i="4"/>
  <c r="CD334" i="4"/>
  <c r="CJ334" i="4"/>
  <c r="CD335" i="4"/>
  <c r="CJ335" i="4"/>
  <c r="CD336" i="4"/>
  <c r="CJ336" i="4"/>
  <c r="CD337" i="4"/>
  <c r="CJ337" i="4"/>
  <c r="CD338" i="4"/>
  <c r="CJ338" i="4"/>
  <c r="CD339" i="4"/>
  <c r="CJ339" i="4"/>
  <c r="CD340" i="4"/>
  <c r="CJ340" i="4"/>
  <c r="CD341" i="4"/>
  <c r="CJ341" i="4"/>
  <c r="CD342" i="4"/>
  <c r="CJ342" i="4"/>
  <c r="CD343" i="4"/>
  <c r="CJ343" i="4"/>
  <c r="CD344" i="4"/>
  <c r="CJ344" i="4"/>
  <c r="CD345" i="4"/>
  <c r="CJ345" i="4"/>
  <c r="CD346" i="4"/>
  <c r="CJ346" i="4"/>
  <c r="CD347" i="4"/>
  <c r="CJ347" i="4"/>
  <c r="CD348" i="4"/>
  <c r="CJ348" i="4"/>
  <c r="CD349" i="4"/>
  <c r="CJ349" i="4"/>
  <c r="CD350" i="4"/>
  <c r="CJ350" i="4"/>
  <c r="CD351" i="4"/>
  <c r="CJ351" i="4"/>
  <c r="CD352" i="4"/>
  <c r="CJ352" i="4"/>
  <c r="CD353" i="4"/>
  <c r="CJ353" i="4"/>
  <c r="CD354" i="4"/>
  <c r="CJ354" i="4"/>
  <c r="CD355" i="4"/>
  <c r="CJ355" i="4"/>
  <c r="CD356" i="4"/>
  <c r="CJ356" i="4"/>
  <c r="CD357" i="4"/>
  <c r="CJ357" i="4"/>
  <c r="CD358" i="4"/>
  <c r="CJ358" i="4"/>
  <c r="CD359" i="4"/>
  <c r="CJ359" i="4"/>
  <c r="CD360" i="4"/>
  <c r="CJ360" i="4"/>
  <c r="CD361" i="4"/>
  <c r="CJ361" i="4"/>
  <c r="CD362" i="4"/>
  <c r="CJ362" i="4"/>
  <c r="CD363" i="4"/>
  <c r="CJ363" i="4"/>
  <c r="CD364" i="4"/>
  <c r="CJ364" i="4"/>
  <c r="CD365" i="4"/>
  <c r="CJ365" i="4"/>
  <c r="CD366" i="4"/>
  <c r="CJ366" i="4"/>
  <c r="CD367" i="4"/>
  <c r="CJ367" i="4"/>
  <c r="CD368" i="4"/>
  <c r="CJ368" i="4"/>
  <c r="CD369" i="4"/>
  <c r="CJ369" i="4"/>
  <c r="CD370" i="4"/>
  <c r="CJ370" i="4"/>
  <c r="CD371" i="4"/>
  <c r="CJ371" i="4"/>
  <c r="CD372" i="4"/>
  <c r="CJ372" i="4"/>
  <c r="CD373" i="4"/>
  <c r="CJ373" i="4"/>
  <c r="CD374" i="4"/>
  <c r="CJ374" i="4"/>
  <c r="CD375" i="4"/>
  <c r="CJ375" i="4"/>
  <c r="CD376" i="4"/>
  <c r="CJ376" i="4"/>
  <c r="CD377" i="4"/>
  <c r="CJ377" i="4"/>
  <c r="CD378" i="4"/>
  <c r="CJ378" i="4"/>
  <c r="CD379" i="4"/>
  <c r="CJ379" i="4"/>
  <c r="CD380" i="4"/>
  <c r="CJ380" i="4"/>
  <c r="CD381" i="4"/>
  <c r="CJ381" i="4"/>
  <c r="CD382" i="4"/>
  <c r="CJ382" i="4"/>
  <c r="CD383" i="4"/>
  <c r="CJ383" i="4"/>
  <c r="CD384" i="4"/>
  <c r="CJ384" i="4"/>
  <c r="CD385" i="4"/>
  <c r="CJ385" i="4"/>
  <c r="CD386" i="4"/>
  <c r="CJ386" i="4"/>
  <c r="CD387" i="4"/>
  <c r="CJ387" i="4"/>
  <c r="CD388" i="4"/>
  <c r="CJ388" i="4"/>
  <c r="CD389" i="4"/>
  <c r="CJ389" i="4"/>
  <c r="CD390" i="4"/>
  <c r="CJ390" i="4"/>
  <c r="CD391" i="4"/>
  <c r="CJ391" i="4"/>
  <c r="CD392" i="4"/>
  <c r="CJ392" i="4"/>
  <c r="CD393" i="4"/>
  <c r="CJ393" i="4"/>
  <c r="CD394" i="4"/>
  <c r="CJ394" i="4"/>
  <c r="CD395" i="4"/>
  <c r="CJ395" i="4"/>
  <c r="CD396" i="4"/>
  <c r="CJ396" i="4"/>
  <c r="CD397" i="4"/>
  <c r="CJ397" i="4"/>
  <c r="CD398" i="4"/>
  <c r="CJ398" i="4"/>
  <c r="CD399" i="4"/>
  <c r="CJ399" i="4"/>
  <c r="CD400" i="4"/>
  <c r="CJ400" i="4"/>
  <c r="CD401" i="4"/>
  <c r="CJ401" i="4"/>
  <c r="CD402" i="4"/>
  <c r="CJ402" i="4"/>
  <c r="CD403" i="4"/>
  <c r="CJ403" i="4"/>
  <c r="CD404" i="4"/>
  <c r="CJ404" i="4"/>
  <c r="CD405" i="4"/>
  <c r="CJ405" i="4"/>
  <c r="CD406" i="4"/>
  <c r="CJ406" i="4"/>
  <c r="CD407" i="4"/>
  <c r="CJ407" i="4"/>
  <c r="CD408" i="4"/>
  <c r="CJ408" i="4"/>
  <c r="CD409" i="4"/>
  <c r="CJ409" i="4"/>
  <c r="CD410" i="4"/>
  <c r="CJ410" i="4"/>
  <c r="CD411" i="4"/>
  <c r="CJ411" i="4"/>
  <c r="CD412" i="4"/>
  <c r="CJ412" i="4"/>
  <c r="CD413" i="4"/>
  <c r="CJ413" i="4"/>
  <c r="CD414" i="4"/>
  <c r="CJ414" i="4"/>
  <c r="CD415" i="4"/>
  <c r="CJ415" i="4"/>
  <c r="CD416" i="4"/>
  <c r="CJ416" i="4"/>
  <c r="CD417" i="4"/>
  <c r="CJ417" i="4"/>
  <c r="CD418" i="4"/>
  <c r="CJ418" i="4"/>
  <c r="CD419" i="4"/>
  <c r="CJ419" i="4"/>
  <c r="CD420" i="4"/>
  <c r="CJ420" i="4"/>
  <c r="CD421" i="4"/>
  <c r="CJ421" i="4"/>
  <c r="CD422" i="4"/>
  <c r="CJ422" i="4"/>
  <c r="CD423" i="4"/>
  <c r="CJ423" i="4"/>
  <c r="CD424" i="4"/>
  <c r="CJ424" i="4"/>
  <c r="CD425" i="4"/>
  <c r="CJ425" i="4"/>
  <c r="CD426" i="4"/>
  <c r="CJ426" i="4"/>
  <c r="CD427" i="4"/>
  <c r="CJ427" i="4"/>
  <c r="CD428" i="4"/>
  <c r="CJ428" i="4"/>
  <c r="CD429" i="4"/>
  <c r="CJ429" i="4"/>
  <c r="CD430" i="4"/>
  <c r="CJ430" i="4"/>
  <c r="CD431" i="4"/>
  <c r="CJ431" i="4"/>
  <c r="CD432" i="4"/>
  <c r="CJ432" i="4"/>
  <c r="CD433" i="4"/>
  <c r="CJ433" i="4"/>
  <c r="CD434" i="4"/>
  <c r="CJ434" i="4"/>
  <c r="CD435" i="4"/>
  <c r="CJ435" i="4"/>
  <c r="CD436" i="4"/>
  <c r="CJ436" i="4"/>
  <c r="CD437" i="4"/>
  <c r="CJ437" i="4"/>
  <c r="CD438" i="4"/>
  <c r="CJ438" i="4"/>
  <c r="CD439" i="4"/>
  <c r="CJ439" i="4"/>
  <c r="CD440" i="4"/>
  <c r="CJ440" i="4"/>
  <c r="CD441" i="4"/>
  <c r="CJ441" i="4"/>
  <c r="CD442" i="4"/>
  <c r="CJ442" i="4"/>
  <c r="CD443" i="4"/>
  <c r="CJ443" i="4"/>
  <c r="CD444" i="4"/>
  <c r="CJ444" i="4"/>
  <c r="CD445" i="4"/>
  <c r="CJ445" i="4"/>
  <c r="CD446" i="4"/>
  <c r="CJ446" i="4"/>
  <c r="CD447" i="4"/>
  <c r="CJ447" i="4"/>
  <c r="CD448" i="4"/>
  <c r="CJ448" i="4"/>
  <c r="CD449" i="4"/>
  <c r="CJ449" i="4"/>
  <c r="CD450" i="4"/>
  <c r="CJ450" i="4"/>
  <c r="CD451" i="4"/>
  <c r="CJ451" i="4"/>
  <c r="CD452" i="4"/>
  <c r="CJ452" i="4"/>
  <c r="CD453" i="4"/>
  <c r="CJ453" i="4"/>
  <c r="CD454" i="4"/>
  <c r="CJ454" i="4"/>
  <c r="CD455" i="4"/>
  <c r="CJ455" i="4"/>
  <c r="CD456" i="4"/>
  <c r="CJ456" i="4"/>
  <c r="CD457" i="4"/>
  <c r="CJ457" i="4"/>
  <c r="CD458" i="4"/>
  <c r="CJ458" i="4"/>
  <c r="CD459" i="4"/>
  <c r="CJ459" i="4"/>
  <c r="CD460" i="4"/>
  <c r="CJ460" i="4"/>
  <c r="CD461" i="4"/>
  <c r="CJ461" i="4"/>
  <c r="CD462" i="4"/>
  <c r="CJ462" i="4"/>
  <c r="CD463" i="4"/>
  <c r="CJ463" i="4"/>
  <c r="CD464" i="4"/>
  <c r="CJ464" i="4"/>
  <c r="CD465" i="4"/>
  <c r="CJ465" i="4"/>
  <c r="CD466" i="4"/>
  <c r="CJ466" i="4"/>
  <c r="CD467" i="4"/>
  <c r="CJ467" i="4"/>
  <c r="CD468" i="4"/>
  <c r="CJ468" i="4"/>
  <c r="CD469" i="4"/>
  <c r="CJ469" i="4"/>
  <c r="CD470" i="4"/>
  <c r="CJ470" i="4"/>
  <c r="CD471" i="4"/>
  <c r="CJ471" i="4"/>
  <c r="CD472" i="4"/>
  <c r="CJ472" i="4"/>
  <c r="CD473" i="4"/>
  <c r="CJ473" i="4"/>
  <c r="CD474" i="4"/>
  <c r="CJ474" i="4"/>
  <c r="CD475" i="4"/>
  <c r="CJ475" i="4"/>
  <c r="BZ476" i="4"/>
  <c r="CB476" i="4" s="1"/>
  <c r="CC476" i="4" s="1"/>
  <c r="CA476" i="4"/>
  <c r="CD476" i="4"/>
  <c r="CJ476" i="4"/>
  <c r="CD35" i="4"/>
  <c r="T490" i="4"/>
  <c r="T491" i="4"/>
  <c r="CA491" i="4" s="1"/>
  <c r="T492" i="4"/>
  <c r="T493" i="4"/>
  <c r="T494" i="4"/>
  <c r="T495" i="4"/>
  <c r="T496" i="4"/>
  <c r="T497" i="4"/>
  <c r="T498" i="4"/>
  <c r="T499" i="4"/>
  <c r="T500" i="4"/>
  <c r="CA500" i="4" s="1"/>
  <c r="T501" i="4"/>
  <c r="T502" i="4"/>
  <c r="T503" i="4"/>
  <c r="T504" i="4"/>
  <c r="T505" i="4"/>
  <c r="T506" i="4"/>
  <c r="T507" i="4"/>
  <c r="T508" i="4"/>
  <c r="T509" i="4"/>
  <c r="T510" i="4"/>
  <c r="T511" i="4"/>
  <c r="T512" i="4"/>
  <c r="T513" i="4"/>
  <c r="T514" i="4"/>
  <c r="T515" i="4"/>
  <c r="T516" i="4"/>
  <c r="T517" i="4"/>
  <c r="T518" i="4"/>
  <c r="T519" i="4"/>
  <c r="BZ519" i="4" s="1"/>
  <c r="CB519" i="4" s="1"/>
  <c r="CC519" i="4" s="1"/>
  <c r="T520" i="4"/>
  <c r="T521" i="4"/>
  <c r="T522" i="4"/>
  <c r="T523" i="4"/>
  <c r="T524" i="4"/>
  <c r="T525" i="4"/>
  <c r="CA525" i="4" s="1"/>
  <c r="T526" i="4"/>
  <c r="T527" i="4"/>
  <c r="T528" i="4"/>
  <c r="CA528" i="4" s="1"/>
  <c r="T529" i="4"/>
  <c r="T530" i="4"/>
  <c r="T531" i="4"/>
  <c r="BZ531" i="4" s="1"/>
  <c r="CB531" i="4" s="1"/>
  <c r="CC531" i="4" s="1"/>
  <c r="T532" i="4"/>
  <c r="T533" i="4"/>
  <c r="T534" i="4"/>
  <c r="T535" i="4"/>
  <c r="T536" i="4"/>
  <c r="T537" i="4"/>
  <c r="T538" i="4"/>
  <c r="CA538" i="4" s="1"/>
  <c r="T539" i="4"/>
  <c r="T540" i="4"/>
  <c r="T541" i="4"/>
  <c r="T542" i="4"/>
  <c r="T543" i="4"/>
  <c r="T544" i="4"/>
  <c r="T545" i="4"/>
  <c r="T546" i="4"/>
  <c r="T547" i="4"/>
  <c r="BZ547" i="4" s="1"/>
  <c r="CB547" i="4" s="1"/>
  <c r="CC547" i="4" s="1"/>
  <c r="T548" i="4"/>
  <c r="T549" i="4"/>
  <c r="CA549" i="4" s="1"/>
  <c r="T550" i="4"/>
  <c r="BZ550" i="4" s="1"/>
  <c r="CB550" i="4" s="1"/>
  <c r="CC550" i="4" s="1"/>
  <c r="T551" i="4"/>
  <c r="T552" i="4"/>
  <c r="CA552" i="4" s="1"/>
  <c r="T553" i="4"/>
  <c r="BZ553" i="4" s="1"/>
  <c r="CB553" i="4" s="1"/>
  <c r="CC553" i="4" s="1"/>
  <c r="T554" i="4"/>
  <c r="T555" i="4"/>
  <c r="CA555" i="4" s="1"/>
  <c r="T556" i="4"/>
  <c r="T557" i="4"/>
  <c r="T558" i="4"/>
  <c r="CA558" i="4" s="1"/>
  <c r="T559" i="4"/>
  <c r="T560" i="4"/>
  <c r="CA560" i="4" s="1"/>
  <c r="T561" i="4"/>
  <c r="T562" i="4"/>
  <c r="T563" i="4"/>
  <c r="T564" i="4"/>
  <c r="T565" i="4"/>
  <c r="T566" i="4"/>
  <c r="CA566" i="4" s="1"/>
  <c r="T567" i="4"/>
  <c r="T568" i="4"/>
  <c r="T569" i="4"/>
  <c r="CA569" i="4" s="1"/>
  <c r="T570" i="4"/>
  <c r="T571" i="4"/>
  <c r="T572" i="4"/>
  <c r="T573" i="4"/>
  <c r="T574" i="4"/>
  <c r="T575" i="4"/>
  <c r="T576" i="4"/>
  <c r="T577" i="4"/>
  <c r="T578" i="4"/>
  <c r="CA578" i="4" s="1"/>
  <c r="T579" i="4"/>
  <c r="T580" i="4"/>
  <c r="T581" i="4"/>
  <c r="T582" i="4"/>
  <c r="T583" i="4"/>
  <c r="T584" i="4"/>
  <c r="T585" i="4"/>
  <c r="BZ585" i="4" s="1"/>
  <c r="CB585" i="4" s="1"/>
  <c r="CC585" i="4" s="1"/>
  <c r="T586" i="4"/>
  <c r="T587" i="4"/>
  <c r="T588" i="4"/>
  <c r="BZ588" i="4" s="1"/>
  <c r="CB588" i="4" s="1"/>
  <c r="CC588" i="4" s="1"/>
  <c r="T589" i="4"/>
  <c r="T590" i="4"/>
  <c r="T591" i="4"/>
  <c r="T592" i="4"/>
  <c r="T593" i="4"/>
  <c r="T594" i="4"/>
  <c r="T595" i="4"/>
  <c r="T596" i="4"/>
  <c r="T597" i="4"/>
  <c r="T598" i="4"/>
  <c r="T599" i="4"/>
  <c r="T600" i="4"/>
  <c r="T601" i="4"/>
  <c r="T602" i="4"/>
  <c r="T603" i="4"/>
  <c r="CA603" i="4" s="1"/>
  <c r="T604" i="4"/>
  <c r="T605" i="4"/>
  <c r="T606" i="4"/>
  <c r="T607" i="4"/>
  <c r="T608" i="4"/>
  <c r="T609" i="4"/>
  <c r="T610" i="4"/>
  <c r="T611" i="4"/>
  <c r="T612" i="4"/>
  <c r="T613" i="4"/>
  <c r="T614" i="4"/>
  <c r="T615" i="4"/>
  <c r="T616" i="4"/>
  <c r="T617" i="4"/>
  <c r="T618" i="4"/>
  <c r="T619" i="4"/>
  <c r="T620" i="4"/>
  <c r="T621" i="4"/>
  <c r="T622" i="4"/>
  <c r="T623" i="4"/>
  <c r="T624" i="4"/>
  <c r="T625" i="4"/>
  <c r="T626" i="4"/>
  <c r="T627" i="4"/>
  <c r="T628" i="4"/>
  <c r="T629" i="4"/>
  <c r="T630" i="4"/>
  <c r="BZ630" i="4" s="1"/>
  <c r="CB630" i="4" s="1"/>
  <c r="CC630" i="4" s="1"/>
  <c r="T631" i="4"/>
  <c r="T632" i="4"/>
  <c r="T633" i="4"/>
  <c r="BZ633" i="4" s="1"/>
  <c r="CB633" i="4" s="1"/>
  <c r="CC633" i="4" s="1"/>
  <c r="T634" i="4"/>
  <c r="T635" i="4"/>
  <c r="CA635" i="4" s="1"/>
  <c r="T636" i="4"/>
  <c r="CA636" i="4" s="1"/>
  <c r="T637" i="4"/>
  <c r="T638" i="4"/>
  <c r="T639" i="4"/>
  <c r="T640" i="4"/>
  <c r="T641" i="4"/>
  <c r="T642" i="4"/>
  <c r="T643" i="4"/>
  <c r="T644" i="4"/>
  <c r="T645" i="4"/>
  <c r="BZ645" i="4" s="1"/>
  <c r="CB645" i="4" s="1"/>
  <c r="CC645" i="4" s="1"/>
  <c r="T646" i="4"/>
  <c r="T647" i="4"/>
  <c r="T648" i="4"/>
  <c r="T649" i="4"/>
  <c r="T650" i="4"/>
  <c r="T651" i="4"/>
  <c r="T652" i="4"/>
  <c r="T653" i="4"/>
  <c r="T654" i="4"/>
  <c r="T655" i="4"/>
  <c r="T656" i="4"/>
  <c r="T657" i="4"/>
  <c r="T658" i="4"/>
  <c r="T659" i="4"/>
  <c r="T660" i="4"/>
  <c r="T661" i="4"/>
  <c r="T662" i="4"/>
  <c r="BZ662" i="4" s="1"/>
  <c r="CB662" i="4" s="1"/>
  <c r="CC662" i="4" s="1"/>
  <c r="T663" i="4"/>
  <c r="T664" i="4"/>
  <c r="T665" i="4"/>
  <c r="BZ665" i="4" s="1"/>
  <c r="CB665" i="4" s="1"/>
  <c r="CC665" i="4" s="1"/>
  <c r="T666" i="4"/>
  <c r="T667" i="4"/>
  <c r="CA667" i="4" s="1"/>
  <c r="T668" i="4"/>
  <c r="CA668" i="4" s="1"/>
  <c r="T489" i="4"/>
  <c r="BZ489" i="4" s="1"/>
  <c r="CB489" i="4" s="1"/>
  <c r="CC489" i="4" s="1"/>
  <c r="T36" i="4"/>
  <c r="T37" i="4"/>
  <c r="T38" i="4"/>
  <c r="T39" i="4"/>
  <c r="T40" i="4"/>
  <c r="T41" i="4"/>
  <c r="T42" i="4"/>
  <c r="T43" i="4"/>
  <c r="T44" i="4"/>
  <c r="T45" i="4"/>
  <c r="T46" i="4"/>
  <c r="T47" i="4"/>
  <c r="T48" i="4"/>
  <c r="T49" i="4"/>
  <c r="T50" i="4"/>
  <c r="T51" i="4"/>
  <c r="T52" i="4"/>
  <c r="T53" i="4"/>
  <c r="T54" i="4"/>
  <c r="T55" i="4"/>
  <c r="CA55" i="4" s="1"/>
  <c r="T56" i="4"/>
  <c r="T57" i="4"/>
  <c r="T58" i="4"/>
  <c r="CA58" i="4" s="1"/>
  <c r="T59" i="4"/>
  <c r="T60" i="4"/>
  <c r="T61" i="4"/>
  <c r="T62" i="4"/>
  <c r="T63" i="4"/>
  <c r="T64" i="4"/>
  <c r="CA64" i="4" s="1"/>
  <c r="T65" i="4"/>
  <c r="T66" i="4"/>
  <c r="T67" i="4"/>
  <c r="BZ67" i="4" s="1"/>
  <c r="CB67" i="4" s="1"/>
  <c r="CC67" i="4" s="1"/>
  <c r="T68" i="4"/>
  <c r="T69" i="4"/>
  <c r="T70" i="4"/>
  <c r="T71" i="4"/>
  <c r="T72" i="4"/>
  <c r="T73" i="4"/>
  <c r="T74" i="4"/>
  <c r="T75" i="4"/>
  <c r="T76" i="4"/>
  <c r="T77" i="4"/>
  <c r="T78" i="4"/>
  <c r="T79" i="4"/>
  <c r="T80" i="4"/>
  <c r="T81" i="4"/>
  <c r="T82" i="4"/>
  <c r="T83" i="4"/>
  <c r="T84" i="4"/>
  <c r="T85" i="4"/>
  <c r="T86" i="4"/>
  <c r="CA86" i="4" s="1"/>
  <c r="T87" i="4"/>
  <c r="T88" i="4"/>
  <c r="T89" i="4"/>
  <c r="T90" i="4"/>
  <c r="T91" i="4"/>
  <c r="T92" i="4"/>
  <c r="BZ92" i="4" s="1"/>
  <c r="CB92" i="4" s="1"/>
  <c r="CC92" i="4" s="1"/>
  <c r="T93" i="4"/>
  <c r="T94" i="4"/>
  <c r="T95" i="4"/>
  <c r="BZ95" i="4" s="1"/>
  <c r="CB95" i="4" s="1"/>
  <c r="CC95" i="4" s="1"/>
  <c r="T96" i="4"/>
  <c r="T97" i="4"/>
  <c r="T98" i="4"/>
  <c r="T99" i="4"/>
  <c r="T100" i="4"/>
  <c r="T101" i="4"/>
  <c r="T102" i="4"/>
  <c r="T103" i="4"/>
  <c r="T104" i="4"/>
  <c r="BZ104" i="4" s="1"/>
  <c r="CB104" i="4" s="1"/>
  <c r="CC104" i="4" s="1"/>
  <c r="T105" i="4"/>
  <c r="T106" i="4"/>
  <c r="T107" i="4"/>
  <c r="T108" i="4"/>
  <c r="T109" i="4"/>
  <c r="T110" i="4"/>
  <c r="T111" i="4"/>
  <c r="T112" i="4"/>
  <c r="BZ112" i="4" s="1"/>
  <c r="CB112" i="4" s="1"/>
  <c r="CC112" i="4" s="1"/>
  <c r="T113" i="4"/>
  <c r="T114" i="4"/>
  <c r="T115" i="4"/>
  <c r="T116" i="4"/>
  <c r="T117" i="4"/>
  <c r="T118" i="4"/>
  <c r="T119" i="4"/>
  <c r="T120" i="4"/>
  <c r="T121" i="4"/>
  <c r="T122" i="4"/>
  <c r="T123" i="4"/>
  <c r="T124" i="4"/>
  <c r="BZ124" i="4" s="1"/>
  <c r="CB124" i="4" s="1"/>
  <c r="CC124" i="4" s="1"/>
  <c r="T125" i="4"/>
  <c r="T126" i="4"/>
  <c r="T127" i="4"/>
  <c r="T128" i="4"/>
  <c r="T129" i="4"/>
  <c r="T130" i="4"/>
  <c r="BZ130" i="4" s="1"/>
  <c r="CB130" i="4" s="1"/>
  <c r="CC130" i="4" s="1"/>
  <c r="T131" i="4"/>
  <c r="CA131" i="4" s="1"/>
  <c r="T132" i="4"/>
  <c r="T133" i="4"/>
  <c r="T134" i="4"/>
  <c r="T135" i="4"/>
  <c r="T136" i="4"/>
  <c r="T137" i="4"/>
  <c r="T138" i="4"/>
  <c r="T139" i="4"/>
  <c r="T140" i="4"/>
  <c r="T141" i="4"/>
  <c r="BZ141" i="4" s="1"/>
  <c r="CB141" i="4" s="1"/>
  <c r="CC141" i="4" s="1"/>
  <c r="T142" i="4"/>
  <c r="CA142" i="4" s="1"/>
  <c r="T143" i="4"/>
  <c r="T144" i="4"/>
  <c r="T145" i="4"/>
  <c r="T146" i="4"/>
  <c r="BZ146" i="4" s="1"/>
  <c r="CB146" i="4" s="1"/>
  <c r="CC146" i="4" s="1"/>
  <c r="T147" i="4"/>
  <c r="T148" i="4"/>
  <c r="T149" i="4"/>
  <c r="T150" i="4"/>
  <c r="T151" i="4"/>
  <c r="T152" i="4"/>
  <c r="T153" i="4"/>
  <c r="T154" i="4"/>
  <c r="BZ154" i="4" s="1"/>
  <c r="CB154" i="4" s="1"/>
  <c r="CC154" i="4" s="1"/>
  <c r="T155" i="4"/>
  <c r="T156" i="4"/>
  <c r="T157" i="4"/>
  <c r="T158" i="4"/>
  <c r="T159" i="4"/>
  <c r="BZ159" i="4" s="1"/>
  <c r="CB159" i="4" s="1"/>
  <c r="CC159" i="4" s="1"/>
  <c r="T160" i="4"/>
  <c r="CA160" i="4" s="1"/>
  <c r="T161" i="4"/>
  <c r="T162" i="4"/>
  <c r="T163" i="4"/>
  <c r="T164" i="4"/>
  <c r="T165" i="4"/>
  <c r="T166" i="4"/>
  <c r="T167" i="4"/>
  <c r="T168" i="4"/>
  <c r="BZ168" i="4" s="1"/>
  <c r="CB168" i="4" s="1"/>
  <c r="CC168" i="4" s="1"/>
  <c r="T169" i="4"/>
  <c r="T170" i="4"/>
  <c r="T171" i="4"/>
  <c r="T172" i="4"/>
  <c r="T173" i="4"/>
  <c r="T174" i="4"/>
  <c r="BZ174" i="4" s="1"/>
  <c r="CB174" i="4" s="1"/>
  <c r="CC174" i="4" s="1"/>
  <c r="T175" i="4"/>
  <c r="BZ175" i="4" s="1"/>
  <c r="CB175" i="4" s="1"/>
  <c r="CC175" i="4" s="1"/>
  <c r="T176" i="4"/>
  <c r="T177" i="4"/>
  <c r="T178" i="4"/>
  <c r="BZ178" i="4" s="1"/>
  <c r="CB178" i="4" s="1"/>
  <c r="CC178" i="4" s="1"/>
  <c r="T179" i="4"/>
  <c r="T180" i="4"/>
  <c r="T181" i="4"/>
  <c r="T182" i="4"/>
  <c r="T183" i="4"/>
  <c r="T184" i="4"/>
  <c r="BZ184" i="4" s="1"/>
  <c r="CB184" i="4" s="1"/>
  <c r="CC184" i="4" s="1"/>
  <c r="T185" i="4"/>
  <c r="T186" i="4"/>
  <c r="T187" i="4"/>
  <c r="CA187" i="4" s="1"/>
  <c r="T188" i="4"/>
  <c r="BZ188" i="4" s="1"/>
  <c r="CB188" i="4" s="1"/>
  <c r="CC188" i="4" s="1"/>
  <c r="T189" i="4"/>
  <c r="BZ189" i="4" s="1"/>
  <c r="CB189" i="4" s="1"/>
  <c r="CC189" i="4" s="1"/>
  <c r="T190" i="4"/>
  <c r="BZ190" i="4" s="1"/>
  <c r="CB190" i="4" s="1"/>
  <c r="CC190" i="4" s="1"/>
  <c r="T191" i="4"/>
  <c r="T192" i="4"/>
  <c r="CA192" i="4" s="1"/>
  <c r="T193" i="4"/>
  <c r="BZ193" i="4" s="1"/>
  <c r="CB193" i="4" s="1"/>
  <c r="CC193" i="4" s="1"/>
  <c r="T194" i="4"/>
  <c r="T195" i="4"/>
  <c r="T196" i="4"/>
  <c r="T197" i="4"/>
  <c r="T198" i="4"/>
  <c r="T199" i="4"/>
  <c r="T200" i="4"/>
  <c r="T201" i="4"/>
  <c r="T202" i="4"/>
  <c r="T203" i="4"/>
  <c r="T204" i="4"/>
  <c r="BZ204" i="4" s="1"/>
  <c r="CB204" i="4" s="1"/>
  <c r="CC204" i="4" s="1"/>
  <c r="T205" i="4"/>
  <c r="T206" i="4"/>
  <c r="T207" i="4"/>
  <c r="BZ207" i="4" s="1"/>
  <c r="CB207" i="4" s="1"/>
  <c r="CC207" i="4" s="1"/>
  <c r="T208" i="4"/>
  <c r="BZ208" i="4" s="1"/>
  <c r="CB208" i="4" s="1"/>
  <c r="CC208" i="4" s="1"/>
  <c r="T209" i="4"/>
  <c r="T210" i="4"/>
  <c r="T211" i="4"/>
  <c r="CA211" i="4" s="1"/>
  <c r="T212" i="4"/>
  <c r="T213" i="4"/>
  <c r="T214" i="4"/>
  <c r="CA214" i="4" s="1"/>
  <c r="T215" i="4"/>
  <c r="CA215" i="4" s="1"/>
  <c r="T216" i="4"/>
  <c r="T217" i="4"/>
  <c r="T218" i="4"/>
  <c r="T219" i="4"/>
  <c r="T220" i="4"/>
  <c r="BZ220" i="4" s="1"/>
  <c r="CB220" i="4" s="1"/>
  <c r="CC220" i="4" s="1"/>
  <c r="T221" i="4"/>
  <c r="CA221" i="4" s="1"/>
  <c r="T222" i="4"/>
  <c r="CA222" i="4" s="1"/>
  <c r="T223" i="4"/>
  <c r="T224" i="4"/>
  <c r="T225" i="4"/>
  <c r="T226" i="4"/>
  <c r="CA226" i="4" s="1"/>
  <c r="T227" i="4"/>
  <c r="BZ227" i="4" s="1"/>
  <c r="CB227" i="4" s="1"/>
  <c r="CC227" i="4" s="1"/>
  <c r="T228" i="4"/>
  <c r="CA228" i="4" s="1"/>
  <c r="T229" i="4"/>
  <c r="BZ229" i="4" s="1"/>
  <c r="CB229" i="4" s="1"/>
  <c r="CC229" i="4" s="1"/>
  <c r="T230" i="4"/>
  <c r="CA230" i="4" s="1"/>
  <c r="T231" i="4"/>
  <c r="T232" i="4"/>
  <c r="T233" i="4"/>
  <c r="CA233" i="4" s="1"/>
  <c r="T234" i="4"/>
  <c r="BZ234" i="4" s="1"/>
  <c r="CB234" i="4" s="1"/>
  <c r="CC234" i="4" s="1"/>
  <c r="T235" i="4"/>
  <c r="BZ235" i="4" s="1"/>
  <c r="CB235" i="4" s="1"/>
  <c r="CC235" i="4" s="1"/>
  <c r="T236" i="4"/>
  <c r="BZ236" i="4" s="1"/>
  <c r="CB236" i="4" s="1"/>
  <c r="CC236" i="4" s="1"/>
  <c r="T237" i="4"/>
  <c r="T238" i="4"/>
  <c r="T239" i="4"/>
  <c r="BZ239" i="4" s="1"/>
  <c r="CB239" i="4" s="1"/>
  <c r="CC239" i="4" s="1"/>
  <c r="T240" i="4"/>
  <c r="BZ240" i="4" s="1"/>
  <c r="CB240" i="4" s="1"/>
  <c r="CC240" i="4" s="1"/>
  <c r="T241" i="4"/>
  <c r="T242" i="4"/>
  <c r="T243" i="4"/>
  <c r="T244" i="4"/>
  <c r="T245" i="4"/>
  <c r="T246" i="4"/>
  <c r="CA246" i="4" s="1"/>
  <c r="T247" i="4"/>
  <c r="BZ247" i="4" s="1"/>
  <c r="CB247" i="4" s="1"/>
  <c r="CC247" i="4" s="1"/>
  <c r="T248" i="4"/>
  <c r="BZ248" i="4" s="1"/>
  <c r="CB248" i="4" s="1"/>
  <c r="CC248" i="4" s="1"/>
  <c r="T249" i="4"/>
  <c r="BZ249" i="4" s="1"/>
  <c r="CB249" i="4" s="1"/>
  <c r="CC249" i="4" s="1"/>
  <c r="T250" i="4"/>
  <c r="T251" i="4"/>
  <c r="T252" i="4"/>
  <c r="CA252" i="4" s="1"/>
  <c r="T253" i="4"/>
  <c r="CA253" i="4" s="1"/>
  <c r="T254" i="4"/>
  <c r="CA254" i="4" s="1"/>
  <c r="T255" i="4"/>
  <c r="CA255" i="4" s="1"/>
  <c r="T256" i="4"/>
  <c r="CA256" i="4" s="1"/>
  <c r="T257" i="4"/>
  <c r="CA257" i="4" s="1"/>
  <c r="T258" i="4"/>
  <c r="T259" i="4"/>
  <c r="CA259" i="4" s="1"/>
  <c r="T260" i="4"/>
  <c r="T261" i="4"/>
  <c r="T262" i="4"/>
  <c r="T263" i="4"/>
  <c r="T264" i="4"/>
  <c r="BZ264" i="4" s="1"/>
  <c r="CB264" i="4" s="1"/>
  <c r="CC264" i="4" s="1"/>
  <c r="T265" i="4"/>
  <c r="BZ265" i="4" s="1"/>
  <c r="CB265" i="4" s="1"/>
  <c r="CC265" i="4" s="1"/>
  <c r="T266" i="4"/>
  <c r="BZ266" i="4" s="1"/>
  <c r="CB266" i="4" s="1"/>
  <c r="CC266" i="4" s="1"/>
  <c r="T267" i="4"/>
  <c r="T268" i="4"/>
  <c r="T269" i="4"/>
  <c r="T270" i="4"/>
  <c r="CA270" i="4" s="1"/>
  <c r="T271" i="4"/>
  <c r="T272" i="4"/>
  <c r="CA272" i="4" s="1"/>
  <c r="T273" i="4"/>
  <c r="CA273" i="4" s="1"/>
  <c r="T274" i="4"/>
  <c r="CA274" i="4" s="1"/>
  <c r="T275" i="4"/>
  <c r="CA275" i="4" s="1"/>
  <c r="T276" i="4"/>
  <c r="CA276" i="4" s="1"/>
  <c r="T277" i="4"/>
  <c r="CA277" i="4" s="1"/>
  <c r="T278" i="4"/>
  <c r="T279" i="4"/>
  <c r="T280" i="4"/>
  <c r="T281" i="4"/>
  <c r="T282" i="4"/>
  <c r="BZ282" i="4" s="1"/>
  <c r="CB282" i="4" s="1"/>
  <c r="CC282" i="4" s="1"/>
  <c r="T283" i="4"/>
  <c r="CA283" i="4" s="1"/>
  <c r="T284" i="4"/>
  <c r="T285" i="4"/>
  <c r="T286" i="4"/>
  <c r="T287" i="4"/>
  <c r="T288" i="4"/>
  <c r="T289" i="4"/>
  <c r="T290" i="4"/>
  <c r="CA290" i="4" s="1"/>
  <c r="T291" i="4"/>
  <c r="T292" i="4"/>
  <c r="CA292" i="4" s="1"/>
  <c r="T293" i="4"/>
  <c r="CA293" i="4" s="1"/>
  <c r="T294" i="4"/>
  <c r="CA294" i="4" s="1"/>
  <c r="T295" i="4"/>
  <c r="BZ295" i="4" s="1"/>
  <c r="CB295" i="4" s="1"/>
  <c r="CC295" i="4" s="1"/>
  <c r="T296" i="4"/>
  <c r="T297" i="4"/>
  <c r="T298" i="4"/>
  <c r="T299" i="4"/>
  <c r="T300" i="4"/>
  <c r="CA300" i="4" s="1"/>
  <c r="T301" i="4"/>
  <c r="BZ301" i="4" s="1"/>
  <c r="CB301" i="4" s="1"/>
  <c r="CC301" i="4" s="1"/>
  <c r="T302" i="4"/>
  <c r="BZ302" i="4" s="1"/>
  <c r="CB302" i="4" s="1"/>
  <c r="CC302" i="4" s="1"/>
  <c r="T303" i="4"/>
  <c r="BZ303" i="4" s="1"/>
  <c r="CB303" i="4" s="1"/>
  <c r="CC303" i="4" s="1"/>
  <c r="T304" i="4"/>
  <c r="T305" i="4"/>
  <c r="CA305" i="4" s="1"/>
  <c r="T306" i="4"/>
  <c r="BZ306" i="4" s="1"/>
  <c r="CB306" i="4" s="1"/>
  <c r="CC306" i="4" s="1"/>
  <c r="T307" i="4"/>
  <c r="CA307" i="4" s="1"/>
  <c r="T308" i="4"/>
  <c r="BZ308" i="4" s="1"/>
  <c r="CB308" i="4" s="1"/>
  <c r="CC308" i="4" s="1"/>
  <c r="T309" i="4"/>
  <c r="CA309" i="4" s="1"/>
  <c r="T310" i="4"/>
  <c r="T311" i="4"/>
  <c r="T312" i="4"/>
  <c r="T313" i="4"/>
  <c r="T314" i="4"/>
  <c r="T315" i="4"/>
  <c r="CA315" i="4" s="1"/>
  <c r="T316" i="4"/>
  <c r="BZ316" i="4" s="1"/>
  <c r="CB316" i="4" s="1"/>
  <c r="CC316" i="4" s="1"/>
  <c r="T317" i="4"/>
  <c r="BZ317" i="4" s="1"/>
  <c r="CB317" i="4" s="1"/>
  <c r="CC317" i="4" s="1"/>
  <c r="T318" i="4"/>
  <c r="T319" i="4"/>
  <c r="T320" i="4"/>
  <c r="T321" i="4"/>
  <c r="T322" i="4"/>
  <c r="CA322" i="4" s="1"/>
  <c r="T323" i="4"/>
  <c r="CA323" i="4" s="1"/>
  <c r="T324" i="4"/>
  <c r="T325" i="4"/>
  <c r="T326" i="4"/>
  <c r="T327" i="4"/>
  <c r="T328" i="4"/>
  <c r="CA328" i="4" s="1"/>
  <c r="T329" i="4"/>
  <c r="CA329" i="4" s="1"/>
  <c r="T330" i="4"/>
  <c r="BZ330" i="4" s="1"/>
  <c r="CB330" i="4" s="1"/>
  <c r="CC330" i="4" s="1"/>
  <c r="T331" i="4"/>
  <c r="CA331" i="4" s="1"/>
  <c r="T332" i="4"/>
  <c r="BZ332" i="4" s="1"/>
  <c r="CB332" i="4" s="1"/>
  <c r="CC332" i="4" s="1"/>
  <c r="T333" i="4"/>
  <c r="T334" i="4"/>
  <c r="T335" i="4"/>
  <c r="T336" i="4"/>
  <c r="CA336" i="4" s="1"/>
  <c r="T337" i="4"/>
  <c r="CA337" i="4" s="1"/>
  <c r="T338" i="4"/>
  <c r="BZ338" i="4" s="1"/>
  <c r="CB338" i="4" s="1"/>
  <c r="CC338" i="4" s="1"/>
  <c r="T339" i="4"/>
  <c r="BZ339" i="4" s="1"/>
  <c r="CB339" i="4" s="1"/>
  <c r="CC339" i="4" s="1"/>
  <c r="T340" i="4"/>
  <c r="CA340" i="4" s="1"/>
  <c r="T341" i="4"/>
  <c r="BZ341" i="4" s="1"/>
  <c r="CB341" i="4" s="1"/>
  <c r="CC341" i="4" s="1"/>
  <c r="T342" i="4"/>
  <c r="BZ342" i="4" s="1"/>
  <c r="CB342" i="4" s="1"/>
  <c r="CC342" i="4" s="1"/>
  <c r="T343" i="4"/>
  <c r="BZ343" i="4" s="1"/>
  <c r="CB343" i="4" s="1"/>
  <c r="CC343" i="4" s="1"/>
  <c r="T344" i="4"/>
  <c r="T345" i="4"/>
  <c r="T346" i="4"/>
  <c r="T347" i="4"/>
  <c r="T348" i="4"/>
  <c r="CA348" i="4" s="1"/>
  <c r="T349" i="4"/>
  <c r="T350" i="4"/>
  <c r="CA350" i="4" s="1"/>
  <c r="T351" i="4"/>
  <c r="BZ351" i="4" s="1"/>
  <c r="CB351" i="4" s="1"/>
  <c r="CC351" i="4" s="1"/>
  <c r="T352" i="4"/>
  <c r="BZ352" i="4" s="1"/>
  <c r="CB352" i="4" s="1"/>
  <c r="CC352" i="4" s="1"/>
  <c r="T353" i="4"/>
  <c r="T354" i="4"/>
  <c r="T355" i="4"/>
  <c r="T356" i="4"/>
  <c r="T357" i="4"/>
  <c r="T358" i="4"/>
  <c r="CA358" i="4" s="1"/>
  <c r="T359" i="4"/>
  <c r="T360" i="4"/>
  <c r="T361" i="4"/>
  <c r="BZ361" i="4" s="1"/>
  <c r="CB361" i="4" s="1"/>
  <c r="CC361" i="4" s="1"/>
  <c r="T362" i="4"/>
  <c r="BZ362" i="4" s="1"/>
  <c r="CB362" i="4" s="1"/>
  <c r="CC362" i="4" s="1"/>
  <c r="T363" i="4"/>
  <c r="T364" i="4"/>
  <c r="T365" i="4"/>
  <c r="T366" i="4"/>
  <c r="T367" i="4"/>
  <c r="T368" i="4"/>
  <c r="BZ368" i="4" s="1"/>
  <c r="CB368" i="4" s="1"/>
  <c r="CC368" i="4" s="1"/>
  <c r="T369" i="4"/>
  <c r="BZ369" i="4" s="1"/>
  <c r="CB369" i="4" s="1"/>
  <c r="CC369" i="4" s="1"/>
  <c r="T370" i="4"/>
  <c r="T371" i="4"/>
  <c r="CA371" i="4" s="1"/>
  <c r="T372" i="4"/>
  <c r="BZ372" i="4" s="1"/>
  <c r="CB372" i="4" s="1"/>
  <c r="CC372" i="4" s="1"/>
  <c r="T373" i="4"/>
  <c r="T374" i="4"/>
  <c r="T375" i="4"/>
  <c r="T376" i="4"/>
  <c r="T377" i="4"/>
  <c r="T378" i="4"/>
  <c r="BZ378" i="4" s="1"/>
  <c r="CB378" i="4" s="1"/>
  <c r="CC378" i="4" s="1"/>
  <c r="T379" i="4"/>
  <c r="CA379" i="4" s="1"/>
  <c r="T380" i="4"/>
  <c r="T381" i="4"/>
  <c r="CA381" i="4" s="1"/>
  <c r="T382" i="4"/>
  <c r="T383" i="4"/>
  <c r="T384" i="4"/>
  <c r="T385" i="4"/>
  <c r="BZ385" i="4" s="1"/>
  <c r="CB385" i="4" s="1"/>
  <c r="CC385" i="4" s="1"/>
  <c r="T386" i="4"/>
  <c r="CA386" i="4" s="1"/>
  <c r="T387" i="4"/>
  <c r="CA387" i="4" s="1"/>
  <c r="T388" i="4"/>
  <c r="BZ388" i="4" s="1"/>
  <c r="CB388" i="4" s="1"/>
  <c r="CC388" i="4" s="1"/>
  <c r="T389" i="4"/>
  <c r="BZ389" i="4" s="1"/>
  <c r="CB389" i="4" s="1"/>
  <c r="CC389" i="4" s="1"/>
  <c r="T390" i="4"/>
  <c r="T391" i="4"/>
  <c r="CA391" i="4" s="1"/>
  <c r="T392" i="4"/>
  <c r="BZ392" i="4" s="1"/>
  <c r="CB392" i="4" s="1"/>
  <c r="CC392" i="4" s="1"/>
  <c r="T393" i="4"/>
  <c r="T394" i="4"/>
  <c r="T395" i="4"/>
  <c r="CA395" i="4" s="1"/>
  <c r="T396" i="4"/>
  <c r="CA396" i="4" s="1"/>
  <c r="T397" i="4"/>
  <c r="CA397" i="4" s="1"/>
  <c r="T398" i="4"/>
  <c r="CA398" i="4" s="1"/>
  <c r="T399" i="4"/>
  <c r="BZ399" i="4" s="1"/>
  <c r="CB399" i="4" s="1"/>
  <c r="CC399" i="4" s="1"/>
  <c r="T400" i="4"/>
  <c r="T401" i="4"/>
  <c r="BZ401" i="4" s="1"/>
  <c r="CB401" i="4" s="1"/>
  <c r="CC401" i="4" s="1"/>
  <c r="T402" i="4"/>
  <c r="T403" i="4"/>
  <c r="BZ403" i="4" s="1"/>
  <c r="CB403" i="4" s="1"/>
  <c r="CC403" i="4" s="1"/>
  <c r="T404" i="4"/>
  <c r="CA404" i="4" s="1"/>
  <c r="T405" i="4"/>
  <c r="T406" i="4"/>
  <c r="T407" i="4"/>
  <c r="CA407" i="4" s="1"/>
  <c r="T408" i="4"/>
  <c r="BZ408" i="4" s="1"/>
  <c r="CB408" i="4" s="1"/>
  <c r="CC408" i="4" s="1"/>
  <c r="T409" i="4"/>
  <c r="CA409" i="4" s="1"/>
  <c r="T410" i="4"/>
  <c r="CA410" i="4" s="1"/>
  <c r="T411" i="4"/>
  <c r="CA411" i="4" s="1"/>
  <c r="T412" i="4"/>
  <c r="T413" i="4"/>
  <c r="CA413" i="4" s="1"/>
  <c r="T414" i="4"/>
  <c r="BZ414" i="4" s="1"/>
  <c r="CB414" i="4" s="1"/>
  <c r="CC414" i="4" s="1"/>
  <c r="T415" i="4"/>
  <c r="CA415" i="4" s="1"/>
  <c r="T416" i="4"/>
  <c r="CA416" i="4" s="1"/>
  <c r="T417" i="4"/>
  <c r="T418" i="4"/>
  <c r="T419" i="4"/>
  <c r="CA419" i="4" s="1"/>
  <c r="T420" i="4"/>
  <c r="BZ420" i="4" s="1"/>
  <c r="CB420" i="4" s="1"/>
  <c r="CC420" i="4" s="1"/>
  <c r="T421" i="4"/>
  <c r="BZ421" i="4" s="1"/>
  <c r="CB421" i="4" s="1"/>
  <c r="CC421" i="4" s="1"/>
  <c r="T422" i="4"/>
  <c r="CA422" i="4" s="1"/>
  <c r="T423" i="4"/>
  <c r="CA423" i="4" s="1"/>
  <c r="T424" i="4"/>
  <c r="T425" i="4"/>
  <c r="T426" i="4"/>
  <c r="T427" i="4"/>
  <c r="T428" i="4"/>
  <c r="T429" i="4"/>
  <c r="CA429" i="4" s="1"/>
  <c r="T430" i="4"/>
  <c r="T431" i="4"/>
  <c r="T432" i="4"/>
  <c r="T433" i="4"/>
  <c r="T434" i="4"/>
  <c r="T435" i="4"/>
  <c r="BZ435" i="4" s="1"/>
  <c r="CB435" i="4" s="1"/>
  <c r="CC435" i="4" s="1"/>
  <c r="T436" i="4"/>
  <c r="CA436" i="4" s="1"/>
  <c r="T437" i="4"/>
  <c r="BZ437" i="4" s="1"/>
  <c r="CB437" i="4" s="1"/>
  <c r="CC437" i="4" s="1"/>
  <c r="T438" i="4"/>
  <c r="CA438" i="4" s="1"/>
  <c r="T439" i="4"/>
  <c r="T440" i="4"/>
  <c r="T441" i="4"/>
  <c r="BZ441" i="4" s="1"/>
  <c r="CB441" i="4" s="1"/>
  <c r="CC441" i="4" s="1"/>
  <c r="T442" i="4"/>
  <c r="BZ442" i="4" s="1"/>
  <c r="CB442" i="4" s="1"/>
  <c r="CC442" i="4" s="1"/>
  <c r="T443" i="4"/>
  <c r="CA443" i="4" s="1"/>
  <c r="T444" i="4"/>
  <c r="CA444" i="4" s="1"/>
  <c r="T445" i="4"/>
  <c r="BZ445" i="4" s="1"/>
  <c r="CB445" i="4" s="1"/>
  <c r="CC445" i="4" s="1"/>
  <c r="CF445" i="4" s="1"/>
  <c r="T446" i="4"/>
  <c r="BZ446" i="4" s="1"/>
  <c r="CB446" i="4" s="1"/>
  <c r="CC446" i="4" s="1"/>
  <c r="T447" i="4"/>
  <c r="BZ447" i="4" s="1"/>
  <c r="CB447" i="4" s="1"/>
  <c r="CC447" i="4" s="1"/>
  <c r="T448" i="4"/>
  <c r="BZ448" i="4" s="1"/>
  <c r="CB448" i="4" s="1"/>
  <c r="CC448" i="4" s="1"/>
  <c r="T449" i="4"/>
  <c r="T450" i="4"/>
  <c r="BZ450" i="4" s="1"/>
  <c r="CB450" i="4" s="1"/>
  <c r="CC450" i="4" s="1"/>
  <c r="T451" i="4"/>
  <c r="CA451" i="4" s="1"/>
  <c r="T452" i="4"/>
  <c r="T453" i="4"/>
  <c r="BZ453" i="4" s="1"/>
  <c r="CB453" i="4" s="1"/>
  <c r="CC453" i="4" s="1"/>
  <c r="T454" i="4"/>
  <c r="CA454" i="4" s="1"/>
  <c r="T455" i="4"/>
  <c r="BZ455" i="4" s="1"/>
  <c r="CB455" i="4" s="1"/>
  <c r="CC455" i="4" s="1"/>
  <c r="T456" i="4"/>
  <c r="BZ456" i="4" s="1"/>
  <c r="CB456" i="4" s="1"/>
  <c r="CC456" i="4" s="1"/>
  <c r="T457" i="4"/>
  <c r="T458" i="4"/>
  <c r="T459" i="4"/>
  <c r="BZ459" i="4" s="1"/>
  <c r="CB459" i="4" s="1"/>
  <c r="CC459" i="4" s="1"/>
  <c r="T460" i="4"/>
  <c r="BZ460" i="4" s="1"/>
  <c r="CB460" i="4" s="1"/>
  <c r="CC460" i="4" s="1"/>
  <c r="T461" i="4"/>
  <c r="CA461" i="4" s="1"/>
  <c r="T462" i="4"/>
  <c r="CA462" i="4" s="1"/>
  <c r="T463" i="4"/>
  <c r="T464" i="4"/>
  <c r="T465" i="4"/>
  <c r="BZ465" i="4" s="1"/>
  <c r="CB465" i="4" s="1"/>
  <c r="CC465" i="4" s="1"/>
  <c r="T466" i="4"/>
  <c r="CA466" i="4" s="1"/>
  <c r="T467" i="4"/>
  <c r="BZ467" i="4" s="1"/>
  <c r="CB467" i="4" s="1"/>
  <c r="CC467" i="4" s="1"/>
  <c r="T468" i="4"/>
  <c r="BZ468" i="4" s="1"/>
  <c r="CB468" i="4" s="1"/>
  <c r="CC468" i="4" s="1"/>
  <c r="T469" i="4"/>
  <c r="BZ469" i="4" s="1"/>
  <c r="CB469" i="4" s="1"/>
  <c r="CC469" i="4" s="1"/>
  <c r="CF469" i="4" s="1"/>
  <c r="T470" i="4"/>
  <c r="BZ470" i="4" s="1"/>
  <c r="CB470" i="4" s="1"/>
  <c r="CC470" i="4" s="1"/>
  <c r="T471" i="4"/>
  <c r="BZ471" i="4" s="1"/>
  <c r="CB471" i="4" s="1"/>
  <c r="CC471" i="4" s="1"/>
  <c r="T472" i="4"/>
  <c r="CA472" i="4" s="1"/>
  <c r="T473" i="4"/>
  <c r="T474" i="4"/>
  <c r="CA474" i="4" s="1"/>
  <c r="T475" i="4"/>
  <c r="T35" i="4"/>
  <c r="BZ35" i="4" s="1"/>
  <c r="CB35" i="4" s="1"/>
  <c r="CC35" i="4" s="1"/>
  <c r="CF447" i="4" l="1"/>
  <c r="CF95" i="4"/>
  <c r="CG95" i="4" s="1"/>
  <c r="CF67" i="4"/>
  <c r="CG67" i="4" s="1"/>
  <c r="CF489" i="4"/>
  <c r="CG489" i="4" s="1"/>
  <c r="CF378" i="4"/>
  <c r="CF342" i="4"/>
  <c r="CF306" i="4"/>
  <c r="CG306" i="4" s="1"/>
  <c r="CF302" i="4"/>
  <c r="CG302" i="4" s="1"/>
  <c r="CF234" i="4"/>
  <c r="CG234" i="4" s="1"/>
  <c r="CF178" i="4"/>
  <c r="CG178" i="4" s="1"/>
  <c r="CF174" i="4"/>
  <c r="CG174" i="4" s="1"/>
  <c r="CF154" i="4"/>
  <c r="CF146" i="4"/>
  <c r="CG146" i="4" s="1"/>
  <c r="CF588" i="4"/>
  <c r="CA303" i="4"/>
  <c r="CF450" i="4"/>
  <c r="CG450" i="4" s="1"/>
  <c r="CF414" i="4"/>
  <c r="CG414" i="4" s="1"/>
  <c r="CF141" i="4"/>
  <c r="CG141" i="4" s="1"/>
  <c r="CF547" i="4"/>
  <c r="CG547" i="4" s="1"/>
  <c r="CF531" i="4"/>
  <c r="CG531" i="4" s="1"/>
  <c r="CF470" i="4"/>
  <c r="CG470" i="4" s="1"/>
  <c r="BZ569" i="4"/>
  <c r="CB569" i="4" s="1"/>
  <c r="CC569" i="4" s="1"/>
  <c r="CF35" i="4"/>
  <c r="CG35" i="4" s="1"/>
  <c r="CF372" i="4"/>
  <c r="CG372" i="4" s="1"/>
  <c r="CF368" i="4"/>
  <c r="CG368" i="4" s="1"/>
  <c r="CA403" i="4"/>
  <c r="CF361" i="4"/>
  <c r="CG361" i="4" s="1"/>
  <c r="CF248" i="4"/>
  <c r="CG248" i="4" s="1"/>
  <c r="CF220" i="4"/>
  <c r="CG220" i="4" s="1"/>
  <c r="CF188" i="4"/>
  <c r="CG188" i="4" s="1"/>
  <c r="CF184" i="4"/>
  <c r="CG184" i="4" s="1"/>
  <c r="CF168" i="4"/>
  <c r="CG168" i="4" s="1"/>
  <c r="BZ451" i="4"/>
  <c r="CB451" i="4" s="1"/>
  <c r="CC451" i="4" s="1"/>
  <c r="CF451" i="4" s="1"/>
  <c r="CG451" i="4" s="1"/>
  <c r="BZ275" i="4"/>
  <c r="CB275" i="4" s="1"/>
  <c r="CC275" i="4" s="1"/>
  <c r="CF275" i="4" s="1"/>
  <c r="CA489" i="4"/>
  <c r="CF341" i="4"/>
  <c r="CG341" i="4" s="1"/>
  <c r="CF317" i="4"/>
  <c r="CG317" i="4" s="1"/>
  <c r="CF569" i="4"/>
  <c r="CG569" i="4" s="1"/>
  <c r="CF585" i="4"/>
  <c r="CG585" i="4" s="1"/>
  <c r="CA447" i="4"/>
  <c r="CA247" i="4"/>
  <c r="BZ436" i="4"/>
  <c r="CB436" i="4" s="1"/>
  <c r="CC436" i="4" s="1"/>
  <c r="CF436" i="4" s="1"/>
  <c r="CG436" i="4" s="1"/>
  <c r="CF265" i="4"/>
  <c r="CG265" i="4" s="1"/>
  <c r="CF193" i="4"/>
  <c r="CA448" i="4"/>
  <c r="BZ407" i="4"/>
  <c r="CB407" i="4" s="1"/>
  <c r="CC407" i="4" s="1"/>
  <c r="CF407" i="4" s="1"/>
  <c r="CG407" i="4" s="1"/>
  <c r="BZ396" i="4"/>
  <c r="CB396" i="4" s="1"/>
  <c r="CC396" i="4" s="1"/>
  <c r="CF396" i="4" s="1"/>
  <c r="CG396" i="4" s="1"/>
  <c r="CA343" i="4"/>
  <c r="BZ292" i="4"/>
  <c r="CB292" i="4" s="1"/>
  <c r="CC292" i="4" s="1"/>
  <c r="CF292" i="4" s="1"/>
  <c r="CG292" i="4" s="1"/>
  <c r="BZ259" i="4"/>
  <c r="CB259" i="4" s="1"/>
  <c r="CC259" i="4" s="1"/>
  <c r="CF259" i="4" s="1"/>
  <c r="CA175" i="4"/>
  <c r="CA553" i="4"/>
  <c r="CA408" i="4"/>
  <c r="CA352" i="4"/>
  <c r="CA184" i="4"/>
  <c r="CF351" i="4"/>
  <c r="CG351" i="4" s="1"/>
  <c r="CF295" i="4"/>
  <c r="CF239" i="4"/>
  <c r="CG239" i="4" s="1"/>
  <c r="CF235" i="4"/>
  <c r="CG235" i="4" s="1"/>
  <c r="CF207" i="4"/>
  <c r="CG207" i="4" s="1"/>
  <c r="CF175" i="4"/>
  <c r="CG175" i="4" s="1"/>
  <c r="CF665" i="4"/>
  <c r="CG665" i="4" s="1"/>
  <c r="CF645" i="4"/>
  <c r="CG645" i="4" s="1"/>
  <c r="BZ411" i="4"/>
  <c r="CB411" i="4" s="1"/>
  <c r="CC411" i="4" s="1"/>
  <c r="CF411" i="4" s="1"/>
  <c r="BZ187" i="4"/>
  <c r="CB187" i="4" s="1"/>
  <c r="CC187" i="4" s="1"/>
  <c r="CF187" i="4" s="1"/>
  <c r="CA645" i="4"/>
  <c r="BZ474" i="4"/>
  <c r="CB474" i="4" s="1"/>
  <c r="CC474" i="4" s="1"/>
  <c r="CF474" i="4" s="1"/>
  <c r="CG474" i="4" s="1"/>
  <c r="CA450" i="4"/>
  <c r="BZ358" i="4"/>
  <c r="CB358" i="4" s="1"/>
  <c r="CC358" i="4" s="1"/>
  <c r="CF358" i="4" s="1"/>
  <c r="CG358" i="4" s="1"/>
  <c r="CA342" i="4"/>
  <c r="BZ274" i="4"/>
  <c r="CB274" i="4" s="1"/>
  <c r="CC274" i="4" s="1"/>
  <c r="CF274" i="4" s="1"/>
  <c r="CG274" i="4" s="1"/>
  <c r="BZ246" i="4"/>
  <c r="CB246" i="4" s="1"/>
  <c r="CC246" i="4" s="1"/>
  <c r="CF246" i="4" s="1"/>
  <c r="CG246" i="4" s="1"/>
  <c r="CA130" i="4"/>
  <c r="BZ552" i="4"/>
  <c r="CB552" i="4" s="1"/>
  <c r="CC552" i="4" s="1"/>
  <c r="CF552" i="4" s="1"/>
  <c r="CG552" i="4" s="1"/>
  <c r="CF441" i="4"/>
  <c r="CG441" i="4" s="1"/>
  <c r="CF249" i="4"/>
  <c r="CG249" i="4" s="1"/>
  <c r="CF229" i="4"/>
  <c r="CG229" i="4" s="1"/>
  <c r="CF189" i="4"/>
  <c r="CG189" i="4" s="1"/>
  <c r="CA446" i="4"/>
  <c r="BZ270" i="4"/>
  <c r="CB270" i="4" s="1"/>
  <c r="CC270" i="4" s="1"/>
  <c r="CF270" i="4" s="1"/>
  <c r="CG270" i="4" s="1"/>
  <c r="CA178" i="4"/>
  <c r="CF468" i="4"/>
  <c r="CG468" i="4" s="1"/>
  <c r="CF460" i="4"/>
  <c r="CG460" i="4" s="1"/>
  <c r="CF456" i="4"/>
  <c r="CG456" i="4" s="1"/>
  <c r="CF448" i="4"/>
  <c r="CG448" i="4" s="1"/>
  <c r="CF420" i="4"/>
  <c r="CG420" i="4" s="1"/>
  <c r="CF408" i="4"/>
  <c r="CG408" i="4" s="1"/>
  <c r="CF392" i="4"/>
  <c r="CG392" i="4" s="1"/>
  <c r="CF388" i="4"/>
  <c r="CG388" i="4" s="1"/>
  <c r="CF352" i="4"/>
  <c r="CG352" i="4" s="1"/>
  <c r="CF316" i="4"/>
  <c r="CG316" i="4" s="1"/>
  <c r="CF308" i="4"/>
  <c r="CG308" i="4" s="1"/>
  <c r="CF264" i="4"/>
  <c r="CG264" i="4" s="1"/>
  <c r="CF240" i="4"/>
  <c r="CG240" i="4" s="1"/>
  <c r="CF204" i="4"/>
  <c r="CG204" i="4" s="1"/>
  <c r="CF124" i="4"/>
  <c r="CG124" i="4" s="1"/>
  <c r="CF112" i="4"/>
  <c r="CG112" i="4" s="1"/>
  <c r="CF104" i="4"/>
  <c r="CG104" i="4" s="1"/>
  <c r="CF92" i="4"/>
  <c r="CG92" i="4" s="1"/>
  <c r="CF662" i="4"/>
  <c r="CG662" i="4" s="1"/>
  <c r="CF630" i="4"/>
  <c r="CG630" i="4" s="1"/>
  <c r="BZ444" i="4"/>
  <c r="CB444" i="4" s="1"/>
  <c r="CC444" i="4" s="1"/>
  <c r="CF444" i="4" s="1"/>
  <c r="CG444" i="4" s="1"/>
  <c r="CA414" i="4"/>
  <c r="CA378" i="4"/>
  <c r="BZ348" i="4"/>
  <c r="CB348" i="4" s="1"/>
  <c r="CC348" i="4" s="1"/>
  <c r="CF348" i="4" s="1"/>
  <c r="CG348" i="4" s="1"/>
  <c r="CA338" i="4"/>
  <c r="BZ323" i="4"/>
  <c r="CB323" i="4" s="1"/>
  <c r="CC323" i="4" s="1"/>
  <c r="CF323" i="4" s="1"/>
  <c r="CA264" i="4"/>
  <c r="BZ255" i="4"/>
  <c r="CB255" i="4" s="1"/>
  <c r="CC255" i="4" s="1"/>
  <c r="CF255" i="4" s="1"/>
  <c r="CG255" i="4" s="1"/>
  <c r="BZ254" i="4"/>
  <c r="CB254" i="4" s="1"/>
  <c r="CC254" i="4" s="1"/>
  <c r="CF254" i="4" s="1"/>
  <c r="CG254" i="4" s="1"/>
  <c r="BZ230" i="4"/>
  <c r="CB230" i="4" s="1"/>
  <c r="CC230" i="4" s="1"/>
  <c r="CF230" i="4" s="1"/>
  <c r="BZ215" i="4"/>
  <c r="CB215" i="4" s="1"/>
  <c r="CC215" i="4" s="1"/>
  <c r="CF215" i="4" s="1"/>
  <c r="CG215" i="4" s="1"/>
  <c r="CA190" i="4"/>
  <c r="CA633" i="4"/>
  <c r="BZ528" i="4"/>
  <c r="CB528" i="4" s="1"/>
  <c r="CC528" i="4" s="1"/>
  <c r="CF528" i="4" s="1"/>
  <c r="CG528" i="4" s="1"/>
  <c r="BZ410" i="4"/>
  <c r="CB410" i="4" s="1"/>
  <c r="CC410" i="4" s="1"/>
  <c r="CF410" i="4" s="1"/>
  <c r="CG410" i="4" s="1"/>
  <c r="CA302" i="4"/>
  <c r="CF519" i="4"/>
  <c r="CG519" i="4" s="1"/>
  <c r="BZ322" i="4"/>
  <c r="CB322" i="4" s="1"/>
  <c r="CC322" i="4" s="1"/>
  <c r="CF322" i="4" s="1"/>
  <c r="CG322" i="4" s="1"/>
  <c r="CF343" i="4"/>
  <c r="CF303" i="4"/>
  <c r="CG303" i="4" s="1"/>
  <c r="CF247" i="4"/>
  <c r="CF227" i="4"/>
  <c r="CG227" i="4" s="1"/>
  <c r="CF159" i="4"/>
  <c r="CG159" i="4" s="1"/>
  <c r="CF633" i="4"/>
  <c r="CG633" i="4" s="1"/>
  <c r="CF553" i="4"/>
  <c r="CG553" i="4" s="1"/>
  <c r="CA459" i="4"/>
  <c r="BZ438" i="4"/>
  <c r="CB438" i="4" s="1"/>
  <c r="CC438" i="4" s="1"/>
  <c r="CF438" i="4" s="1"/>
  <c r="CG438" i="4" s="1"/>
  <c r="CA435" i="4"/>
  <c r="CA399" i="4"/>
  <c r="BZ398" i="4"/>
  <c r="CB398" i="4" s="1"/>
  <c r="CC398" i="4" s="1"/>
  <c r="CF398" i="4" s="1"/>
  <c r="CG398" i="4" s="1"/>
  <c r="BZ379" i="4"/>
  <c r="CB379" i="4" s="1"/>
  <c r="CC379" i="4" s="1"/>
  <c r="CF379" i="4" s="1"/>
  <c r="CG379" i="4" s="1"/>
  <c r="CA368" i="4"/>
  <c r="CA339" i="4"/>
  <c r="BZ328" i="4"/>
  <c r="CB328" i="4" s="1"/>
  <c r="CC328" i="4" s="1"/>
  <c r="CF328" i="4" s="1"/>
  <c r="CG328" i="4" s="1"/>
  <c r="CA235" i="4"/>
  <c r="BZ228" i="4"/>
  <c r="CB228" i="4" s="1"/>
  <c r="CC228" i="4" s="1"/>
  <c r="CF228" i="4" s="1"/>
  <c r="CG228" i="4" s="1"/>
  <c r="CA207" i="4"/>
  <c r="CA146" i="4"/>
  <c r="BZ636" i="4"/>
  <c r="CB636" i="4" s="1"/>
  <c r="CC636" i="4" s="1"/>
  <c r="CF636" i="4" s="1"/>
  <c r="CG636" i="4" s="1"/>
  <c r="CA585" i="4"/>
  <c r="BZ549" i="4"/>
  <c r="CB549" i="4" s="1"/>
  <c r="CC549" i="4" s="1"/>
  <c r="CF549" i="4" s="1"/>
  <c r="CG549" i="4" s="1"/>
  <c r="BZ500" i="4"/>
  <c r="CB500" i="4" s="1"/>
  <c r="CC500" i="4" s="1"/>
  <c r="CF500" i="4" s="1"/>
  <c r="CG500" i="4" s="1"/>
  <c r="CF465" i="4"/>
  <c r="CG465" i="4" s="1"/>
  <c r="CF453" i="4"/>
  <c r="CG453" i="4" s="1"/>
  <c r="CF421" i="4"/>
  <c r="CG421" i="4" s="1"/>
  <c r="CF442" i="4"/>
  <c r="CG442" i="4" s="1"/>
  <c r="CF471" i="4"/>
  <c r="CF467" i="4"/>
  <c r="CG467" i="4" s="1"/>
  <c r="CF455" i="4"/>
  <c r="CG455" i="4" s="1"/>
  <c r="CF435" i="4"/>
  <c r="CG435" i="4" s="1"/>
  <c r="BZ449" i="4"/>
  <c r="CB449" i="4" s="1"/>
  <c r="CC449" i="4" s="1"/>
  <c r="CA449" i="4"/>
  <c r="CF437" i="4"/>
  <c r="CG437" i="4" s="1"/>
  <c r="BZ417" i="4"/>
  <c r="CB417" i="4" s="1"/>
  <c r="CC417" i="4" s="1"/>
  <c r="CA417" i="4"/>
  <c r="CF401" i="4"/>
  <c r="CG401" i="4" s="1"/>
  <c r="BZ393" i="4"/>
  <c r="CB393" i="4" s="1"/>
  <c r="CC393" i="4" s="1"/>
  <c r="CF393" i="4" s="1"/>
  <c r="CG393" i="4" s="1"/>
  <c r="CA393" i="4"/>
  <c r="CF385" i="4"/>
  <c r="CG385" i="4" s="1"/>
  <c r="BZ377" i="4"/>
  <c r="CB377" i="4" s="1"/>
  <c r="CC377" i="4" s="1"/>
  <c r="CF377" i="4" s="1"/>
  <c r="CG377" i="4" s="1"/>
  <c r="CA377" i="4"/>
  <c r="CF369" i="4"/>
  <c r="CG369" i="4" s="1"/>
  <c r="CA365" i="4"/>
  <c r="BZ365" i="4"/>
  <c r="CB365" i="4" s="1"/>
  <c r="CC365" i="4" s="1"/>
  <c r="CF365" i="4" s="1"/>
  <c r="CG365" i="4" s="1"/>
  <c r="BZ357" i="4"/>
  <c r="CB357" i="4" s="1"/>
  <c r="CC357" i="4" s="1"/>
  <c r="CA357" i="4"/>
  <c r="CA333" i="4"/>
  <c r="BZ333" i="4"/>
  <c r="CB333" i="4" s="1"/>
  <c r="CC333" i="4" s="1"/>
  <c r="BZ297" i="4"/>
  <c r="CB297" i="4" s="1"/>
  <c r="CC297" i="4" s="1"/>
  <c r="CF297" i="4" s="1"/>
  <c r="CG297" i="4" s="1"/>
  <c r="CA297" i="4"/>
  <c r="CA289" i="4"/>
  <c r="BZ289" i="4"/>
  <c r="CB289" i="4" s="1"/>
  <c r="CC289" i="4" s="1"/>
  <c r="CF289" i="4" s="1"/>
  <c r="CG289" i="4" s="1"/>
  <c r="CA285" i="4"/>
  <c r="BZ285" i="4"/>
  <c r="CB285" i="4" s="1"/>
  <c r="CC285" i="4" s="1"/>
  <c r="CF285" i="4" s="1"/>
  <c r="CG285" i="4" s="1"/>
  <c r="CA269" i="4"/>
  <c r="BZ269" i="4"/>
  <c r="CB269" i="4" s="1"/>
  <c r="CC269" i="4" s="1"/>
  <c r="CF269" i="4" s="1"/>
  <c r="CG269" i="4" s="1"/>
  <c r="CA261" i="4"/>
  <c r="BZ261" i="4"/>
  <c r="CB261" i="4" s="1"/>
  <c r="CC261" i="4" s="1"/>
  <c r="CF261" i="4" s="1"/>
  <c r="CG261" i="4" s="1"/>
  <c r="CA245" i="4"/>
  <c r="BZ245" i="4"/>
  <c r="CB245" i="4" s="1"/>
  <c r="CC245" i="4" s="1"/>
  <c r="CF245" i="4" s="1"/>
  <c r="CG245" i="4" s="1"/>
  <c r="CA241" i="4"/>
  <c r="BZ241" i="4"/>
  <c r="CB241" i="4" s="1"/>
  <c r="CC241" i="4" s="1"/>
  <c r="CF241" i="4" s="1"/>
  <c r="BZ237" i="4"/>
  <c r="CB237" i="4" s="1"/>
  <c r="CC237" i="4" s="1"/>
  <c r="CF237" i="4" s="1"/>
  <c r="CG237" i="4" s="1"/>
  <c r="CA237" i="4"/>
  <c r="BZ225" i="4"/>
  <c r="CB225" i="4" s="1"/>
  <c r="CC225" i="4" s="1"/>
  <c r="CF225" i="4" s="1"/>
  <c r="CA225" i="4"/>
  <c r="CA217" i="4"/>
  <c r="BZ217" i="4"/>
  <c r="CB217" i="4" s="1"/>
  <c r="CC217" i="4" s="1"/>
  <c r="CF217" i="4" s="1"/>
  <c r="CG217" i="4" s="1"/>
  <c r="CA209" i="4"/>
  <c r="BZ209" i="4"/>
  <c r="CB209" i="4" s="1"/>
  <c r="CC209" i="4" s="1"/>
  <c r="CF209" i="4" s="1"/>
  <c r="CA201" i="4"/>
  <c r="BZ201" i="4"/>
  <c r="CB201" i="4" s="1"/>
  <c r="CC201" i="4" s="1"/>
  <c r="CF201" i="4" s="1"/>
  <c r="CG201" i="4" s="1"/>
  <c r="BZ197" i="4"/>
  <c r="CB197" i="4" s="1"/>
  <c r="CC197" i="4" s="1"/>
  <c r="CF197" i="4" s="1"/>
  <c r="CG197" i="4" s="1"/>
  <c r="CA197" i="4"/>
  <c r="BZ185" i="4"/>
  <c r="CB185" i="4" s="1"/>
  <c r="CC185" i="4" s="1"/>
  <c r="CF185" i="4" s="1"/>
  <c r="CG185" i="4" s="1"/>
  <c r="CA185" i="4"/>
  <c r="BZ177" i="4"/>
  <c r="CB177" i="4" s="1"/>
  <c r="CC177" i="4" s="1"/>
  <c r="CF177" i="4" s="1"/>
  <c r="CA177" i="4"/>
  <c r="BZ169" i="4"/>
  <c r="CB169" i="4" s="1"/>
  <c r="CC169" i="4" s="1"/>
  <c r="CF169" i="4" s="1"/>
  <c r="CG169" i="4" s="1"/>
  <c r="CA169" i="4"/>
  <c r="BZ165" i="4"/>
  <c r="CB165" i="4" s="1"/>
  <c r="CC165" i="4" s="1"/>
  <c r="CF165" i="4" s="1"/>
  <c r="CG165" i="4" s="1"/>
  <c r="CA165" i="4"/>
  <c r="CA157" i="4"/>
  <c r="BZ157" i="4"/>
  <c r="CB157" i="4" s="1"/>
  <c r="CC157" i="4" s="1"/>
  <c r="CF157" i="4" s="1"/>
  <c r="CG157" i="4" s="1"/>
  <c r="BZ153" i="4"/>
  <c r="CB153" i="4" s="1"/>
  <c r="CC153" i="4" s="1"/>
  <c r="CF153" i="4" s="1"/>
  <c r="CG153" i="4" s="1"/>
  <c r="CA153" i="4"/>
  <c r="CA149" i="4"/>
  <c r="BZ149" i="4"/>
  <c r="CB149" i="4" s="1"/>
  <c r="CC149" i="4" s="1"/>
  <c r="CF149" i="4" s="1"/>
  <c r="CG149" i="4" s="1"/>
  <c r="BZ145" i="4"/>
  <c r="CB145" i="4" s="1"/>
  <c r="CC145" i="4" s="1"/>
  <c r="CF145" i="4" s="1"/>
  <c r="CG145" i="4" s="1"/>
  <c r="CA145" i="4"/>
  <c r="BZ137" i="4"/>
  <c r="CB137" i="4" s="1"/>
  <c r="CC137" i="4" s="1"/>
  <c r="CF137" i="4" s="1"/>
  <c r="CG137" i="4" s="1"/>
  <c r="CA137" i="4"/>
  <c r="CA129" i="4"/>
  <c r="BZ129" i="4"/>
  <c r="CB129" i="4" s="1"/>
  <c r="CC129" i="4" s="1"/>
  <c r="CF129" i="4" s="1"/>
  <c r="CG129" i="4" s="1"/>
  <c r="CA121" i="4"/>
  <c r="BZ121" i="4"/>
  <c r="CB121" i="4" s="1"/>
  <c r="CC121" i="4" s="1"/>
  <c r="CF121" i="4" s="1"/>
  <c r="BZ113" i="4"/>
  <c r="CB113" i="4" s="1"/>
  <c r="CC113" i="4" s="1"/>
  <c r="CF113" i="4" s="1"/>
  <c r="CG113" i="4" s="1"/>
  <c r="CA113" i="4"/>
  <c r="BZ105" i="4"/>
  <c r="CB105" i="4" s="1"/>
  <c r="CC105" i="4" s="1"/>
  <c r="CA105" i="4"/>
  <c r="BZ97" i="4"/>
  <c r="CB97" i="4" s="1"/>
  <c r="CC97" i="4" s="1"/>
  <c r="CA97" i="4"/>
  <c r="BZ89" i="4"/>
  <c r="CB89" i="4" s="1"/>
  <c r="CC89" i="4" s="1"/>
  <c r="CF89" i="4" s="1"/>
  <c r="CG89" i="4" s="1"/>
  <c r="CA89" i="4"/>
  <c r="BZ81" i="4"/>
  <c r="CB81" i="4" s="1"/>
  <c r="CC81" i="4" s="1"/>
  <c r="CF81" i="4" s="1"/>
  <c r="CG81" i="4" s="1"/>
  <c r="CA81" i="4"/>
  <c r="CA73" i="4"/>
  <c r="BZ73" i="4"/>
  <c r="CB73" i="4" s="1"/>
  <c r="CC73" i="4" s="1"/>
  <c r="CF73" i="4" s="1"/>
  <c r="BZ65" i="4"/>
  <c r="CB65" i="4" s="1"/>
  <c r="CC65" i="4" s="1"/>
  <c r="CA65" i="4"/>
  <c r="CA57" i="4"/>
  <c r="BZ57" i="4"/>
  <c r="CB57" i="4" s="1"/>
  <c r="CC57" i="4" s="1"/>
  <c r="CF57" i="4" s="1"/>
  <c r="BZ49" i="4"/>
  <c r="CB49" i="4" s="1"/>
  <c r="CC49" i="4" s="1"/>
  <c r="CF49" i="4" s="1"/>
  <c r="CG49" i="4" s="1"/>
  <c r="CA49" i="4"/>
  <c r="CA41" i="4"/>
  <c r="BZ41" i="4"/>
  <c r="CB41" i="4" s="1"/>
  <c r="CC41" i="4" s="1"/>
  <c r="CF41" i="4" s="1"/>
  <c r="CA659" i="4"/>
  <c r="BZ659" i="4"/>
  <c r="CB659" i="4" s="1"/>
  <c r="CC659" i="4" s="1"/>
  <c r="CF659" i="4" s="1"/>
  <c r="CG659" i="4" s="1"/>
  <c r="CA655" i="4"/>
  <c r="BZ655" i="4"/>
  <c r="CB655" i="4" s="1"/>
  <c r="CC655" i="4" s="1"/>
  <c r="CF655" i="4" s="1"/>
  <c r="CG655" i="4" s="1"/>
  <c r="CA647" i="4"/>
  <c r="BZ647" i="4"/>
  <c r="CB647" i="4" s="1"/>
  <c r="CC647" i="4" s="1"/>
  <c r="CF647" i="4" s="1"/>
  <c r="CG647" i="4" s="1"/>
  <c r="CA639" i="4"/>
  <c r="BZ639" i="4"/>
  <c r="CB639" i="4" s="1"/>
  <c r="CC639" i="4" s="1"/>
  <c r="CF639" i="4" s="1"/>
  <c r="CG639" i="4" s="1"/>
  <c r="CA631" i="4"/>
  <c r="BZ631" i="4"/>
  <c r="CB631" i="4" s="1"/>
  <c r="CC631" i="4" s="1"/>
  <c r="CF631" i="4" s="1"/>
  <c r="CG631" i="4" s="1"/>
  <c r="CA623" i="4"/>
  <c r="BZ623" i="4"/>
  <c r="CB623" i="4" s="1"/>
  <c r="CC623" i="4" s="1"/>
  <c r="CF623" i="4" s="1"/>
  <c r="CG623" i="4" s="1"/>
  <c r="CA615" i="4"/>
  <c r="BZ615" i="4"/>
  <c r="CB615" i="4" s="1"/>
  <c r="CC615" i="4" s="1"/>
  <c r="CF615" i="4" s="1"/>
  <c r="CG615" i="4" s="1"/>
  <c r="CA611" i="4"/>
  <c r="BZ611" i="4"/>
  <c r="CB611" i="4" s="1"/>
  <c r="CC611" i="4" s="1"/>
  <c r="CF611" i="4" s="1"/>
  <c r="CG611" i="4" s="1"/>
  <c r="CA595" i="4"/>
  <c r="BZ595" i="4"/>
  <c r="CB595" i="4" s="1"/>
  <c r="CC595" i="4" s="1"/>
  <c r="CF595" i="4" s="1"/>
  <c r="CG595" i="4" s="1"/>
  <c r="CA587" i="4"/>
  <c r="BZ587" i="4"/>
  <c r="CB587" i="4" s="1"/>
  <c r="CC587" i="4" s="1"/>
  <c r="CF587" i="4" s="1"/>
  <c r="CA579" i="4"/>
  <c r="BZ579" i="4"/>
  <c r="CB579" i="4" s="1"/>
  <c r="CC579" i="4" s="1"/>
  <c r="CF579" i="4" s="1"/>
  <c r="CG579" i="4" s="1"/>
  <c r="CA575" i="4"/>
  <c r="BZ575" i="4"/>
  <c r="CB575" i="4" s="1"/>
  <c r="CC575" i="4" s="1"/>
  <c r="CF575" i="4" s="1"/>
  <c r="CG575" i="4" s="1"/>
  <c r="CA567" i="4"/>
  <c r="BZ567" i="4"/>
  <c r="CB567" i="4" s="1"/>
  <c r="CC567" i="4" s="1"/>
  <c r="CF567" i="4" s="1"/>
  <c r="CG567" i="4" s="1"/>
  <c r="CA563" i="4"/>
  <c r="BZ563" i="4"/>
  <c r="CB563" i="4" s="1"/>
  <c r="CC563" i="4" s="1"/>
  <c r="CF563" i="4" s="1"/>
  <c r="CG563" i="4" s="1"/>
  <c r="CA559" i="4"/>
  <c r="BZ559" i="4"/>
  <c r="CB559" i="4" s="1"/>
  <c r="CC559" i="4" s="1"/>
  <c r="CF559" i="4" s="1"/>
  <c r="CG559" i="4" s="1"/>
  <c r="BZ551" i="4"/>
  <c r="CB551" i="4" s="1"/>
  <c r="CC551" i="4" s="1"/>
  <c r="CF551" i="4" s="1"/>
  <c r="CG551" i="4" s="1"/>
  <c r="CA551" i="4"/>
  <c r="CA543" i="4"/>
  <c r="BZ543" i="4"/>
  <c r="CB543" i="4" s="1"/>
  <c r="CC543" i="4" s="1"/>
  <c r="CF543" i="4" s="1"/>
  <c r="CG543" i="4" s="1"/>
  <c r="BZ539" i="4"/>
  <c r="CB539" i="4" s="1"/>
  <c r="CC539" i="4" s="1"/>
  <c r="CF539" i="4" s="1"/>
  <c r="CA539" i="4"/>
  <c r="CA535" i="4"/>
  <c r="BZ535" i="4"/>
  <c r="CB535" i="4" s="1"/>
  <c r="CC535" i="4" s="1"/>
  <c r="CF535" i="4" s="1"/>
  <c r="CA511" i="4"/>
  <c r="BZ511" i="4"/>
  <c r="CB511" i="4" s="1"/>
  <c r="CC511" i="4" s="1"/>
  <c r="CF511" i="4" s="1"/>
  <c r="CG511" i="4" s="1"/>
  <c r="CA503" i="4"/>
  <c r="BZ503" i="4"/>
  <c r="CB503" i="4" s="1"/>
  <c r="CC503" i="4" s="1"/>
  <c r="CF503" i="4" s="1"/>
  <c r="CG503" i="4" s="1"/>
  <c r="BZ495" i="4"/>
  <c r="CB495" i="4" s="1"/>
  <c r="CC495" i="4" s="1"/>
  <c r="CF495" i="4" s="1"/>
  <c r="CG495" i="4" s="1"/>
  <c r="CA495" i="4"/>
  <c r="CA445" i="4"/>
  <c r="BZ397" i="4"/>
  <c r="CB397" i="4" s="1"/>
  <c r="CC397" i="4" s="1"/>
  <c r="CF397" i="4" s="1"/>
  <c r="CG397" i="4" s="1"/>
  <c r="BZ253" i="4"/>
  <c r="CB253" i="4" s="1"/>
  <c r="CC253" i="4" s="1"/>
  <c r="CF253" i="4" s="1"/>
  <c r="CG253" i="4" s="1"/>
  <c r="CA229" i="4"/>
  <c r="CA193" i="4"/>
  <c r="CA531" i="4"/>
  <c r="BZ464" i="4"/>
  <c r="CB464" i="4" s="1"/>
  <c r="CC464" i="4" s="1"/>
  <c r="CF464" i="4" s="1"/>
  <c r="CG464" i="4" s="1"/>
  <c r="CA464" i="4"/>
  <c r="BZ428" i="4"/>
  <c r="CB428" i="4" s="1"/>
  <c r="CC428" i="4" s="1"/>
  <c r="CF428" i="4" s="1"/>
  <c r="CG428" i="4" s="1"/>
  <c r="CA428" i="4"/>
  <c r="CA412" i="4"/>
  <c r="BZ412" i="4"/>
  <c r="CB412" i="4" s="1"/>
  <c r="CC412" i="4" s="1"/>
  <c r="CF412" i="4" s="1"/>
  <c r="CG412" i="4" s="1"/>
  <c r="CA380" i="4"/>
  <c r="BZ380" i="4"/>
  <c r="CB380" i="4" s="1"/>
  <c r="CC380" i="4" s="1"/>
  <c r="CF380" i="4" s="1"/>
  <c r="CG380" i="4" s="1"/>
  <c r="BZ344" i="4"/>
  <c r="CB344" i="4" s="1"/>
  <c r="CC344" i="4" s="1"/>
  <c r="CA344" i="4"/>
  <c r="CF332" i="4"/>
  <c r="CG332" i="4" s="1"/>
  <c r="CA312" i="4"/>
  <c r="BZ312" i="4"/>
  <c r="CB312" i="4" s="1"/>
  <c r="CC312" i="4" s="1"/>
  <c r="BZ304" i="4"/>
  <c r="CB304" i="4" s="1"/>
  <c r="CC304" i="4" s="1"/>
  <c r="CA304" i="4"/>
  <c r="BZ280" i="4"/>
  <c r="CB280" i="4" s="1"/>
  <c r="CC280" i="4" s="1"/>
  <c r="CF280" i="4" s="1"/>
  <c r="CG280" i="4" s="1"/>
  <c r="CA280" i="4"/>
  <c r="CA244" i="4"/>
  <c r="BZ244" i="4"/>
  <c r="CB244" i="4" s="1"/>
  <c r="CC244" i="4" s="1"/>
  <c r="CF244" i="4" s="1"/>
  <c r="CG244" i="4" s="1"/>
  <c r="CF236" i="4"/>
  <c r="CG236" i="4" s="1"/>
  <c r="CA196" i="4"/>
  <c r="BZ196" i="4"/>
  <c r="CB196" i="4" s="1"/>
  <c r="CC196" i="4" s="1"/>
  <c r="CF196" i="4" s="1"/>
  <c r="CG196" i="4" s="1"/>
  <c r="CA148" i="4"/>
  <c r="BZ148" i="4"/>
  <c r="CB148" i="4" s="1"/>
  <c r="CC148" i="4" s="1"/>
  <c r="CA140" i="4"/>
  <c r="BZ140" i="4"/>
  <c r="CB140" i="4" s="1"/>
  <c r="CC140" i="4" s="1"/>
  <c r="CF140" i="4" s="1"/>
  <c r="CG140" i="4" s="1"/>
  <c r="BZ120" i="4"/>
  <c r="CB120" i="4" s="1"/>
  <c r="CC120" i="4" s="1"/>
  <c r="CF120" i="4" s="1"/>
  <c r="CA120" i="4"/>
  <c r="CA116" i="4"/>
  <c r="BZ116" i="4"/>
  <c r="CB116" i="4" s="1"/>
  <c r="CC116" i="4" s="1"/>
  <c r="CF116" i="4" s="1"/>
  <c r="CG116" i="4" s="1"/>
  <c r="BZ100" i="4"/>
  <c r="CB100" i="4" s="1"/>
  <c r="CC100" i="4" s="1"/>
  <c r="CA100" i="4"/>
  <c r="BZ96" i="4"/>
  <c r="CB96" i="4" s="1"/>
  <c r="CC96" i="4" s="1"/>
  <c r="CF96" i="4" s="1"/>
  <c r="CG96" i="4" s="1"/>
  <c r="CA96" i="4"/>
  <c r="CA88" i="4"/>
  <c r="BZ88" i="4"/>
  <c r="CB88" i="4" s="1"/>
  <c r="CC88" i="4" s="1"/>
  <c r="CF88" i="4" s="1"/>
  <c r="CG88" i="4" s="1"/>
  <c r="BZ80" i="4"/>
  <c r="CB80" i="4" s="1"/>
  <c r="CC80" i="4" s="1"/>
  <c r="CF80" i="4" s="1"/>
  <c r="CG80" i="4" s="1"/>
  <c r="CA80" i="4"/>
  <c r="BZ72" i="4"/>
  <c r="CB72" i="4" s="1"/>
  <c r="CC72" i="4" s="1"/>
  <c r="CF72" i="4" s="1"/>
  <c r="CG72" i="4" s="1"/>
  <c r="CA72" i="4"/>
  <c r="CA68" i="4"/>
  <c r="BZ68" i="4"/>
  <c r="CB68" i="4" s="1"/>
  <c r="CC68" i="4" s="1"/>
  <c r="CF68" i="4" s="1"/>
  <c r="CG68" i="4" s="1"/>
  <c r="CA60" i="4"/>
  <c r="BZ60" i="4"/>
  <c r="CB60" i="4" s="1"/>
  <c r="CC60" i="4" s="1"/>
  <c r="CF60" i="4" s="1"/>
  <c r="CG60" i="4" s="1"/>
  <c r="CA52" i="4"/>
  <c r="BZ52" i="4"/>
  <c r="CB52" i="4" s="1"/>
  <c r="CC52" i="4" s="1"/>
  <c r="CF52" i="4" s="1"/>
  <c r="CG52" i="4" s="1"/>
  <c r="CA48" i="4"/>
  <c r="BZ48" i="4"/>
  <c r="CB48" i="4" s="1"/>
  <c r="CC48" i="4" s="1"/>
  <c r="CF48" i="4" s="1"/>
  <c r="CG48" i="4" s="1"/>
  <c r="BZ40" i="4"/>
  <c r="CB40" i="4" s="1"/>
  <c r="CC40" i="4" s="1"/>
  <c r="CF40" i="4" s="1"/>
  <c r="CG40" i="4" s="1"/>
  <c r="CA40" i="4"/>
  <c r="CA36" i="4"/>
  <c r="BZ36" i="4"/>
  <c r="CB36" i="4" s="1"/>
  <c r="CC36" i="4" s="1"/>
  <c r="CF36" i="4" s="1"/>
  <c r="CG36" i="4" s="1"/>
  <c r="CA666" i="4"/>
  <c r="BZ666" i="4"/>
  <c r="CB666" i="4" s="1"/>
  <c r="CC666" i="4" s="1"/>
  <c r="CF666" i="4" s="1"/>
  <c r="CG666" i="4" s="1"/>
  <c r="CA658" i="4"/>
  <c r="BZ658" i="4"/>
  <c r="CB658" i="4" s="1"/>
  <c r="CC658" i="4" s="1"/>
  <c r="CF658" i="4" s="1"/>
  <c r="CG658" i="4" s="1"/>
  <c r="CA650" i="4"/>
  <c r="BZ650" i="4"/>
  <c r="CB650" i="4" s="1"/>
  <c r="CC650" i="4" s="1"/>
  <c r="CF650" i="4" s="1"/>
  <c r="CG650" i="4" s="1"/>
  <c r="BZ646" i="4"/>
  <c r="CB646" i="4" s="1"/>
  <c r="CC646" i="4" s="1"/>
  <c r="CF646" i="4" s="1"/>
  <c r="CG646" i="4" s="1"/>
  <c r="CA646" i="4"/>
  <c r="CA642" i="4"/>
  <c r="BZ642" i="4"/>
  <c r="CB642" i="4" s="1"/>
  <c r="CC642" i="4" s="1"/>
  <c r="CF642" i="4" s="1"/>
  <c r="CG642" i="4" s="1"/>
  <c r="BZ638" i="4"/>
  <c r="CB638" i="4" s="1"/>
  <c r="CC638" i="4" s="1"/>
  <c r="CF638" i="4" s="1"/>
  <c r="CG638" i="4" s="1"/>
  <c r="CA638" i="4"/>
  <c r="CA634" i="4"/>
  <c r="BZ634" i="4"/>
  <c r="CB634" i="4" s="1"/>
  <c r="CC634" i="4" s="1"/>
  <c r="CF634" i="4" s="1"/>
  <c r="BZ622" i="4"/>
  <c r="CB622" i="4" s="1"/>
  <c r="CC622" i="4" s="1"/>
  <c r="CF622" i="4" s="1"/>
  <c r="CG622" i="4" s="1"/>
  <c r="CA622" i="4"/>
  <c r="BZ614" i="4"/>
  <c r="CB614" i="4" s="1"/>
  <c r="CC614" i="4" s="1"/>
  <c r="CA614" i="4"/>
  <c r="BZ606" i="4"/>
  <c r="CB606" i="4" s="1"/>
  <c r="CC606" i="4" s="1"/>
  <c r="CA606" i="4"/>
  <c r="BZ598" i="4"/>
  <c r="CB598" i="4" s="1"/>
  <c r="CC598" i="4" s="1"/>
  <c r="CA598" i="4"/>
  <c r="BZ590" i="4"/>
  <c r="CB590" i="4" s="1"/>
  <c r="CC590" i="4" s="1"/>
  <c r="CA590" i="4"/>
  <c r="CA582" i="4"/>
  <c r="BZ582" i="4"/>
  <c r="CB582" i="4" s="1"/>
  <c r="CC582" i="4" s="1"/>
  <c r="CF582" i="4" s="1"/>
  <c r="CA574" i="4"/>
  <c r="BZ574" i="4"/>
  <c r="CB574" i="4" s="1"/>
  <c r="CC574" i="4" s="1"/>
  <c r="CF574" i="4" s="1"/>
  <c r="CA554" i="4"/>
  <c r="BZ554" i="4"/>
  <c r="CB554" i="4" s="1"/>
  <c r="CC554" i="4" s="1"/>
  <c r="BZ546" i="4"/>
  <c r="CB546" i="4" s="1"/>
  <c r="CC546" i="4" s="1"/>
  <c r="CF546" i="4" s="1"/>
  <c r="CG546" i="4" s="1"/>
  <c r="CA546" i="4"/>
  <c r="BZ530" i="4"/>
  <c r="CB530" i="4" s="1"/>
  <c r="CC530" i="4" s="1"/>
  <c r="CF530" i="4" s="1"/>
  <c r="CG530" i="4" s="1"/>
  <c r="CA530" i="4"/>
  <c r="BZ522" i="4"/>
  <c r="CB522" i="4" s="1"/>
  <c r="CC522" i="4" s="1"/>
  <c r="CF522" i="4" s="1"/>
  <c r="CG522" i="4" s="1"/>
  <c r="CA522" i="4"/>
  <c r="CA514" i="4"/>
  <c r="BZ514" i="4"/>
  <c r="CB514" i="4" s="1"/>
  <c r="CC514" i="4" s="1"/>
  <c r="CF514" i="4" s="1"/>
  <c r="CG514" i="4" s="1"/>
  <c r="BZ510" i="4"/>
  <c r="CB510" i="4" s="1"/>
  <c r="CC510" i="4" s="1"/>
  <c r="CF510" i="4" s="1"/>
  <c r="CG510" i="4" s="1"/>
  <c r="CA510" i="4"/>
  <c r="CA502" i="4"/>
  <c r="BZ502" i="4"/>
  <c r="CB502" i="4" s="1"/>
  <c r="CC502" i="4" s="1"/>
  <c r="CF502" i="4" s="1"/>
  <c r="CG502" i="4" s="1"/>
  <c r="CA494" i="4"/>
  <c r="BZ494" i="4"/>
  <c r="CB494" i="4" s="1"/>
  <c r="CC494" i="4" s="1"/>
  <c r="CF494" i="4" s="1"/>
  <c r="CG494" i="4" s="1"/>
  <c r="CA421" i="4"/>
  <c r="BZ404" i="4"/>
  <c r="CB404" i="4" s="1"/>
  <c r="CC404" i="4" s="1"/>
  <c r="CF404" i="4" s="1"/>
  <c r="CG404" i="4" s="1"/>
  <c r="CA369" i="4"/>
  <c r="CA361" i="4"/>
  <c r="CA265" i="4"/>
  <c r="CA220" i="4"/>
  <c r="CA141" i="4"/>
  <c r="CA112" i="4"/>
  <c r="BZ558" i="4"/>
  <c r="CB558" i="4" s="1"/>
  <c r="CC558" i="4" s="1"/>
  <c r="CF558" i="4" s="1"/>
  <c r="BZ555" i="4"/>
  <c r="CB555" i="4" s="1"/>
  <c r="CC555" i="4" s="1"/>
  <c r="CF555" i="4" s="1"/>
  <c r="CG555" i="4" s="1"/>
  <c r="BZ538" i="4"/>
  <c r="CB538" i="4" s="1"/>
  <c r="CC538" i="4" s="1"/>
  <c r="CF538" i="4" s="1"/>
  <c r="CG538" i="4" s="1"/>
  <c r="BZ475" i="4"/>
  <c r="CB475" i="4" s="1"/>
  <c r="CC475" i="4" s="1"/>
  <c r="CF475" i="4" s="1"/>
  <c r="CA475" i="4"/>
  <c r="BZ463" i="4"/>
  <c r="CB463" i="4" s="1"/>
  <c r="CC463" i="4" s="1"/>
  <c r="CF463" i="4" s="1"/>
  <c r="CG463" i="4" s="1"/>
  <c r="CA463" i="4"/>
  <c r="CA375" i="4"/>
  <c r="BZ375" i="4"/>
  <c r="CB375" i="4" s="1"/>
  <c r="CC375" i="4" s="1"/>
  <c r="BZ367" i="4"/>
  <c r="CB367" i="4" s="1"/>
  <c r="CC367" i="4" s="1"/>
  <c r="CF367" i="4" s="1"/>
  <c r="CG367" i="4" s="1"/>
  <c r="CA367" i="4"/>
  <c r="CA363" i="4"/>
  <c r="BZ363" i="4"/>
  <c r="CB363" i="4" s="1"/>
  <c r="CC363" i="4" s="1"/>
  <c r="CF363" i="4" s="1"/>
  <c r="CG363" i="4" s="1"/>
  <c r="CA359" i="4"/>
  <c r="BZ359" i="4"/>
  <c r="CB359" i="4" s="1"/>
  <c r="CC359" i="4" s="1"/>
  <c r="CA355" i="4"/>
  <c r="BZ355" i="4"/>
  <c r="CB355" i="4" s="1"/>
  <c r="CC355" i="4" s="1"/>
  <c r="BZ347" i="4"/>
  <c r="CB347" i="4" s="1"/>
  <c r="CC347" i="4" s="1"/>
  <c r="CA347" i="4"/>
  <c r="CF339" i="4"/>
  <c r="CA335" i="4"/>
  <c r="BZ335" i="4"/>
  <c r="CB335" i="4" s="1"/>
  <c r="CC335" i="4" s="1"/>
  <c r="CF335" i="4" s="1"/>
  <c r="CG335" i="4" s="1"/>
  <c r="CA327" i="4"/>
  <c r="BZ327" i="4"/>
  <c r="CB327" i="4" s="1"/>
  <c r="CC327" i="4" s="1"/>
  <c r="CF327" i="4" s="1"/>
  <c r="CG327" i="4" s="1"/>
  <c r="BZ319" i="4"/>
  <c r="CB319" i="4" s="1"/>
  <c r="CC319" i="4" s="1"/>
  <c r="CF319" i="4" s="1"/>
  <c r="CG319" i="4" s="1"/>
  <c r="CA319" i="4"/>
  <c r="CA311" i="4"/>
  <c r="BZ311" i="4"/>
  <c r="CB311" i="4" s="1"/>
  <c r="CC311" i="4" s="1"/>
  <c r="CF311" i="4" s="1"/>
  <c r="CG311" i="4" s="1"/>
  <c r="BZ299" i="4"/>
  <c r="CB299" i="4" s="1"/>
  <c r="CC299" i="4" s="1"/>
  <c r="CF299" i="4" s="1"/>
  <c r="CG299" i="4" s="1"/>
  <c r="CA299" i="4"/>
  <c r="CA291" i="4"/>
  <c r="BZ291" i="4"/>
  <c r="CB291" i="4" s="1"/>
  <c r="CC291" i="4" s="1"/>
  <c r="CF291" i="4" s="1"/>
  <c r="CA287" i="4"/>
  <c r="BZ287" i="4"/>
  <c r="CB287" i="4" s="1"/>
  <c r="CC287" i="4" s="1"/>
  <c r="CF287" i="4" s="1"/>
  <c r="CG287" i="4" s="1"/>
  <c r="BZ279" i="4"/>
  <c r="CB279" i="4" s="1"/>
  <c r="CC279" i="4" s="1"/>
  <c r="CF279" i="4" s="1"/>
  <c r="CA279" i="4"/>
  <c r="CA271" i="4"/>
  <c r="BZ271" i="4"/>
  <c r="CB271" i="4" s="1"/>
  <c r="CC271" i="4" s="1"/>
  <c r="CF271" i="4" s="1"/>
  <c r="CG271" i="4" s="1"/>
  <c r="CA267" i="4"/>
  <c r="BZ267" i="4"/>
  <c r="CB267" i="4" s="1"/>
  <c r="CC267" i="4" s="1"/>
  <c r="CF267" i="4" s="1"/>
  <c r="CG267" i="4" s="1"/>
  <c r="BZ263" i="4"/>
  <c r="CB263" i="4" s="1"/>
  <c r="CC263" i="4" s="1"/>
  <c r="CF263" i="4" s="1"/>
  <c r="CA263" i="4"/>
  <c r="CA251" i="4"/>
  <c r="BZ251" i="4"/>
  <c r="CB251" i="4" s="1"/>
  <c r="CC251" i="4" s="1"/>
  <c r="CF251" i="4" s="1"/>
  <c r="CG251" i="4" s="1"/>
  <c r="CA243" i="4"/>
  <c r="BZ243" i="4"/>
  <c r="CB243" i="4" s="1"/>
  <c r="CC243" i="4" s="1"/>
  <c r="CF243" i="4" s="1"/>
  <c r="CA231" i="4"/>
  <c r="BZ231" i="4"/>
  <c r="CB231" i="4" s="1"/>
  <c r="CC231" i="4" s="1"/>
  <c r="CF231" i="4" s="1"/>
  <c r="CG231" i="4" s="1"/>
  <c r="CA223" i="4"/>
  <c r="BZ223" i="4"/>
  <c r="CB223" i="4" s="1"/>
  <c r="CC223" i="4" s="1"/>
  <c r="CF223" i="4" s="1"/>
  <c r="CG223" i="4" s="1"/>
  <c r="BZ219" i="4"/>
  <c r="CB219" i="4" s="1"/>
  <c r="CC219" i="4" s="1"/>
  <c r="CF219" i="4" s="1"/>
  <c r="CG219" i="4" s="1"/>
  <c r="CA219" i="4"/>
  <c r="BZ203" i="4"/>
  <c r="CB203" i="4" s="1"/>
  <c r="CC203" i="4" s="1"/>
  <c r="CF203" i="4" s="1"/>
  <c r="CG203" i="4" s="1"/>
  <c r="CA203" i="4"/>
  <c r="CA199" i="4"/>
  <c r="BZ199" i="4"/>
  <c r="CB199" i="4" s="1"/>
  <c r="CC199" i="4" s="1"/>
  <c r="CF199" i="4" s="1"/>
  <c r="CG199" i="4" s="1"/>
  <c r="BZ195" i="4"/>
  <c r="CB195" i="4" s="1"/>
  <c r="CC195" i="4" s="1"/>
  <c r="CF195" i="4" s="1"/>
  <c r="CG195" i="4" s="1"/>
  <c r="CA195" i="4"/>
  <c r="CA191" i="4"/>
  <c r="BZ191" i="4"/>
  <c r="CB191" i="4" s="1"/>
  <c r="CC191" i="4" s="1"/>
  <c r="CF191" i="4" s="1"/>
  <c r="CG191" i="4" s="1"/>
  <c r="BZ183" i="4"/>
  <c r="CB183" i="4" s="1"/>
  <c r="CC183" i="4" s="1"/>
  <c r="CF183" i="4" s="1"/>
  <c r="CG183" i="4" s="1"/>
  <c r="CA183" i="4"/>
  <c r="BZ179" i="4"/>
  <c r="CB179" i="4" s="1"/>
  <c r="CC179" i="4" s="1"/>
  <c r="CF179" i="4" s="1"/>
  <c r="CG179" i="4" s="1"/>
  <c r="CA179" i="4"/>
  <c r="CA171" i="4"/>
  <c r="BZ171" i="4"/>
  <c r="CB171" i="4" s="1"/>
  <c r="CC171" i="4" s="1"/>
  <c r="CF171" i="4" s="1"/>
  <c r="BZ167" i="4"/>
  <c r="CB167" i="4" s="1"/>
  <c r="CC167" i="4" s="1"/>
  <c r="CF167" i="4" s="1"/>
  <c r="CG167" i="4" s="1"/>
  <c r="CA167" i="4"/>
  <c r="CA163" i="4"/>
  <c r="BZ163" i="4"/>
  <c r="CB163" i="4" s="1"/>
  <c r="CC163" i="4" s="1"/>
  <c r="CF163" i="4" s="1"/>
  <c r="CA155" i="4"/>
  <c r="BZ155" i="4"/>
  <c r="CB155" i="4" s="1"/>
  <c r="CC155" i="4" s="1"/>
  <c r="CF155" i="4" s="1"/>
  <c r="BZ151" i="4"/>
  <c r="CB151" i="4" s="1"/>
  <c r="CC151" i="4" s="1"/>
  <c r="CF151" i="4" s="1"/>
  <c r="CG151" i="4" s="1"/>
  <c r="CA151" i="4"/>
  <c r="BZ147" i="4"/>
  <c r="CB147" i="4" s="1"/>
  <c r="CC147" i="4" s="1"/>
  <c r="CF147" i="4" s="1"/>
  <c r="CA147" i="4"/>
  <c r="CA143" i="4"/>
  <c r="BZ143" i="4"/>
  <c r="CB143" i="4" s="1"/>
  <c r="CC143" i="4" s="1"/>
  <c r="CF143" i="4" s="1"/>
  <c r="CG143" i="4" s="1"/>
  <c r="CA139" i="4"/>
  <c r="BZ139" i="4"/>
  <c r="CB139" i="4" s="1"/>
  <c r="CC139" i="4" s="1"/>
  <c r="CF139" i="4" s="1"/>
  <c r="CG139" i="4" s="1"/>
  <c r="BZ135" i="4"/>
  <c r="CB135" i="4" s="1"/>
  <c r="CC135" i="4" s="1"/>
  <c r="CF135" i="4" s="1"/>
  <c r="CG135" i="4" s="1"/>
  <c r="CA135" i="4"/>
  <c r="BZ127" i="4"/>
  <c r="CB127" i="4" s="1"/>
  <c r="CC127" i="4" s="1"/>
  <c r="CF127" i="4" s="1"/>
  <c r="CG127" i="4" s="1"/>
  <c r="CA127" i="4"/>
  <c r="BZ123" i="4"/>
  <c r="CB123" i="4" s="1"/>
  <c r="CC123" i="4" s="1"/>
  <c r="CF123" i="4" s="1"/>
  <c r="CG123" i="4" s="1"/>
  <c r="CA123" i="4"/>
  <c r="CA119" i="4"/>
  <c r="BZ119" i="4"/>
  <c r="CB119" i="4" s="1"/>
  <c r="CC119" i="4" s="1"/>
  <c r="CF119" i="4" s="1"/>
  <c r="CG119" i="4" s="1"/>
  <c r="BZ115" i="4"/>
  <c r="CB115" i="4" s="1"/>
  <c r="CC115" i="4" s="1"/>
  <c r="CF115" i="4" s="1"/>
  <c r="CG115" i="4" s="1"/>
  <c r="CA115" i="4"/>
  <c r="BZ111" i="4"/>
  <c r="CB111" i="4" s="1"/>
  <c r="CC111" i="4" s="1"/>
  <c r="CF111" i="4" s="1"/>
  <c r="CG111" i="4" s="1"/>
  <c r="CA111" i="4"/>
  <c r="BZ107" i="4"/>
  <c r="CB107" i="4" s="1"/>
  <c r="CC107" i="4" s="1"/>
  <c r="CF107" i="4" s="1"/>
  <c r="CG107" i="4" s="1"/>
  <c r="CA107" i="4"/>
  <c r="BZ103" i="4"/>
  <c r="CB103" i="4" s="1"/>
  <c r="CC103" i="4" s="1"/>
  <c r="CF103" i="4" s="1"/>
  <c r="CG103" i="4" s="1"/>
  <c r="CA103" i="4"/>
  <c r="CA99" i="4"/>
  <c r="BZ99" i="4"/>
  <c r="CB99" i="4" s="1"/>
  <c r="CC99" i="4" s="1"/>
  <c r="CF99" i="4" s="1"/>
  <c r="CG99" i="4" s="1"/>
  <c r="CA91" i="4"/>
  <c r="BZ91" i="4"/>
  <c r="CB91" i="4" s="1"/>
  <c r="CC91" i="4" s="1"/>
  <c r="CF91" i="4" s="1"/>
  <c r="CG91" i="4" s="1"/>
  <c r="BZ87" i="4"/>
  <c r="CB87" i="4" s="1"/>
  <c r="CC87" i="4" s="1"/>
  <c r="CF87" i="4" s="1"/>
  <c r="CA87" i="4"/>
  <c r="BZ83" i="4"/>
  <c r="CB83" i="4" s="1"/>
  <c r="CC83" i="4" s="1"/>
  <c r="CF83" i="4" s="1"/>
  <c r="CA83" i="4"/>
  <c r="CA79" i="4"/>
  <c r="BZ79" i="4"/>
  <c r="CB79" i="4" s="1"/>
  <c r="CC79" i="4" s="1"/>
  <c r="CF79" i="4" s="1"/>
  <c r="CG79" i="4" s="1"/>
  <c r="CA75" i="4"/>
  <c r="BZ75" i="4"/>
  <c r="CB75" i="4" s="1"/>
  <c r="CC75" i="4" s="1"/>
  <c r="CF75" i="4" s="1"/>
  <c r="CG75" i="4" s="1"/>
  <c r="CA71" i="4"/>
  <c r="BZ71" i="4"/>
  <c r="CB71" i="4" s="1"/>
  <c r="CC71" i="4" s="1"/>
  <c r="CF71" i="4" s="1"/>
  <c r="CG71" i="4" s="1"/>
  <c r="BZ63" i="4"/>
  <c r="CB63" i="4" s="1"/>
  <c r="CC63" i="4" s="1"/>
  <c r="CF63" i="4" s="1"/>
  <c r="CG63" i="4" s="1"/>
  <c r="CA63" i="4"/>
  <c r="BZ59" i="4"/>
  <c r="CB59" i="4" s="1"/>
  <c r="CC59" i="4" s="1"/>
  <c r="CF59" i="4" s="1"/>
  <c r="CG59" i="4" s="1"/>
  <c r="CA59" i="4"/>
  <c r="BZ51" i="4"/>
  <c r="CB51" i="4" s="1"/>
  <c r="CC51" i="4" s="1"/>
  <c r="CF51" i="4" s="1"/>
  <c r="CG51" i="4" s="1"/>
  <c r="CA51" i="4"/>
  <c r="BZ47" i="4"/>
  <c r="CB47" i="4" s="1"/>
  <c r="CC47" i="4" s="1"/>
  <c r="CF47" i="4" s="1"/>
  <c r="CG47" i="4" s="1"/>
  <c r="CA47" i="4"/>
  <c r="BZ43" i="4"/>
  <c r="CB43" i="4" s="1"/>
  <c r="CC43" i="4" s="1"/>
  <c r="CF43" i="4" s="1"/>
  <c r="CG43" i="4" s="1"/>
  <c r="CA43" i="4"/>
  <c r="CA39" i="4"/>
  <c r="BZ39" i="4"/>
  <c r="CB39" i="4" s="1"/>
  <c r="CC39" i="4" s="1"/>
  <c r="CF39" i="4" s="1"/>
  <c r="CG39" i="4" s="1"/>
  <c r="BZ661" i="4"/>
  <c r="CB661" i="4" s="1"/>
  <c r="CC661" i="4" s="1"/>
  <c r="CF661" i="4" s="1"/>
  <c r="CG661" i="4" s="1"/>
  <c r="CA661" i="4"/>
  <c r="BZ657" i="4"/>
  <c r="CB657" i="4" s="1"/>
  <c r="CC657" i="4" s="1"/>
  <c r="CF657" i="4" s="1"/>
  <c r="CG657" i="4" s="1"/>
  <c r="CA657" i="4"/>
  <c r="BZ653" i="4"/>
  <c r="CB653" i="4" s="1"/>
  <c r="CC653" i="4" s="1"/>
  <c r="CF653" i="4" s="1"/>
  <c r="CG653" i="4" s="1"/>
  <c r="CA653" i="4"/>
  <c r="BZ649" i="4"/>
  <c r="CB649" i="4" s="1"/>
  <c r="CC649" i="4" s="1"/>
  <c r="CF649" i="4" s="1"/>
  <c r="CG649" i="4" s="1"/>
  <c r="CA649" i="4"/>
  <c r="BZ641" i="4"/>
  <c r="CB641" i="4" s="1"/>
  <c r="CC641" i="4" s="1"/>
  <c r="CF641" i="4" s="1"/>
  <c r="CG641" i="4" s="1"/>
  <c r="CA641" i="4"/>
  <c r="BZ637" i="4"/>
  <c r="CB637" i="4" s="1"/>
  <c r="CC637" i="4" s="1"/>
  <c r="CF637" i="4" s="1"/>
  <c r="CG637" i="4" s="1"/>
  <c r="CA637" i="4"/>
  <c r="BZ629" i="4"/>
  <c r="CB629" i="4" s="1"/>
  <c r="CC629" i="4" s="1"/>
  <c r="CF629" i="4" s="1"/>
  <c r="CG629" i="4" s="1"/>
  <c r="CA629" i="4"/>
  <c r="BZ625" i="4"/>
  <c r="CB625" i="4" s="1"/>
  <c r="CC625" i="4" s="1"/>
  <c r="CF625" i="4" s="1"/>
  <c r="CG625" i="4" s="1"/>
  <c r="CA625" i="4"/>
  <c r="BZ621" i="4"/>
  <c r="CB621" i="4" s="1"/>
  <c r="CC621" i="4" s="1"/>
  <c r="CF621" i="4" s="1"/>
  <c r="CG621" i="4" s="1"/>
  <c r="CA621" i="4"/>
  <c r="BZ617" i="4"/>
  <c r="CB617" i="4" s="1"/>
  <c r="CC617" i="4" s="1"/>
  <c r="CF617" i="4" s="1"/>
  <c r="CG617" i="4" s="1"/>
  <c r="CA617" i="4"/>
  <c r="BZ613" i="4"/>
  <c r="CB613" i="4" s="1"/>
  <c r="CC613" i="4" s="1"/>
  <c r="CF613" i="4" s="1"/>
  <c r="CG613" i="4" s="1"/>
  <c r="CA613" i="4"/>
  <c r="BZ609" i="4"/>
  <c r="CB609" i="4" s="1"/>
  <c r="CC609" i="4" s="1"/>
  <c r="CF609" i="4" s="1"/>
  <c r="CG609" i="4" s="1"/>
  <c r="CA609" i="4"/>
  <c r="BZ605" i="4"/>
  <c r="CB605" i="4" s="1"/>
  <c r="CC605" i="4" s="1"/>
  <c r="CF605" i="4" s="1"/>
  <c r="CG605" i="4" s="1"/>
  <c r="CA605" i="4"/>
  <c r="BZ601" i="4"/>
  <c r="CB601" i="4" s="1"/>
  <c r="CC601" i="4" s="1"/>
  <c r="CF601" i="4" s="1"/>
  <c r="CG601" i="4" s="1"/>
  <c r="CA601" i="4"/>
  <c r="BZ597" i="4"/>
  <c r="CB597" i="4" s="1"/>
  <c r="CC597" i="4" s="1"/>
  <c r="CF597" i="4" s="1"/>
  <c r="CG597" i="4" s="1"/>
  <c r="CA597" i="4"/>
  <c r="BZ593" i="4"/>
  <c r="CB593" i="4" s="1"/>
  <c r="CC593" i="4" s="1"/>
  <c r="CF593" i="4" s="1"/>
  <c r="CG593" i="4" s="1"/>
  <c r="CA593" i="4"/>
  <c r="BZ589" i="4"/>
  <c r="CB589" i="4" s="1"/>
  <c r="CC589" i="4" s="1"/>
  <c r="CF589" i="4" s="1"/>
  <c r="CG589" i="4" s="1"/>
  <c r="CA589" i="4"/>
  <c r="BZ581" i="4"/>
  <c r="CB581" i="4" s="1"/>
  <c r="CC581" i="4" s="1"/>
  <c r="CF581" i="4" s="1"/>
  <c r="CG581" i="4" s="1"/>
  <c r="CA581" i="4"/>
  <c r="BZ577" i="4"/>
  <c r="CB577" i="4" s="1"/>
  <c r="CC577" i="4" s="1"/>
  <c r="CF577" i="4" s="1"/>
  <c r="CG577" i="4" s="1"/>
  <c r="CA577" i="4"/>
  <c r="BZ573" i="4"/>
  <c r="CB573" i="4" s="1"/>
  <c r="CC573" i="4" s="1"/>
  <c r="CF573" i="4" s="1"/>
  <c r="CG573" i="4" s="1"/>
  <c r="CA573" i="4"/>
  <c r="BZ565" i="4"/>
  <c r="CB565" i="4" s="1"/>
  <c r="CC565" i="4" s="1"/>
  <c r="CF565" i="4" s="1"/>
  <c r="CG565" i="4" s="1"/>
  <c r="CA565" i="4"/>
  <c r="CA471" i="4"/>
  <c r="CA470" i="4"/>
  <c r="CA469" i="4"/>
  <c r="CA468" i="4"/>
  <c r="CA465" i="4"/>
  <c r="BZ461" i="4"/>
  <c r="CB461" i="4" s="1"/>
  <c r="CC461" i="4" s="1"/>
  <c r="CF461" i="4" s="1"/>
  <c r="CG461" i="4" s="1"/>
  <c r="CA460" i="4"/>
  <c r="CA456" i="4"/>
  <c r="CA453" i="4"/>
  <c r="CA442" i="4"/>
  <c r="CA441" i="4"/>
  <c r="BZ423" i="4"/>
  <c r="CB423" i="4" s="1"/>
  <c r="CC423" i="4" s="1"/>
  <c r="BZ422" i="4"/>
  <c r="CB422" i="4" s="1"/>
  <c r="CC422" i="4" s="1"/>
  <c r="CF422" i="4" s="1"/>
  <c r="CG422" i="4" s="1"/>
  <c r="CA420" i="4"/>
  <c r="BZ419" i="4"/>
  <c r="CB419" i="4" s="1"/>
  <c r="CC419" i="4" s="1"/>
  <c r="BZ415" i="4"/>
  <c r="CB415" i="4" s="1"/>
  <c r="CC415" i="4" s="1"/>
  <c r="CF415" i="4" s="1"/>
  <c r="CG415" i="4" s="1"/>
  <c r="BZ413" i="4"/>
  <c r="CB413" i="4" s="1"/>
  <c r="CC413" i="4" s="1"/>
  <c r="CF413" i="4" s="1"/>
  <c r="CG413" i="4" s="1"/>
  <c r="CA392" i="4"/>
  <c r="BZ391" i="4"/>
  <c r="CB391" i="4" s="1"/>
  <c r="CC391" i="4" s="1"/>
  <c r="BZ387" i="4"/>
  <c r="CB387" i="4" s="1"/>
  <c r="CC387" i="4" s="1"/>
  <c r="BZ386" i="4"/>
  <c r="CB386" i="4" s="1"/>
  <c r="CC386" i="4" s="1"/>
  <c r="CF386" i="4" s="1"/>
  <c r="CG386" i="4" s="1"/>
  <c r="CA362" i="4"/>
  <c r="BZ350" i="4"/>
  <c r="CB350" i="4" s="1"/>
  <c r="CC350" i="4" s="1"/>
  <c r="CF350" i="4" s="1"/>
  <c r="CG350" i="4" s="1"/>
  <c r="BZ340" i="4"/>
  <c r="CB340" i="4" s="1"/>
  <c r="CC340" i="4" s="1"/>
  <c r="CF340" i="4" s="1"/>
  <c r="CG340" i="4" s="1"/>
  <c r="BZ336" i="4"/>
  <c r="CB336" i="4" s="1"/>
  <c r="CC336" i="4" s="1"/>
  <c r="CA330" i="4"/>
  <c r="BZ315" i="4"/>
  <c r="CB315" i="4" s="1"/>
  <c r="CC315" i="4" s="1"/>
  <c r="BZ307" i="4"/>
  <c r="CB307" i="4" s="1"/>
  <c r="CC307" i="4" s="1"/>
  <c r="CA306" i="4"/>
  <c r="BZ305" i="4"/>
  <c r="CB305" i="4" s="1"/>
  <c r="CC305" i="4" s="1"/>
  <c r="CF305" i="4" s="1"/>
  <c r="BZ300" i="4"/>
  <c r="CB300" i="4" s="1"/>
  <c r="CC300" i="4" s="1"/>
  <c r="CF300" i="4" s="1"/>
  <c r="CG300" i="4" s="1"/>
  <c r="CA295" i="4"/>
  <c r="BZ294" i="4"/>
  <c r="CB294" i="4" s="1"/>
  <c r="CC294" i="4" s="1"/>
  <c r="CF294" i="4" s="1"/>
  <c r="CG294" i="4" s="1"/>
  <c r="BZ290" i="4"/>
  <c r="CB290" i="4" s="1"/>
  <c r="CC290" i="4" s="1"/>
  <c r="CF290" i="4" s="1"/>
  <c r="CG290" i="4" s="1"/>
  <c r="CA282" i="4"/>
  <c r="BZ277" i="4"/>
  <c r="CB277" i="4" s="1"/>
  <c r="CC277" i="4" s="1"/>
  <c r="CF277" i="4" s="1"/>
  <c r="CG277" i="4" s="1"/>
  <c r="BZ276" i="4"/>
  <c r="CB276" i="4" s="1"/>
  <c r="CC276" i="4" s="1"/>
  <c r="CF276" i="4" s="1"/>
  <c r="CG276" i="4" s="1"/>
  <c r="CA266" i="4"/>
  <c r="BZ257" i="4"/>
  <c r="CB257" i="4" s="1"/>
  <c r="CC257" i="4" s="1"/>
  <c r="CF257" i="4" s="1"/>
  <c r="CG257" i="4" s="1"/>
  <c r="BZ256" i="4"/>
  <c r="CB256" i="4" s="1"/>
  <c r="CC256" i="4" s="1"/>
  <c r="CF256" i="4" s="1"/>
  <c r="CG256" i="4" s="1"/>
  <c r="CA249" i="4"/>
  <c r="CA248" i="4"/>
  <c r="CA239" i="4"/>
  <c r="BZ233" i="4"/>
  <c r="CB233" i="4" s="1"/>
  <c r="CC233" i="4" s="1"/>
  <c r="CF233" i="4" s="1"/>
  <c r="CG233" i="4" s="1"/>
  <c r="BZ226" i="4"/>
  <c r="CB226" i="4" s="1"/>
  <c r="CC226" i="4" s="1"/>
  <c r="BZ221" i="4"/>
  <c r="CB221" i="4" s="1"/>
  <c r="CC221" i="4" s="1"/>
  <c r="CF221" i="4" s="1"/>
  <c r="CG221" i="4" s="1"/>
  <c r="BZ211" i="4"/>
  <c r="CB211" i="4" s="1"/>
  <c r="CC211" i="4" s="1"/>
  <c r="CF211" i="4" s="1"/>
  <c r="CG211" i="4" s="1"/>
  <c r="CA188" i="4"/>
  <c r="CA159" i="4"/>
  <c r="CA154" i="4"/>
  <c r="BZ142" i="4"/>
  <c r="CB142" i="4" s="1"/>
  <c r="CC142" i="4" s="1"/>
  <c r="BZ131" i="4"/>
  <c r="CB131" i="4" s="1"/>
  <c r="CC131" i="4" s="1"/>
  <c r="CF131" i="4" s="1"/>
  <c r="CG131" i="4" s="1"/>
  <c r="CA92" i="4"/>
  <c r="BZ64" i="4"/>
  <c r="CB64" i="4" s="1"/>
  <c r="CC64" i="4" s="1"/>
  <c r="CF64" i="4" s="1"/>
  <c r="CG64" i="4" s="1"/>
  <c r="BZ55" i="4"/>
  <c r="CB55" i="4" s="1"/>
  <c r="CC55" i="4" s="1"/>
  <c r="CF55" i="4" s="1"/>
  <c r="CG55" i="4" s="1"/>
  <c r="BZ668" i="4"/>
  <c r="CB668" i="4" s="1"/>
  <c r="CC668" i="4" s="1"/>
  <c r="CF668" i="4" s="1"/>
  <c r="CG668" i="4" s="1"/>
  <c r="CA665" i="4"/>
  <c r="CA588" i="4"/>
  <c r="CA550" i="4"/>
  <c r="CA547" i="4"/>
  <c r="CA519" i="4"/>
  <c r="Z473" i="4"/>
  <c r="BZ473" i="4"/>
  <c r="CB473" i="4" s="1"/>
  <c r="CC473" i="4" s="1"/>
  <c r="CF473" i="4" s="1"/>
  <c r="CG473" i="4" s="1"/>
  <c r="CA473" i="4"/>
  <c r="BZ457" i="4"/>
  <c r="CB457" i="4" s="1"/>
  <c r="CC457" i="4" s="1"/>
  <c r="CF457" i="4" s="1"/>
  <c r="CG457" i="4" s="1"/>
  <c r="CA457" i="4"/>
  <c r="BZ433" i="4"/>
  <c r="CB433" i="4" s="1"/>
  <c r="CC433" i="4" s="1"/>
  <c r="CA433" i="4"/>
  <c r="BZ425" i="4"/>
  <c r="CB425" i="4" s="1"/>
  <c r="CC425" i="4" s="1"/>
  <c r="CF425" i="4" s="1"/>
  <c r="CG425" i="4" s="1"/>
  <c r="CA425" i="4"/>
  <c r="BZ405" i="4"/>
  <c r="CB405" i="4" s="1"/>
  <c r="CC405" i="4" s="1"/>
  <c r="CA405" i="4"/>
  <c r="CF389" i="4"/>
  <c r="CG389" i="4" s="1"/>
  <c r="BZ373" i="4"/>
  <c r="CB373" i="4" s="1"/>
  <c r="CC373" i="4" s="1"/>
  <c r="CA373" i="4"/>
  <c r="BZ353" i="4"/>
  <c r="CB353" i="4" s="1"/>
  <c r="CC353" i="4" s="1"/>
  <c r="CA353" i="4"/>
  <c r="CA349" i="4"/>
  <c r="BZ349" i="4"/>
  <c r="CB349" i="4" s="1"/>
  <c r="CC349" i="4" s="1"/>
  <c r="CF349" i="4" s="1"/>
  <c r="CG349" i="4" s="1"/>
  <c r="BZ345" i="4"/>
  <c r="CB345" i="4" s="1"/>
  <c r="CC345" i="4" s="1"/>
  <c r="CF345" i="4" s="1"/>
  <c r="CG345" i="4" s="1"/>
  <c r="CA345" i="4"/>
  <c r="BZ325" i="4"/>
  <c r="CB325" i="4" s="1"/>
  <c r="CC325" i="4" s="1"/>
  <c r="CF325" i="4" s="1"/>
  <c r="CG325" i="4" s="1"/>
  <c r="CA325" i="4"/>
  <c r="BZ321" i="4"/>
  <c r="CB321" i="4" s="1"/>
  <c r="CC321" i="4" s="1"/>
  <c r="CF321" i="4" s="1"/>
  <c r="CA321" i="4"/>
  <c r="CA313" i="4"/>
  <c r="BZ313" i="4"/>
  <c r="CB313" i="4" s="1"/>
  <c r="CC313" i="4" s="1"/>
  <c r="CF313" i="4" s="1"/>
  <c r="CG313" i="4" s="1"/>
  <c r="CF301" i="4"/>
  <c r="CG301" i="4" s="1"/>
  <c r="BZ281" i="4"/>
  <c r="CB281" i="4" s="1"/>
  <c r="CC281" i="4" s="1"/>
  <c r="CF281" i="4" s="1"/>
  <c r="CG281" i="4" s="1"/>
  <c r="CA281" i="4"/>
  <c r="CA213" i="4"/>
  <c r="BZ213" i="4"/>
  <c r="CB213" i="4" s="1"/>
  <c r="CC213" i="4" s="1"/>
  <c r="CF213" i="4" s="1"/>
  <c r="CG213" i="4" s="1"/>
  <c r="BZ205" i="4"/>
  <c r="CB205" i="4" s="1"/>
  <c r="CC205" i="4" s="1"/>
  <c r="CF205" i="4" s="1"/>
  <c r="CG205" i="4" s="1"/>
  <c r="CA205" i="4"/>
  <c r="CA181" i="4"/>
  <c r="BZ181" i="4"/>
  <c r="CB181" i="4" s="1"/>
  <c r="CC181" i="4" s="1"/>
  <c r="CF181" i="4" s="1"/>
  <c r="CG181" i="4" s="1"/>
  <c r="CA173" i="4"/>
  <c r="BZ173" i="4"/>
  <c r="CB173" i="4" s="1"/>
  <c r="CC173" i="4" s="1"/>
  <c r="CF173" i="4" s="1"/>
  <c r="CG173" i="4" s="1"/>
  <c r="CA161" i="4"/>
  <c r="BZ161" i="4"/>
  <c r="CB161" i="4" s="1"/>
  <c r="CC161" i="4" s="1"/>
  <c r="CF161" i="4" s="1"/>
  <c r="CA133" i="4"/>
  <c r="BZ133" i="4"/>
  <c r="CB133" i="4" s="1"/>
  <c r="CC133" i="4" s="1"/>
  <c r="CF133" i="4" s="1"/>
  <c r="CA125" i="4"/>
  <c r="BZ125" i="4"/>
  <c r="CB125" i="4" s="1"/>
  <c r="CC125" i="4" s="1"/>
  <c r="CF125" i="4" s="1"/>
  <c r="CG125" i="4" s="1"/>
  <c r="BZ117" i="4"/>
  <c r="CB117" i="4" s="1"/>
  <c r="CC117" i="4" s="1"/>
  <c r="CF117" i="4" s="1"/>
  <c r="CG117" i="4" s="1"/>
  <c r="CA117" i="4"/>
  <c r="CA109" i="4"/>
  <c r="BZ109" i="4"/>
  <c r="CB109" i="4" s="1"/>
  <c r="CC109" i="4" s="1"/>
  <c r="CF109" i="4" s="1"/>
  <c r="CG109" i="4" s="1"/>
  <c r="CA101" i="4"/>
  <c r="BZ101" i="4"/>
  <c r="CB101" i="4" s="1"/>
  <c r="CC101" i="4" s="1"/>
  <c r="CF101" i="4" s="1"/>
  <c r="CG101" i="4" s="1"/>
  <c r="CA93" i="4"/>
  <c r="BZ93" i="4"/>
  <c r="CB93" i="4" s="1"/>
  <c r="CC93" i="4" s="1"/>
  <c r="CF93" i="4" s="1"/>
  <c r="CG93" i="4" s="1"/>
  <c r="BZ85" i="4"/>
  <c r="CB85" i="4" s="1"/>
  <c r="CC85" i="4" s="1"/>
  <c r="CF85" i="4" s="1"/>
  <c r="CG85" i="4" s="1"/>
  <c r="CA85" i="4"/>
  <c r="CA77" i="4"/>
  <c r="BZ77" i="4"/>
  <c r="CB77" i="4" s="1"/>
  <c r="CC77" i="4" s="1"/>
  <c r="BZ69" i="4"/>
  <c r="CB69" i="4" s="1"/>
  <c r="CC69" i="4" s="1"/>
  <c r="CF69" i="4" s="1"/>
  <c r="CG69" i="4" s="1"/>
  <c r="CA69" i="4"/>
  <c r="BZ61" i="4"/>
  <c r="CB61" i="4" s="1"/>
  <c r="CC61" i="4" s="1"/>
  <c r="CF61" i="4" s="1"/>
  <c r="CA61" i="4"/>
  <c r="BZ53" i="4"/>
  <c r="CB53" i="4" s="1"/>
  <c r="CC53" i="4" s="1"/>
  <c r="CF53" i="4" s="1"/>
  <c r="CG53" i="4" s="1"/>
  <c r="CA53" i="4"/>
  <c r="BZ45" i="4"/>
  <c r="CB45" i="4" s="1"/>
  <c r="CC45" i="4" s="1"/>
  <c r="CF45" i="4" s="1"/>
  <c r="CA45" i="4"/>
  <c r="BZ37" i="4"/>
  <c r="CB37" i="4" s="1"/>
  <c r="CC37" i="4" s="1"/>
  <c r="CF37" i="4" s="1"/>
  <c r="CG37" i="4" s="1"/>
  <c r="CA37" i="4"/>
  <c r="CA663" i="4"/>
  <c r="BZ663" i="4"/>
  <c r="CB663" i="4" s="1"/>
  <c r="CC663" i="4" s="1"/>
  <c r="CF663" i="4" s="1"/>
  <c r="CG663" i="4" s="1"/>
  <c r="CA651" i="4"/>
  <c r="BZ651" i="4"/>
  <c r="CB651" i="4" s="1"/>
  <c r="CC651" i="4" s="1"/>
  <c r="CF651" i="4" s="1"/>
  <c r="CG651" i="4" s="1"/>
  <c r="CA643" i="4"/>
  <c r="BZ643" i="4"/>
  <c r="CB643" i="4" s="1"/>
  <c r="CC643" i="4" s="1"/>
  <c r="CF643" i="4" s="1"/>
  <c r="CG643" i="4" s="1"/>
  <c r="CA627" i="4"/>
  <c r="BZ627" i="4"/>
  <c r="CB627" i="4" s="1"/>
  <c r="CC627" i="4" s="1"/>
  <c r="CF627" i="4" s="1"/>
  <c r="CG627" i="4" s="1"/>
  <c r="CA619" i="4"/>
  <c r="BZ619" i="4"/>
  <c r="CB619" i="4" s="1"/>
  <c r="CC619" i="4" s="1"/>
  <c r="CF619" i="4" s="1"/>
  <c r="CG619" i="4" s="1"/>
  <c r="CA607" i="4"/>
  <c r="BZ607" i="4"/>
  <c r="CB607" i="4" s="1"/>
  <c r="CC607" i="4" s="1"/>
  <c r="CF607" i="4" s="1"/>
  <c r="CG607" i="4" s="1"/>
  <c r="CA599" i="4"/>
  <c r="BZ599" i="4"/>
  <c r="CB599" i="4" s="1"/>
  <c r="CC599" i="4" s="1"/>
  <c r="CF599" i="4" s="1"/>
  <c r="CG599" i="4" s="1"/>
  <c r="CA591" i="4"/>
  <c r="BZ591" i="4"/>
  <c r="CB591" i="4" s="1"/>
  <c r="CC591" i="4" s="1"/>
  <c r="CF591" i="4" s="1"/>
  <c r="CG591" i="4" s="1"/>
  <c r="CA583" i="4"/>
  <c r="BZ583" i="4"/>
  <c r="CB583" i="4" s="1"/>
  <c r="CC583" i="4" s="1"/>
  <c r="BZ571" i="4"/>
  <c r="CB571" i="4" s="1"/>
  <c r="CC571" i="4" s="1"/>
  <c r="CF571" i="4" s="1"/>
  <c r="CG571" i="4" s="1"/>
  <c r="CA571" i="4"/>
  <c r="BZ527" i="4"/>
  <c r="CB527" i="4" s="1"/>
  <c r="CC527" i="4" s="1"/>
  <c r="CF527" i="4" s="1"/>
  <c r="CG527" i="4" s="1"/>
  <c r="CA527" i="4"/>
  <c r="CA523" i="4"/>
  <c r="BZ523" i="4"/>
  <c r="CB523" i="4" s="1"/>
  <c r="CC523" i="4" s="1"/>
  <c r="CF523" i="4" s="1"/>
  <c r="CA515" i="4"/>
  <c r="BZ515" i="4"/>
  <c r="CB515" i="4" s="1"/>
  <c r="CC515" i="4" s="1"/>
  <c r="CF515" i="4" s="1"/>
  <c r="CG515" i="4" s="1"/>
  <c r="BZ507" i="4"/>
  <c r="CB507" i="4" s="1"/>
  <c r="CC507" i="4" s="1"/>
  <c r="CF507" i="4" s="1"/>
  <c r="CA507" i="4"/>
  <c r="BZ499" i="4"/>
  <c r="CB499" i="4" s="1"/>
  <c r="CC499" i="4" s="1"/>
  <c r="CF499" i="4" s="1"/>
  <c r="CG499" i="4" s="1"/>
  <c r="CA499" i="4"/>
  <c r="CF446" i="4"/>
  <c r="CG446" i="4" s="1"/>
  <c r="CA437" i="4"/>
  <c r="BZ409" i="4"/>
  <c r="CB409" i="4" s="1"/>
  <c r="CC409" i="4" s="1"/>
  <c r="CF409" i="4" s="1"/>
  <c r="CG409" i="4" s="1"/>
  <c r="CA389" i="4"/>
  <c r="CA317" i="4"/>
  <c r="BZ309" i="4"/>
  <c r="CB309" i="4" s="1"/>
  <c r="CC309" i="4" s="1"/>
  <c r="CF309" i="4" s="1"/>
  <c r="CG309" i="4" s="1"/>
  <c r="BZ273" i="4"/>
  <c r="CB273" i="4" s="1"/>
  <c r="CC273" i="4" s="1"/>
  <c r="CF273" i="4" s="1"/>
  <c r="CG273" i="4" s="1"/>
  <c r="BZ452" i="4"/>
  <c r="CB452" i="4" s="1"/>
  <c r="CC452" i="4" s="1"/>
  <c r="CF452" i="4" s="1"/>
  <c r="CG452" i="4" s="1"/>
  <c r="CA452" i="4"/>
  <c r="BZ440" i="4"/>
  <c r="CB440" i="4" s="1"/>
  <c r="CC440" i="4" s="1"/>
  <c r="CF440" i="4" s="1"/>
  <c r="CG440" i="4" s="1"/>
  <c r="CA440" i="4"/>
  <c r="BZ432" i="4"/>
  <c r="CB432" i="4" s="1"/>
  <c r="CC432" i="4" s="1"/>
  <c r="CF432" i="4" s="1"/>
  <c r="CG432" i="4" s="1"/>
  <c r="CA432" i="4"/>
  <c r="BZ424" i="4"/>
  <c r="CB424" i="4" s="1"/>
  <c r="CC424" i="4" s="1"/>
  <c r="CF424" i="4" s="1"/>
  <c r="CG424" i="4" s="1"/>
  <c r="CA424" i="4"/>
  <c r="BZ400" i="4"/>
  <c r="CB400" i="4" s="1"/>
  <c r="CC400" i="4" s="1"/>
  <c r="CF400" i="4" s="1"/>
  <c r="CG400" i="4" s="1"/>
  <c r="CA400" i="4"/>
  <c r="BZ384" i="4"/>
  <c r="CB384" i="4" s="1"/>
  <c r="CC384" i="4" s="1"/>
  <c r="CF384" i="4" s="1"/>
  <c r="CG384" i="4" s="1"/>
  <c r="CA384" i="4"/>
  <c r="BZ376" i="4"/>
  <c r="CB376" i="4" s="1"/>
  <c r="CC376" i="4" s="1"/>
  <c r="CF376" i="4" s="1"/>
  <c r="CG376" i="4" s="1"/>
  <c r="CA376" i="4"/>
  <c r="CA364" i="4"/>
  <c r="BZ364" i="4"/>
  <c r="CB364" i="4" s="1"/>
  <c r="CC364" i="4" s="1"/>
  <c r="CF364" i="4" s="1"/>
  <c r="CG364" i="4" s="1"/>
  <c r="BZ360" i="4"/>
  <c r="CB360" i="4" s="1"/>
  <c r="CC360" i="4" s="1"/>
  <c r="CF360" i="4" s="1"/>
  <c r="CG360" i="4" s="1"/>
  <c r="CA360" i="4"/>
  <c r="BZ356" i="4"/>
  <c r="CB356" i="4" s="1"/>
  <c r="CC356" i="4" s="1"/>
  <c r="CF356" i="4" s="1"/>
  <c r="CG356" i="4" s="1"/>
  <c r="CA356" i="4"/>
  <c r="CA324" i="4"/>
  <c r="BZ324" i="4"/>
  <c r="CB324" i="4" s="1"/>
  <c r="CC324" i="4" s="1"/>
  <c r="CF324" i="4" s="1"/>
  <c r="CG324" i="4" s="1"/>
  <c r="BZ320" i="4"/>
  <c r="CB320" i="4" s="1"/>
  <c r="CC320" i="4" s="1"/>
  <c r="CA320" i="4"/>
  <c r="BZ296" i="4"/>
  <c r="CB296" i="4" s="1"/>
  <c r="CC296" i="4" s="1"/>
  <c r="CF296" i="4" s="1"/>
  <c r="CG296" i="4" s="1"/>
  <c r="CA296" i="4"/>
  <c r="CA288" i="4"/>
  <c r="BZ288" i="4"/>
  <c r="CB288" i="4" s="1"/>
  <c r="CC288" i="4" s="1"/>
  <c r="CF288" i="4" s="1"/>
  <c r="CG288" i="4" s="1"/>
  <c r="CA284" i="4"/>
  <c r="BZ284" i="4"/>
  <c r="CB284" i="4" s="1"/>
  <c r="CC284" i="4" s="1"/>
  <c r="CF284" i="4" s="1"/>
  <c r="CG284" i="4" s="1"/>
  <c r="CA268" i="4"/>
  <c r="BZ268" i="4"/>
  <c r="CB268" i="4" s="1"/>
  <c r="CC268" i="4" s="1"/>
  <c r="CF268" i="4" s="1"/>
  <c r="CG268" i="4" s="1"/>
  <c r="CA260" i="4"/>
  <c r="BZ260" i="4"/>
  <c r="CB260" i="4" s="1"/>
  <c r="CC260" i="4" s="1"/>
  <c r="CF260" i="4" s="1"/>
  <c r="CG260" i="4" s="1"/>
  <c r="CA232" i="4"/>
  <c r="BZ232" i="4"/>
  <c r="CB232" i="4" s="1"/>
  <c r="CC232" i="4" s="1"/>
  <c r="CF232" i="4" s="1"/>
  <c r="CA224" i="4"/>
  <c r="BZ224" i="4"/>
  <c r="CB224" i="4" s="1"/>
  <c r="CC224" i="4" s="1"/>
  <c r="CF224" i="4" s="1"/>
  <c r="CG224" i="4" s="1"/>
  <c r="CA216" i="4"/>
  <c r="BZ216" i="4"/>
  <c r="CB216" i="4" s="1"/>
  <c r="CC216" i="4" s="1"/>
  <c r="CF216" i="4" s="1"/>
  <c r="CG216" i="4" s="1"/>
  <c r="BZ212" i="4"/>
  <c r="CB212" i="4" s="1"/>
  <c r="CC212" i="4" s="1"/>
  <c r="CF212" i="4" s="1"/>
  <c r="CG212" i="4" s="1"/>
  <c r="CA212" i="4"/>
  <c r="CF208" i="4"/>
  <c r="CG208" i="4" s="1"/>
  <c r="CA200" i="4"/>
  <c r="BZ200" i="4"/>
  <c r="CB200" i="4" s="1"/>
  <c r="CC200" i="4" s="1"/>
  <c r="CF200" i="4" s="1"/>
  <c r="CA180" i="4"/>
  <c r="BZ180" i="4"/>
  <c r="CB180" i="4" s="1"/>
  <c r="CC180" i="4" s="1"/>
  <c r="BZ176" i="4"/>
  <c r="CB176" i="4" s="1"/>
  <c r="CC176" i="4" s="1"/>
  <c r="CF176" i="4" s="1"/>
  <c r="CA176" i="4"/>
  <c r="BZ172" i="4"/>
  <c r="CB172" i="4" s="1"/>
  <c r="CC172" i="4" s="1"/>
  <c r="CF172" i="4" s="1"/>
  <c r="CG172" i="4" s="1"/>
  <c r="CA172" i="4"/>
  <c r="BZ164" i="4"/>
  <c r="CB164" i="4" s="1"/>
  <c r="CC164" i="4" s="1"/>
  <c r="CA164" i="4"/>
  <c r="BZ156" i="4"/>
  <c r="CB156" i="4" s="1"/>
  <c r="CC156" i="4" s="1"/>
  <c r="CF156" i="4" s="1"/>
  <c r="CG156" i="4" s="1"/>
  <c r="CA156" i="4"/>
  <c r="BZ152" i="4"/>
  <c r="CB152" i="4" s="1"/>
  <c r="CC152" i="4" s="1"/>
  <c r="CF152" i="4" s="1"/>
  <c r="CG152" i="4" s="1"/>
  <c r="CA152" i="4"/>
  <c r="CA144" i="4"/>
  <c r="BZ144" i="4"/>
  <c r="CB144" i="4" s="1"/>
  <c r="CC144" i="4" s="1"/>
  <c r="CF144" i="4" s="1"/>
  <c r="CG144" i="4" s="1"/>
  <c r="CA136" i="4"/>
  <c r="BZ136" i="4"/>
  <c r="CB136" i="4" s="1"/>
  <c r="CC136" i="4" s="1"/>
  <c r="CF136" i="4" s="1"/>
  <c r="BZ132" i="4"/>
  <c r="CB132" i="4" s="1"/>
  <c r="CC132" i="4" s="1"/>
  <c r="CF132" i="4" s="1"/>
  <c r="CA132" i="4"/>
  <c r="BZ128" i="4"/>
  <c r="CB128" i="4" s="1"/>
  <c r="CC128" i="4" s="1"/>
  <c r="CF128" i="4" s="1"/>
  <c r="CG128" i="4" s="1"/>
  <c r="CA128" i="4"/>
  <c r="BZ108" i="4"/>
  <c r="CB108" i="4" s="1"/>
  <c r="CC108" i="4" s="1"/>
  <c r="CA108" i="4"/>
  <c r="BZ84" i="4"/>
  <c r="CB84" i="4" s="1"/>
  <c r="CC84" i="4" s="1"/>
  <c r="CF84" i="4" s="1"/>
  <c r="CG84" i="4" s="1"/>
  <c r="CA84" i="4"/>
  <c r="BZ76" i="4"/>
  <c r="CB76" i="4" s="1"/>
  <c r="CC76" i="4" s="1"/>
  <c r="CF76" i="4" s="1"/>
  <c r="CA76" i="4"/>
  <c r="BZ56" i="4"/>
  <c r="CB56" i="4" s="1"/>
  <c r="CC56" i="4" s="1"/>
  <c r="CF56" i="4" s="1"/>
  <c r="CG56" i="4" s="1"/>
  <c r="CA56" i="4"/>
  <c r="CA44" i="4"/>
  <c r="BZ44" i="4"/>
  <c r="CB44" i="4" s="1"/>
  <c r="CC44" i="4" s="1"/>
  <c r="CF44" i="4" s="1"/>
  <c r="BZ654" i="4"/>
  <c r="CB654" i="4" s="1"/>
  <c r="CC654" i="4" s="1"/>
  <c r="CF654" i="4" s="1"/>
  <c r="CG654" i="4" s="1"/>
  <c r="CA654" i="4"/>
  <c r="CA626" i="4"/>
  <c r="BZ626" i="4"/>
  <c r="CB626" i="4" s="1"/>
  <c r="CC626" i="4" s="1"/>
  <c r="CF626" i="4" s="1"/>
  <c r="CG626" i="4" s="1"/>
  <c r="BZ618" i="4"/>
  <c r="CB618" i="4" s="1"/>
  <c r="CC618" i="4" s="1"/>
  <c r="CA618" i="4"/>
  <c r="BZ610" i="4"/>
  <c r="CB610" i="4" s="1"/>
  <c r="CC610" i="4" s="1"/>
  <c r="CA610" i="4"/>
  <c r="BZ602" i="4"/>
  <c r="CB602" i="4" s="1"/>
  <c r="CC602" i="4" s="1"/>
  <c r="CA602" i="4"/>
  <c r="BZ594" i="4"/>
  <c r="CB594" i="4" s="1"/>
  <c r="CC594" i="4" s="1"/>
  <c r="CA594" i="4"/>
  <c r="BZ586" i="4"/>
  <c r="CB586" i="4" s="1"/>
  <c r="CC586" i="4" s="1"/>
  <c r="CA586" i="4"/>
  <c r="BZ570" i="4"/>
  <c r="CB570" i="4" s="1"/>
  <c r="CC570" i="4" s="1"/>
  <c r="CA570" i="4"/>
  <c r="CA562" i="4"/>
  <c r="BZ562" i="4"/>
  <c r="CB562" i="4" s="1"/>
  <c r="CC562" i="4" s="1"/>
  <c r="CF562" i="4" s="1"/>
  <c r="CF550" i="4"/>
  <c r="CG550" i="4" s="1"/>
  <c r="BZ542" i="4"/>
  <c r="CB542" i="4" s="1"/>
  <c r="CC542" i="4" s="1"/>
  <c r="CF542" i="4" s="1"/>
  <c r="CG542" i="4" s="1"/>
  <c r="CA542" i="4"/>
  <c r="CA534" i="4"/>
  <c r="BZ534" i="4"/>
  <c r="CB534" i="4" s="1"/>
  <c r="CC534" i="4" s="1"/>
  <c r="CF534" i="4" s="1"/>
  <c r="CG534" i="4" s="1"/>
  <c r="CA526" i="4"/>
  <c r="BZ526" i="4"/>
  <c r="CB526" i="4" s="1"/>
  <c r="CC526" i="4" s="1"/>
  <c r="CF526" i="4" s="1"/>
  <c r="CG526" i="4" s="1"/>
  <c r="BZ518" i="4"/>
  <c r="CB518" i="4" s="1"/>
  <c r="CC518" i="4" s="1"/>
  <c r="CF518" i="4" s="1"/>
  <c r="CG518" i="4" s="1"/>
  <c r="CA518" i="4"/>
  <c r="CA506" i="4"/>
  <c r="BZ506" i="4"/>
  <c r="CB506" i="4" s="1"/>
  <c r="CC506" i="4" s="1"/>
  <c r="CF506" i="4" s="1"/>
  <c r="CG506" i="4" s="1"/>
  <c r="BZ498" i="4"/>
  <c r="CB498" i="4" s="1"/>
  <c r="CC498" i="4" s="1"/>
  <c r="CF498" i="4" s="1"/>
  <c r="CG498" i="4" s="1"/>
  <c r="CA498" i="4"/>
  <c r="BZ490" i="4"/>
  <c r="CB490" i="4" s="1"/>
  <c r="CC490" i="4" s="1"/>
  <c r="CF490" i="4" s="1"/>
  <c r="CG490" i="4" s="1"/>
  <c r="CA490" i="4"/>
  <c r="CF403" i="4"/>
  <c r="CG403" i="4" s="1"/>
  <c r="CA385" i="4"/>
  <c r="BZ329" i="4"/>
  <c r="CB329" i="4" s="1"/>
  <c r="CC329" i="4" s="1"/>
  <c r="CF329" i="4" s="1"/>
  <c r="BZ293" i="4"/>
  <c r="CB293" i="4" s="1"/>
  <c r="CC293" i="4" s="1"/>
  <c r="CF293" i="4" s="1"/>
  <c r="CG293" i="4" s="1"/>
  <c r="CA236" i="4"/>
  <c r="CA208" i="4"/>
  <c r="CA168" i="4"/>
  <c r="BZ667" i="4"/>
  <c r="CB667" i="4" s="1"/>
  <c r="CC667" i="4" s="1"/>
  <c r="CF667" i="4" s="1"/>
  <c r="CG667" i="4" s="1"/>
  <c r="CA662" i="4"/>
  <c r="BZ578" i="4"/>
  <c r="CB578" i="4" s="1"/>
  <c r="CC578" i="4" s="1"/>
  <c r="CF578" i="4" s="1"/>
  <c r="BZ491" i="4"/>
  <c r="CB491" i="4" s="1"/>
  <c r="CC491" i="4" s="1"/>
  <c r="CF491" i="4" s="1"/>
  <c r="CF459" i="4"/>
  <c r="CG459" i="4" s="1"/>
  <c r="CA439" i="4"/>
  <c r="BZ439" i="4"/>
  <c r="CB439" i="4" s="1"/>
  <c r="CC439" i="4" s="1"/>
  <c r="BZ431" i="4"/>
  <c r="CB431" i="4" s="1"/>
  <c r="CC431" i="4" s="1"/>
  <c r="CF431" i="4" s="1"/>
  <c r="CA431" i="4"/>
  <c r="BZ427" i="4"/>
  <c r="CB427" i="4" s="1"/>
  <c r="CC427" i="4" s="1"/>
  <c r="CF427" i="4" s="1"/>
  <c r="CG427" i="4" s="1"/>
  <c r="CA427" i="4"/>
  <c r="CF399" i="4"/>
  <c r="BZ383" i="4"/>
  <c r="CB383" i="4" s="1"/>
  <c r="CC383" i="4" s="1"/>
  <c r="CF383" i="4" s="1"/>
  <c r="CG383" i="4" s="1"/>
  <c r="CA383" i="4"/>
  <c r="BZ458" i="4"/>
  <c r="CB458" i="4" s="1"/>
  <c r="CC458" i="4" s="1"/>
  <c r="CF458" i="4" s="1"/>
  <c r="CG458" i="4" s="1"/>
  <c r="CA458" i="4"/>
  <c r="CA434" i="4"/>
  <c r="BZ434" i="4"/>
  <c r="CB434" i="4" s="1"/>
  <c r="CC434" i="4" s="1"/>
  <c r="CF434" i="4" s="1"/>
  <c r="CG434" i="4" s="1"/>
  <c r="CA430" i="4"/>
  <c r="BZ430" i="4"/>
  <c r="CB430" i="4" s="1"/>
  <c r="CC430" i="4" s="1"/>
  <c r="CF430" i="4" s="1"/>
  <c r="BZ426" i="4"/>
  <c r="CB426" i="4" s="1"/>
  <c r="CC426" i="4" s="1"/>
  <c r="CF426" i="4" s="1"/>
  <c r="CG426" i="4" s="1"/>
  <c r="CA426" i="4"/>
  <c r="BZ418" i="4"/>
  <c r="CB418" i="4" s="1"/>
  <c r="CC418" i="4" s="1"/>
  <c r="CF418" i="4" s="1"/>
  <c r="CG418" i="4" s="1"/>
  <c r="CA418" i="4"/>
  <c r="BZ406" i="4"/>
  <c r="CB406" i="4" s="1"/>
  <c r="CC406" i="4" s="1"/>
  <c r="CF406" i="4" s="1"/>
  <c r="CG406" i="4" s="1"/>
  <c r="CA406" i="4"/>
  <c r="CA402" i="4"/>
  <c r="BZ402" i="4"/>
  <c r="CB402" i="4" s="1"/>
  <c r="CC402" i="4" s="1"/>
  <c r="CF402" i="4" s="1"/>
  <c r="CG402" i="4" s="1"/>
  <c r="BZ394" i="4"/>
  <c r="CB394" i="4" s="1"/>
  <c r="CC394" i="4" s="1"/>
  <c r="CA394" i="4"/>
  <c r="CA390" i="4"/>
  <c r="BZ390" i="4"/>
  <c r="CB390" i="4" s="1"/>
  <c r="CC390" i="4" s="1"/>
  <c r="CF390" i="4" s="1"/>
  <c r="CG390" i="4" s="1"/>
  <c r="CA382" i="4"/>
  <c r="BZ382" i="4"/>
  <c r="CB382" i="4" s="1"/>
  <c r="CC382" i="4" s="1"/>
  <c r="CF382" i="4" s="1"/>
  <c r="CG382" i="4" s="1"/>
  <c r="CA374" i="4"/>
  <c r="BZ374" i="4"/>
  <c r="CB374" i="4" s="1"/>
  <c r="CC374" i="4" s="1"/>
  <c r="CF374" i="4" s="1"/>
  <c r="CG374" i="4" s="1"/>
  <c r="CA370" i="4"/>
  <c r="BZ370" i="4"/>
  <c r="CB370" i="4" s="1"/>
  <c r="CC370" i="4" s="1"/>
  <c r="CF370" i="4" s="1"/>
  <c r="CG370" i="4" s="1"/>
  <c r="CA366" i="4"/>
  <c r="BZ366" i="4"/>
  <c r="CB366" i="4" s="1"/>
  <c r="CC366" i="4" s="1"/>
  <c r="CF366" i="4" s="1"/>
  <c r="CF362" i="4"/>
  <c r="CG362" i="4" s="1"/>
  <c r="CA354" i="4"/>
  <c r="BZ354" i="4"/>
  <c r="CB354" i="4" s="1"/>
  <c r="CC354" i="4" s="1"/>
  <c r="CF354" i="4" s="1"/>
  <c r="CG354" i="4" s="1"/>
  <c r="CA346" i="4"/>
  <c r="BZ346" i="4"/>
  <c r="CB346" i="4" s="1"/>
  <c r="CC346" i="4" s="1"/>
  <c r="CF338" i="4"/>
  <c r="CG338" i="4" s="1"/>
  <c r="CA334" i="4"/>
  <c r="BZ334" i="4"/>
  <c r="CB334" i="4" s="1"/>
  <c r="CC334" i="4" s="1"/>
  <c r="CF334" i="4" s="1"/>
  <c r="CG334" i="4" s="1"/>
  <c r="CF330" i="4"/>
  <c r="CG330" i="4" s="1"/>
  <c r="CA326" i="4"/>
  <c r="BZ326" i="4"/>
  <c r="CB326" i="4" s="1"/>
  <c r="CC326" i="4" s="1"/>
  <c r="CF326" i="4" s="1"/>
  <c r="CG326" i="4" s="1"/>
  <c r="BZ318" i="4"/>
  <c r="CB318" i="4" s="1"/>
  <c r="CC318" i="4" s="1"/>
  <c r="CF318" i="4" s="1"/>
  <c r="CG318" i="4" s="1"/>
  <c r="CA318" i="4"/>
  <c r="BZ314" i="4"/>
  <c r="CB314" i="4" s="1"/>
  <c r="CC314" i="4" s="1"/>
  <c r="CF314" i="4" s="1"/>
  <c r="CG314" i="4" s="1"/>
  <c r="CA314" i="4"/>
  <c r="CA310" i="4"/>
  <c r="BZ310" i="4"/>
  <c r="CB310" i="4" s="1"/>
  <c r="CC310" i="4" s="1"/>
  <c r="CF310" i="4" s="1"/>
  <c r="CG310" i="4" s="1"/>
  <c r="CA298" i="4"/>
  <c r="BZ298" i="4"/>
  <c r="CB298" i="4" s="1"/>
  <c r="CC298" i="4" s="1"/>
  <c r="CA286" i="4"/>
  <c r="BZ286" i="4"/>
  <c r="CB286" i="4" s="1"/>
  <c r="CC286" i="4" s="1"/>
  <c r="CF286" i="4" s="1"/>
  <c r="CG286" i="4" s="1"/>
  <c r="CF282" i="4"/>
  <c r="CG282" i="4" s="1"/>
  <c r="CA278" i="4"/>
  <c r="BZ278" i="4"/>
  <c r="CB278" i="4" s="1"/>
  <c r="CC278" i="4" s="1"/>
  <c r="CF278" i="4" s="1"/>
  <c r="CG278" i="4" s="1"/>
  <c r="CF266" i="4"/>
  <c r="CG266" i="4" s="1"/>
  <c r="CA262" i="4"/>
  <c r="BZ262" i="4"/>
  <c r="CB262" i="4" s="1"/>
  <c r="CC262" i="4" s="1"/>
  <c r="CF262" i="4" s="1"/>
  <c r="CG262" i="4" s="1"/>
  <c r="CA258" i="4"/>
  <c r="BZ258" i="4"/>
  <c r="CB258" i="4" s="1"/>
  <c r="CC258" i="4" s="1"/>
  <c r="CF258" i="4" s="1"/>
  <c r="CG258" i="4" s="1"/>
  <c r="BZ250" i="4"/>
  <c r="CB250" i="4" s="1"/>
  <c r="CC250" i="4" s="1"/>
  <c r="CA250" i="4"/>
  <c r="BZ242" i="4"/>
  <c r="CB242" i="4" s="1"/>
  <c r="CC242" i="4" s="1"/>
  <c r="CF242" i="4" s="1"/>
  <c r="CA242" i="4"/>
  <c r="BZ238" i="4"/>
  <c r="CB238" i="4" s="1"/>
  <c r="CC238" i="4" s="1"/>
  <c r="CF238" i="4" s="1"/>
  <c r="CG238" i="4" s="1"/>
  <c r="CA238" i="4"/>
  <c r="BZ218" i="4"/>
  <c r="CB218" i="4" s="1"/>
  <c r="CC218" i="4" s="1"/>
  <c r="CF218" i="4" s="1"/>
  <c r="CA218" i="4"/>
  <c r="BZ210" i="4"/>
  <c r="CB210" i="4" s="1"/>
  <c r="CC210" i="4" s="1"/>
  <c r="CA210" i="4"/>
  <c r="BZ206" i="4"/>
  <c r="CB206" i="4" s="1"/>
  <c r="CC206" i="4" s="1"/>
  <c r="CF206" i="4" s="1"/>
  <c r="CA206" i="4"/>
  <c r="BZ202" i="4"/>
  <c r="CB202" i="4" s="1"/>
  <c r="CC202" i="4" s="1"/>
  <c r="CF202" i="4" s="1"/>
  <c r="CG202" i="4" s="1"/>
  <c r="CA202" i="4"/>
  <c r="CA198" i="4"/>
  <c r="BZ198" i="4"/>
  <c r="CB198" i="4" s="1"/>
  <c r="CC198" i="4" s="1"/>
  <c r="CF198" i="4" s="1"/>
  <c r="CA194" i="4"/>
  <c r="BZ194" i="4"/>
  <c r="CB194" i="4" s="1"/>
  <c r="CC194" i="4" s="1"/>
  <c r="CF190" i="4"/>
  <c r="CG190" i="4" s="1"/>
  <c r="BZ186" i="4"/>
  <c r="CB186" i="4" s="1"/>
  <c r="CC186" i="4" s="1"/>
  <c r="CF186" i="4" s="1"/>
  <c r="CA186" i="4"/>
  <c r="CA182" i="4"/>
  <c r="BZ182" i="4"/>
  <c r="CB182" i="4" s="1"/>
  <c r="CC182" i="4" s="1"/>
  <c r="CF182" i="4" s="1"/>
  <c r="CG182" i="4" s="1"/>
  <c r="BZ170" i="4"/>
  <c r="CB170" i="4" s="1"/>
  <c r="CC170" i="4" s="1"/>
  <c r="CF170" i="4" s="1"/>
  <c r="CG170" i="4" s="1"/>
  <c r="CA170" i="4"/>
  <c r="CA166" i="4"/>
  <c r="BZ166" i="4"/>
  <c r="CB166" i="4" s="1"/>
  <c r="CC166" i="4" s="1"/>
  <c r="CF166" i="4" s="1"/>
  <c r="CA162" i="4"/>
  <c r="BZ162" i="4"/>
  <c r="CB162" i="4" s="1"/>
  <c r="CC162" i="4" s="1"/>
  <c r="CF162" i="4" s="1"/>
  <c r="CG162" i="4" s="1"/>
  <c r="BZ158" i="4"/>
  <c r="CB158" i="4" s="1"/>
  <c r="CC158" i="4" s="1"/>
  <c r="CF158" i="4" s="1"/>
  <c r="CG158" i="4" s="1"/>
  <c r="CA158" i="4"/>
  <c r="CA150" i="4"/>
  <c r="BZ150" i="4"/>
  <c r="CB150" i="4" s="1"/>
  <c r="CC150" i="4" s="1"/>
  <c r="CA138" i="4"/>
  <c r="BZ138" i="4"/>
  <c r="CB138" i="4" s="1"/>
  <c r="CC138" i="4" s="1"/>
  <c r="BZ134" i="4"/>
  <c r="CB134" i="4" s="1"/>
  <c r="CC134" i="4" s="1"/>
  <c r="CF134" i="4" s="1"/>
  <c r="CG134" i="4" s="1"/>
  <c r="CA134" i="4"/>
  <c r="CF130" i="4"/>
  <c r="CG130" i="4" s="1"/>
  <c r="BZ126" i="4"/>
  <c r="CB126" i="4" s="1"/>
  <c r="CC126" i="4" s="1"/>
  <c r="CA126" i="4"/>
  <c r="BZ122" i="4"/>
  <c r="CB122" i="4" s="1"/>
  <c r="CC122" i="4" s="1"/>
  <c r="CA122" i="4"/>
  <c r="CA118" i="4"/>
  <c r="BZ118" i="4"/>
  <c r="CB118" i="4" s="1"/>
  <c r="CC118" i="4" s="1"/>
  <c r="CF118" i="4" s="1"/>
  <c r="CG118" i="4" s="1"/>
  <c r="CA114" i="4"/>
  <c r="BZ114" i="4"/>
  <c r="CB114" i="4" s="1"/>
  <c r="CC114" i="4" s="1"/>
  <c r="CF114" i="4" s="1"/>
  <c r="BZ110" i="4"/>
  <c r="CB110" i="4" s="1"/>
  <c r="CC110" i="4" s="1"/>
  <c r="CF110" i="4" s="1"/>
  <c r="CG110" i="4" s="1"/>
  <c r="CA110" i="4"/>
  <c r="CA106" i="4"/>
  <c r="BZ106" i="4"/>
  <c r="CB106" i="4" s="1"/>
  <c r="CC106" i="4" s="1"/>
  <c r="CF106" i="4" s="1"/>
  <c r="CG106" i="4" s="1"/>
  <c r="BZ102" i="4"/>
  <c r="CB102" i="4" s="1"/>
  <c r="CC102" i="4" s="1"/>
  <c r="CF102" i="4" s="1"/>
  <c r="CA102" i="4"/>
  <c r="BZ98" i="4"/>
  <c r="CB98" i="4" s="1"/>
  <c r="CC98" i="4" s="1"/>
  <c r="CF98" i="4" s="1"/>
  <c r="CG98" i="4" s="1"/>
  <c r="CA98" i="4"/>
  <c r="BZ94" i="4"/>
  <c r="CB94" i="4" s="1"/>
  <c r="CC94" i="4" s="1"/>
  <c r="CF94" i="4" s="1"/>
  <c r="CG94" i="4" s="1"/>
  <c r="CA94" i="4"/>
  <c r="CA90" i="4"/>
  <c r="BZ90" i="4"/>
  <c r="CB90" i="4" s="1"/>
  <c r="CC90" i="4" s="1"/>
  <c r="CF90" i="4" s="1"/>
  <c r="CG90" i="4" s="1"/>
  <c r="BZ82" i="4"/>
  <c r="CB82" i="4" s="1"/>
  <c r="CC82" i="4" s="1"/>
  <c r="CF82" i="4" s="1"/>
  <c r="CA82" i="4"/>
  <c r="BZ78" i="4"/>
  <c r="CB78" i="4" s="1"/>
  <c r="CC78" i="4" s="1"/>
  <c r="CF78" i="4" s="1"/>
  <c r="CG78" i="4" s="1"/>
  <c r="CA78" i="4"/>
  <c r="CA74" i="4"/>
  <c r="BZ74" i="4"/>
  <c r="CB74" i="4" s="1"/>
  <c r="CC74" i="4" s="1"/>
  <c r="CF74" i="4" s="1"/>
  <c r="CG74" i="4" s="1"/>
  <c r="BZ70" i="4"/>
  <c r="CB70" i="4" s="1"/>
  <c r="CC70" i="4" s="1"/>
  <c r="CF70" i="4" s="1"/>
  <c r="CG70" i="4" s="1"/>
  <c r="CA70" i="4"/>
  <c r="BZ66" i="4"/>
  <c r="CB66" i="4" s="1"/>
  <c r="CC66" i="4" s="1"/>
  <c r="CF66" i="4" s="1"/>
  <c r="CG66" i="4" s="1"/>
  <c r="CA66" i="4"/>
  <c r="BZ62" i="4"/>
  <c r="CB62" i="4" s="1"/>
  <c r="CC62" i="4" s="1"/>
  <c r="CF62" i="4" s="1"/>
  <c r="CG62" i="4" s="1"/>
  <c r="CA62" i="4"/>
  <c r="BZ54" i="4"/>
  <c r="CB54" i="4" s="1"/>
  <c r="CC54" i="4" s="1"/>
  <c r="CF54" i="4" s="1"/>
  <c r="CG54" i="4" s="1"/>
  <c r="CA54" i="4"/>
  <c r="BZ50" i="4"/>
  <c r="CB50" i="4" s="1"/>
  <c r="CC50" i="4" s="1"/>
  <c r="CF50" i="4" s="1"/>
  <c r="CG50" i="4" s="1"/>
  <c r="CA50" i="4"/>
  <c r="BZ46" i="4"/>
  <c r="CB46" i="4" s="1"/>
  <c r="CC46" i="4" s="1"/>
  <c r="CF46" i="4" s="1"/>
  <c r="CG46" i="4" s="1"/>
  <c r="CA46" i="4"/>
  <c r="CA42" i="4"/>
  <c r="BZ42" i="4"/>
  <c r="CB42" i="4" s="1"/>
  <c r="CC42" i="4" s="1"/>
  <c r="CF42" i="4" s="1"/>
  <c r="CG42" i="4" s="1"/>
  <c r="BZ38" i="4"/>
  <c r="CB38" i="4" s="1"/>
  <c r="CC38" i="4" s="1"/>
  <c r="CF38" i="4" s="1"/>
  <c r="CG38" i="4" s="1"/>
  <c r="CA38" i="4"/>
  <c r="BZ664" i="4"/>
  <c r="CB664" i="4" s="1"/>
  <c r="CC664" i="4" s="1"/>
  <c r="CF664" i="4" s="1"/>
  <c r="CG664" i="4" s="1"/>
  <c r="CA664" i="4"/>
  <c r="CA660" i="4"/>
  <c r="BZ660" i="4"/>
  <c r="CB660" i="4" s="1"/>
  <c r="CC660" i="4" s="1"/>
  <c r="CF660" i="4" s="1"/>
  <c r="CG660" i="4" s="1"/>
  <c r="BZ656" i="4"/>
  <c r="CB656" i="4" s="1"/>
  <c r="CC656" i="4" s="1"/>
  <c r="CF656" i="4" s="1"/>
  <c r="CG656" i="4" s="1"/>
  <c r="CA656" i="4"/>
  <c r="CA652" i="4"/>
  <c r="BZ652" i="4"/>
  <c r="CB652" i="4" s="1"/>
  <c r="CC652" i="4" s="1"/>
  <c r="CF652" i="4" s="1"/>
  <c r="CG652" i="4" s="1"/>
  <c r="BZ648" i="4"/>
  <c r="CB648" i="4" s="1"/>
  <c r="CC648" i="4" s="1"/>
  <c r="CF648" i="4" s="1"/>
  <c r="CG648" i="4" s="1"/>
  <c r="CA648" i="4"/>
  <c r="CA644" i="4"/>
  <c r="BZ644" i="4"/>
  <c r="CB644" i="4" s="1"/>
  <c r="CC644" i="4" s="1"/>
  <c r="CF644" i="4" s="1"/>
  <c r="BZ640" i="4"/>
  <c r="CB640" i="4" s="1"/>
  <c r="CC640" i="4" s="1"/>
  <c r="CF640" i="4" s="1"/>
  <c r="CG640" i="4" s="1"/>
  <c r="CA640" i="4"/>
  <c r="BZ632" i="4"/>
  <c r="CB632" i="4" s="1"/>
  <c r="CC632" i="4" s="1"/>
  <c r="CF632" i="4" s="1"/>
  <c r="CA632" i="4"/>
  <c r="CA628" i="4"/>
  <c r="BZ628" i="4"/>
  <c r="CB628" i="4" s="1"/>
  <c r="CC628" i="4" s="1"/>
  <c r="CF628" i="4" s="1"/>
  <c r="CG628" i="4" s="1"/>
  <c r="BZ624" i="4"/>
  <c r="CB624" i="4" s="1"/>
  <c r="CC624" i="4" s="1"/>
  <c r="CF624" i="4" s="1"/>
  <c r="CG624" i="4" s="1"/>
  <c r="CA624" i="4"/>
  <c r="BZ620" i="4"/>
  <c r="CB620" i="4" s="1"/>
  <c r="CC620" i="4" s="1"/>
  <c r="CF620" i="4" s="1"/>
  <c r="CG620" i="4" s="1"/>
  <c r="CA620" i="4"/>
  <c r="BZ616" i="4"/>
  <c r="CB616" i="4" s="1"/>
  <c r="CC616" i="4" s="1"/>
  <c r="CF616" i="4" s="1"/>
  <c r="CG616" i="4" s="1"/>
  <c r="CA616" i="4"/>
  <c r="BZ612" i="4"/>
  <c r="CB612" i="4" s="1"/>
  <c r="CC612" i="4" s="1"/>
  <c r="CF612" i="4" s="1"/>
  <c r="CG612" i="4" s="1"/>
  <c r="CA612" i="4"/>
  <c r="BZ608" i="4"/>
  <c r="CB608" i="4" s="1"/>
  <c r="CC608" i="4" s="1"/>
  <c r="CF608" i="4" s="1"/>
  <c r="CG608" i="4" s="1"/>
  <c r="CA608" i="4"/>
  <c r="BZ604" i="4"/>
  <c r="CB604" i="4" s="1"/>
  <c r="CC604" i="4" s="1"/>
  <c r="CF604" i="4" s="1"/>
  <c r="CG604" i="4" s="1"/>
  <c r="CA604" i="4"/>
  <c r="BZ600" i="4"/>
  <c r="CB600" i="4" s="1"/>
  <c r="CC600" i="4" s="1"/>
  <c r="CF600" i="4" s="1"/>
  <c r="CA600" i="4"/>
  <c r="BZ596" i="4"/>
  <c r="CB596" i="4" s="1"/>
  <c r="CC596" i="4" s="1"/>
  <c r="CF596" i="4" s="1"/>
  <c r="CG596" i="4" s="1"/>
  <c r="CA596" i="4"/>
  <c r="BZ592" i="4"/>
  <c r="CB592" i="4" s="1"/>
  <c r="CC592" i="4" s="1"/>
  <c r="CF592" i="4" s="1"/>
  <c r="CG592" i="4" s="1"/>
  <c r="CA592" i="4"/>
  <c r="CA584" i="4"/>
  <c r="BZ584" i="4"/>
  <c r="CB584" i="4" s="1"/>
  <c r="CC584" i="4" s="1"/>
  <c r="CF584" i="4" s="1"/>
  <c r="CA580" i="4"/>
  <c r="BZ580" i="4"/>
  <c r="CB580" i="4" s="1"/>
  <c r="CC580" i="4" s="1"/>
  <c r="CF580" i="4" s="1"/>
  <c r="CG580" i="4" s="1"/>
  <c r="CA576" i="4"/>
  <c r="BZ576" i="4"/>
  <c r="CB576" i="4" s="1"/>
  <c r="CC576" i="4" s="1"/>
  <c r="CF576" i="4" s="1"/>
  <c r="CG576" i="4" s="1"/>
  <c r="CA572" i="4"/>
  <c r="BZ572" i="4"/>
  <c r="CB572" i="4" s="1"/>
  <c r="CC572" i="4" s="1"/>
  <c r="CF572" i="4" s="1"/>
  <c r="CG572" i="4" s="1"/>
  <c r="BZ568" i="4"/>
  <c r="CB568" i="4" s="1"/>
  <c r="CC568" i="4" s="1"/>
  <c r="CF568" i="4" s="1"/>
  <c r="CG568" i="4" s="1"/>
  <c r="CA568" i="4"/>
  <c r="BZ472" i="4"/>
  <c r="CB472" i="4" s="1"/>
  <c r="CC472" i="4" s="1"/>
  <c r="CF472" i="4" s="1"/>
  <c r="CA467" i="4"/>
  <c r="BZ466" i="4"/>
  <c r="CB466" i="4" s="1"/>
  <c r="CC466" i="4" s="1"/>
  <c r="CF466" i="4" s="1"/>
  <c r="CG466" i="4" s="1"/>
  <c r="BZ462" i="4"/>
  <c r="CB462" i="4" s="1"/>
  <c r="CC462" i="4" s="1"/>
  <c r="CF462" i="4" s="1"/>
  <c r="CG462" i="4" s="1"/>
  <c r="CA455" i="4"/>
  <c r="BZ454" i="4"/>
  <c r="CB454" i="4" s="1"/>
  <c r="CC454" i="4" s="1"/>
  <c r="CF454" i="4" s="1"/>
  <c r="CG454" i="4" s="1"/>
  <c r="BZ443" i="4"/>
  <c r="CB443" i="4" s="1"/>
  <c r="CC443" i="4" s="1"/>
  <c r="CF443" i="4" s="1"/>
  <c r="CG443" i="4" s="1"/>
  <c r="BZ429" i="4"/>
  <c r="CB429" i="4" s="1"/>
  <c r="CC429" i="4" s="1"/>
  <c r="CF429" i="4" s="1"/>
  <c r="CG429" i="4" s="1"/>
  <c r="BZ416" i="4"/>
  <c r="CB416" i="4" s="1"/>
  <c r="CC416" i="4" s="1"/>
  <c r="CF416" i="4" s="1"/>
  <c r="CG416" i="4" s="1"/>
  <c r="CA401" i="4"/>
  <c r="BZ395" i="4"/>
  <c r="CB395" i="4" s="1"/>
  <c r="CC395" i="4" s="1"/>
  <c r="CF395" i="4" s="1"/>
  <c r="CG395" i="4" s="1"/>
  <c r="CA388" i="4"/>
  <c r="BZ381" i="4"/>
  <c r="CB381" i="4" s="1"/>
  <c r="CC381" i="4" s="1"/>
  <c r="CF381" i="4" s="1"/>
  <c r="CG381" i="4" s="1"/>
  <c r="CA372" i="4"/>
  <c r="BZ371" i="4"/>
  <c r="CB371" i="4" s="1"/>
  <c r="CC371" i="4" s="1"/>
  <c r="CA351" i="4"/>
  <c r="CA341" i="4"/>
  <c r="BZ337" i="4"/>
  <c r="CB337" i="4" s="1"/>
  <c r="CC337" i="4" s="1"/>
  <c r="CF337" i="4" s="1"/>
  <c r="CA332" i="4"/>
  <c r="BZ331" i="4"/>
  <c r="CB331" i="4" s="1"/>
  <c r="CC331" i="4" s="1"/>
  <c r="CF331" i="4" s="1"/>
  <c r="CG331" i="4" s="1"/>
  <c r="CA316" i="4"/>
  <c r="CA308" i="4"/>
  <c r="CA301" i="4"/>
  <c r="BZ283" i="4"/>
  <c r="CB283" i="4" s="1"/>
  <c r="CC283" i="4" s="1"/>
  <c r="CF283" i="4" s="1"/>
  <c r="CG283" i="4" s="1"/>
  <c r="BZ272" i="4"/>
  <c r="CB272" i="4" s="1"/>
  <c r="CC272" i="4" s="1"/>
  <c r="CF272" i="4" s="1"/>
  <c r="CG272" i="4" s="1"/>
  <c r="BZ252" i="4"/>
  <c r="CB252" i="4" s="1"/>
  <c r="CC252" i="4" s="1"/>
  <c r="CF252" i="4" s="1"/>
  <c r="CG252" i="4" s="1"/>
  <c r="CA240" i="4"/>
  <c r="CA234" i="4"/>
  <c r="CA227" i="4"/>
  <c r="BZ222" i="4"/>
  <c r="CB222" i="4" s="1"/>
  <c r="CC222" i="4" s="1"/>
  <c r="CF222" i="4" s="1"/>
  <c r="CG222" i="4" s="1"/>
  <c r="BZ214" i="4"/>
  <c r="CB214" i="4" s="1"/>
  <c r="CC214" i="4" s="1"/>
  <c r="CF214" i="4" s="1"/>
  <c r="CA204" i="4"/>
  <c r="BZ192" i="4"/>
  <c r="CB192" i="4" s="1"/>
  <c r="CC192" i="4" s="1"/>
  <c r="CF192" i="4" s="1"/>
  <c r="CA189" i="4"/>
  <c r="CA174" i="4"/>
  <c r="BZ160" i="4"/>
  <c r="CB160" i="4" s="1"/>
  <c r="CC160" i="4" s="1"/>
  <c r="CF160" i="4" s="1"/>
  <c r="CA124" i="4"/>
  <c r="CA104" i="4"/>
  <c r="CA95" i="4"/>
  <c r="BZ86" i="4"/>
  <c r="CB86" i="4" s="1"/>
  <c r="CC86" i="4" s="1"/>
  <c r="CF86" i="4" s="1"/>
  <c r="CG86" i="4" s="1"/>
  <c r="CA67" i="4"/>
  <c r="BZ58" i="4"/>
  <c r="CB58" i="4" s="1"/>
  <c r="CC58" i="4" s="1"/>
  <c r="CF58" i="4" s="1"/>
  <c r="CG58" i="4" s="1"/>
  <c r="BZ635" i="4"/>
  <c r="CB635" i="4" s="1"/>
  <c r="CC635" i="4" s="1"/>
  <c r="CF635" i="4" s="1"/>
  <c r="CG635" i="4" s="1"/>
  <c r="CA630" i="4"/>
  <c r="BZ603" i="4"/>
  <c r="CB603" i="4" s="1"/>
  <c r="CC603" i="4" s="1"/>
  <c r="CF603" i="4" s="1"/>
  <c r="CG603" i="4" s="1"/>
  <c r="BZ566" i="4"/>
  <c r="CB566" i="4" s="1"/>
  <c r="CC566" i="4" s="1"/>
  <c r="BZ561" i="4"/>
  <c r="CB561" i="4" s="1"/>
  <c r="CC561" i="4" s="1"/>
  <c r="CF561" i="4" s="1"/>
  <c r="CG561" i="4" s="1"/>
  <c r="CA561" i="4"/>
  <c r="BZ557" i="4"/>
  <c r="CB557" i="4" s="1"/>
  <c r="CC557" i="4" s="1"/>
  <c r="CF557" i="4" s="1"/>
  <c r="CG557" i="4" s="1"/>
  <c r="CA557" i="4"/>
  <c r="CA545" i="4"/>
  <c r="BZ545" i="4"/>
  <c r="CB545" i="4" s="1"/>
  <c r="CC545" i="4" s="1"/>
  <c r="BZ541" i="4"/>
  <c r="CB541" i="4" s="1"/>
  <c r="CC541" i="4" s="1"/>
  <c r="CF541" i="4" s="1"/>
  <c r="CA541" i="4"/>
  <c r="CA537" i="4"/>
  <c r="BZ537" i="4"/>
  <c r="CB537" i="4" s="1"/>
  <c r="CC537" i="4" s="1"/>
  <c r="BZ533" i="4"/>
  <c r="CB533" i="4" s="1"/>
  <c r="CC533" i="4" s="1"/>
  <c r="CA533" i="4"/>
  <c r="BZ529" i="4"/>
  <c r="CB529" i="4" s="1"/>
  <c r="CC529" i="4" s="1"/>
  <c r="CA529" i="4"/>
  <c r="BZ521" i="4"/>
  <c r="CB521" i="4" s="1"/>
  <c r="CC521" i="4" s="1"/>
  <c r="CA521" i="4"/>
  <c r="CA517" i="4"/>
  <c r="BZ517" i="4"/>
  <c r="CB517" i="4" s="1"/>
  <c r="CC517" i="4" s="1"/>
  <c r="CA513" i="4"/>
  <c r="BZ513" i="4"/>
  <c r="CB513" i="4" s="1"/>
  <c r="CC513" i="4" s="1"/>
  <c r="BZ509" i="4"/>
  <c r="CB509" i="4" s="1"/>
  <c r="CC509" i="4" s="1"/>
  <c r="CF509" i="4" s="1"/>
  <c r="CG509" i="4" s="1"/>
  <c r="CA509" i="4"/>
  <c r="CA505" i="4"/>
  <c r="BZ505" i="4"/>
  <c r="CB505" i="4" s="1"/>
  <c r="CC505" i="4" s="1"/>
  <c r="BZ501" i="4"/>
  <c r="CB501" i="4" s="1"/>
  <c r="CC501" i="4" s="1"/>
  <c r="CA501" i="4"/>
  <c r="BZ497" i="4"/>
  <c r="CB497" i="4" s="1"/>
  <c r="CC497" i="4" s="1"/>
  <c r="CA497" i="4"/>
  <c r="CA493" i="4"/>
  <c r="BZ493" i="4"/>
  <c r="CB493" i="4" s="1"/>
  <c r="CC493" i="4" s="1"/>
  <c r="CF493" i="4" s="1"/>
  <c r="CG493" i="4" s="1"/>
  <c r="CF476" i="4"/>
  <c r="CG476" i="4" s="1"/>
  <c r="BZ560" i="4"/>
  <c r="CB560" i="4" s="1"/>
  <c r="CC560" i="4" s="1"/>
  <c r="CF560" i="4" s="1"/>
  <c r="CG560" i="4" s="1"/>
  <c r="CA564" i="4"/>
  <c r="BZ564" i="4"/>
  <c r="CB564" i="4" s="1"/>
  <c r="CC564" i="4" s="1"/>
  <c r="CF564" i="4" s="1"/>
  <c r="CG564" i="4" s="1"/>
  <c r="CA556" i="4"/>
  <c r="BZ556" i="4"/>
  <c r="CB556" i="4" s="1"/>
  <c r="CC556" i="4" s="1"/>
  <c r="CF556" i="4" s="1"/>
  <c r="CG556" i="4" s="1"/>
  <c r="BZ548" i="4"/>
  <c r="CB548" i="4" s="1"/>
  <c r="CC548" i="4" s="1"/>
  <c r="CF548" i="4" s="1"/>
  <c r="CG548" i="4" s="1"/>
  <c r="CA548" i="4"/>
  <c r="BZ544" i="4"/>
  <c r="CB544" i="4" s="1"/>
  <c r="CC544" i="4" s="1"/>
  <c r="CF544" i="4" s="1"/>
  <c r="CG544" i="4" s="1"/>
  <c r="CA544" i="4"/>
  <c r="CA540" i="4"/>
  <c r="BZ540" i="4"/>
  <c r="CB540" i="4" s="1"/>
  <c r="CC540" i="4" s="1"/>
  <c r="CF540" i="4" s="1"/>
  <c r="CG540" i="4" s="1"/>
  <c r="BZ536" i="4"/>
  <c r="CB536" i="4" s="1"/>
  <c r="CC536" i="4" s="1"/>
  <c r="CF536" i="4" s="1"/>
  <c r="CG536" i="4" s="1"/>
  <c r="CA536" i="4"/>
  <c r="CA532" i="4"/>
  <c r="BZ532" i="4"/>
  <c r="CB532" i="4" s="1"/>
  <c r="CC532" i="4" s="1"/>
  <c r="CF532" i="4" s="1"/>
  <c r="CG532" i="4" s="1"/>
  <c r="BZ524" i="4"/>
  <c r="CB524" i="4" s="1"/>
  <c r="CC524" i="4" s="1"/>
  <c r="CF524" i="4" s="1"/>
  <c r="CG524" i="4" s="1"/>
  <c r="CA524" i="4"/>
  <c r="CA520" i="4"/>
  <c r="BZ520" i="4"/>
  <c r="CB520" i="4" s="1"/>
  <c r="CC520" i="4" s="1"/>
  <c r="CF520" i="4" s="1"/>
  <c r="CG520" i="4" s="1"/>
  <c r="BZ516" i="4"/>
  <c r="CB516" i="4" s="1"/>
  <c r="CC516" i="4" s="1"/>
  <c r="CF516" i="4" s="1"/>
  <c r="CG516" i="4" s="1"/>
  <c r="CA516" i="4"/>
  <c r="BZ512" i="4"/>
  <c r="CB512" i="4" s="1"/>
  <c r="CC512" i="4" s="1"/>
  <c r="CF512" i="4" s="1"/>
  <c r="CG512" i="4" s="1"/>
  <c r="CA512" i="4"/>
  <c r="CA508" i="4"/>
  <c r="BZ508" i="4"/>
  <c r="CB508" i="4" s="1"/>
  <c r="CC508" i="4" s="1"/>
  <c r="CF508" i="4" s="1"/>
  <c r="CG508" i="4" s="1"/>
  <c r="BZ504" i="4"/>
  <c r="CB504" i="4" s="1"/>
  <c r="CC504" i="4" s="1"/>
  <c r="CF504" i="4" s="1"/>
  <c r="CG504" i="4" s="1"/>
  <c r="CA504" i="4"/>
  <c r="CA496" i="4"/>
  <c r="BZ496" i="4"/>
  <c r="CB496" i="4" s="1"/>
  <c r="CC496" i="4" s="1"/>
  <c r="CF496" i="4" s="1"/>
  <c r="CG496" i="4" s="1"/>
  <c r="BZ492" i="4"/>
  <c r="CB492" i="4" s="1"/>
  <c r="CC492" i="4" s="1"/>
  <c r="CF492" i="4" s="1"/>
  <c r="CG492" i="4" s="1"/>
  <c r="CA492" i="4"/>
  <c r="BZ525" i="4"/>
  <c r="CB525" i="4" s="1"/>
  <c r="CC525" i="4" s="1"/>
  <c r="CF525" i="4" s="1"/>
  <c r="CG525" i="4" s="1"/>
  <c r="CA35" i="4"/>
  <c r="CJ35" i="4"/>
  <c r="CM30" i="4" s="1"/>
  <c r="CG644" i="4"/>
  <c r="CG634" i="4"/>
  <c r="CG632" i="4"/>
  <c r="CG587" i="4"/>
  <c r="CG588" i="4"/>
  <c r="CG582" i="4"/>
  <c r="CH575" i="4"/>
  <c r="CH502" i="4"/>
  <c r="CH514" i="4"/>
  <c r="CG445" i="4"/>
  <c r="CG431" i="4"/>
  <c r="CG399" i="4"/>
  <c r="CG469" i="4"/>
  <c r="CG447" i="4"/>
  <c r="CH402" i="4"/>
  <c r="CG378" i="4"/>
  <c r="CG218" i="4"/>
  <c r="CG430" i="4"/>
  <c r="CH390" i="4"/>
  <c r="CH374" i="4"/>
  <c r="CG366" i="4"/>
  <c r="CG342" i="4"/>
  <c r="CG166" i="4"/>
  <c r="CH436" i="4"/>
  <c r="CH356" i="4"/>
  <c r="CG329" i="4"/>
  <c r="CG206" i="4"/>
  <c r="CG121" i="4"/>
  <c r="CG133" i="4"/>
  <c r="CH99" i="4"/>
  <c r="CG44" i="4"/>
  <c r="CY477" i="4"/>
  <c r="CY478" i="4"/>
  <c r="CY479" i="4"/>
  <c r="CY480" i="4"/>
  <c r="CY481" i="4"/>
  <c r="CY482" i="4"/>
  <c r="CY483" i="4"/>
  <c r="CY484" i="4"/>
  <c r="CY485" i="4"/>
  <c r="CY486" i="4"/>
  <c r="CY487" i="4"/>
  <c r="CY488" i="4"/>
  <c r="CI664" i="4" l="1"/>
  <c r="CI663" i="4"/>
  <c r="CI668" i="4"/>
  <c r="CI667" i="4"/>
  <c r="CI665" i="4"/>
  <c r="CI666" i="4"/>
  <c r="CI644" i="4"/>
  <c r="CI649" i="4"/>
  <c r="CI657" i="4"/>
  <c r="CI662" i="4"/>
  <c r="CI648" i="4"/>
  <c r="CI643" i="4"/>
  <c r="CI659" i="4"/>
  <c r="CI652" i="4"/>
  <c r="CI660" i="4"/>
  <c r="CI654" i="4"/>
  <c r="CI653" i="4"/>
  <c r="CI661" i="4"/>
  <c r="CI646" i="4"/>
  <c r="CI656" i="4"/>
  <c r="CI658" i="4"/>
  <c r="CI647" i="4"/>
  <c r="CI645" i="4"/>
  <c r="CI651" i="4"/>
  <c r="CI650" i="4"/>
  <c r="CI655" i="4"/>
  <c r="CI637" i="4"/>
  <c r="CI635" i="4"/>
  <c r="CI612" i="4"/>
  <c r="CI620" i="4"/>
  <c r="CI640" i="4"/>
  <c r="CI619" i="4"/>
  <c r="CI615" i="4"/>
  <c r="CI631" i="4"/>
  <c r="CI628" i="4"/>
  <c r="CI617" i="4"/>
  <c r="CI625" i="4"/>
  <c r="CI636" i="4"/>
  <c r="CI632" i="4"/>
  <c r="CI613" i="4"/>
  <c r="CI621" i="4"/>
  <c r="CI629" i="4"/>
  <c r="CI641" i="4"/>
  <c r="CI622" i="4"/>
  <c r="CI638" i="4"/>
  <c r="CI634" i="4"/>
  <c r="CI616" i="4"/>
  <c r="CI624" i="4"/>
  <c r="CI626" i="4"/>
  <c r="CI642" i="4"/>
  <c r="CI623" i="4"/>
  <c r="CI639" i="4"/>
  <c r="CI633" i="4"/>
  <c r="CI630" i="4"/>
  <c r="CI581" i="4"/>
  <c r="CI593" i="4"/>
  <c r="CI601" i="4"/>
  <c r="CI609" i="4"/>
  <c r="CI587" i="4"/>
  <c r="CI596" i="4"/>
  <c r="CI599" i="4"/>
  <c r="CI579" i="4"/>
  <c r="CI580" i="4"/>
  <c r="CI589" i="4"/>
  <c r="CI597" i="4"/>
  <c r="CI605" i="4"/>
  <c r="CI588" i="4"/>
  <c r="CI604" i="4"/>
  <c r="CI585" i="4"/>
  <c r="CI582" i="4"/>
  <c r="CI603" i="4"/>
  <c r="CI592" i="4"/>
  <c r="CI608" i="4"/>
  <c r="CI607" i="4"/>
  <c r="CI548" i="4"/>
  <c r="CI561" i="4"/>
  <c r="CI568" i="4"/>
  <c r="CI559" i="4"/>
  <c r="CI567" i="4"/>
  <c r="CI547" i="4"/>
  <c r="CI564" i="4"/>
  <c r="CI571" i="4"/>
  <c r="CI551" i="4"/>
  <c r="CI556" i="4"/>
  <c r="CI560" i="4"/>
  <c r="CI572" i="4"/>
  <c r="CI565" i="4"/>
  <c r="CI577" i="4"/>
  <c r="CI549" i="4"/>
  <c r="CI553" i="4"/>
  <c r="CI552" i="4"/>
  <c r="CI569" i="4"/>
  <c r="CI576" i="4"/>
  <c r="CI550" i="4"/>
  <c r="CI573" i="4"/>
  <c r="CI557" i="4"/>
  <c r="CI555" i="4"/>
  <c r="CI563" i="4"/>
  <c r="CI575" i="4"/>
  <c r="CI518" i="4"/>
  <c r="CI515" i="4"/>
  <c r="CI543" i="4"/>
  <c r="CI528" i="4"/>
  <c r="CI532" i="4"/>
  <c r="CI531" i="4"/>
  <c r="CI526" i="4"/>
  <c r="CI527" i="4"/>
  <c r="CI538" i="4"/>
  <c r="CI522" i="4"/>
  <c r="CI546" i="4"/>
  <c r="CI519" i="4"/>
  <c r="CI520" i="4"/>
  <c r="CI540" i="4"/>
  <c r="CI534" i="4"/>
  <c r="CI530" i="4"/>
  <c r="CI525" i="4"/>
  <c r="CI516" i="4"/>
  <c r="CI524" i="4"/>
  <c r="CI536" i="4"/>
  <c r="CI544" i="4"/>
  <c r="CI542" i="4"/>
  <c r="CI492" i="4"/>
  <c r="CI504" i="4"/>
  <c r="CI512" i="4"/>
  <c r="CI509" i="4"/>
  <c r="CI498" i="4"/>
  <c r="CI494" i="4"/>
  <c r="CI503" i="4"/>
  <c r="CI500" i="4"/>
  <c r="CI493" i="4"/>
  <c r="CI495" i="4"/>
  <c r="CI489" i="4"/>
  <c r="CI496" i="4"/>
  <c r="CI508" i="4"/>
  <c r="CI506" i="4"/>
  <c r="CI499" i="4"/>
  <c r="CI510" i="4"/>
  <c r="CI490" i="4"/>
  <c r="CI502" i="4"/>
  <c r="CI514" i="4"/>
  <c r="CI511" i="4"/>
  <c r="CI469" i="4"/>
  <c r="CI457" i="4"/>
  <c r="CI466" i="4"/>
  <c r="CI452" i="4"/>
  <c r="CI460" i="4"/>
  <c r="CI474" i="4"/>
  <c r="CI462" i="4"/>
  <c r="CI458" i="4"/>
  <c r="CI464" i="4"/>
  <c r="CI465" i="4"/>
  <c r="CI456" i="4"/>
  <c r="CI454" i="4"/>
  <c r="CI459" i="4"/>
  <c r="CI473" i="4"/>
  <c r="CI468" i="4"/>
  <c r="CI476" i="4"/>
  <c r="CI461" i="4"/>
  <c r="CI463" i="4"/>
  <c r="CI467" i="4"/>
  <c r="CI453" i="4"/>
  <c r="CI451" i="4"/>
  <c r="CI470" i="4"/>
  <c r="CI429" i="4"/>
  <c r="CI425" i="4"/>
  <c r="CI443" i="4"/>
  <c r="CI434" i="4"/>
  <c r="CI427" i="4"/>
  <c r="CI432" i="4"/>
  <c r="CI442" i="4"/>
  <c r="CI441" i="4"/>
  <c r="CI446" i="4"/>
  <c r="CI422" i="4"/>
  <c r="CI438" i="4"/>
  <c r="CI450" i="4"/>
  <c r="CI431" i="4"/>
  <c r="CI426" i="4"/>
  <c r="CI428" i="4"/>
  <c r="CI437" i="4"/>
  <c r="CI444" i="4"/>
  <c r="CI420" i="4"/>
  <c r="CI436" i="4"/>
  <c r="CI430" i="4"/>
  <c r="CI447" i="4"/>
  <c r="CI445" i="4"/>
  <c r="CI424" i="4"/>
  <c r="CI440" i="4"/>
  <c r="CI448" i="4"/>
  <c r="CI413" i="4"/>
  <c r="CI410" i="4"/>
  <c r="CI392" i="4"/>
  <c r="CI399" i="4"/>
  <c r="CI395" i="4"/>
  <c r="CI403" i="4"/>
  <c r="CI400" i="4"/>
  <c r="CI415" i="4"/>
  <c r="CI397" i="4"/>
  <c r="CI398" i="4"/>
  <c r="CI408" i="4"/>
  <c r="CI396" i="4"/>
  <c r="CI418" i="4"/>
  <c r="CI406" i="4"/>
  <c r="CI409" i="4"/>
  <c r="CI393" i="4"/>
  <c r="CI416" i="4"/>
  <c r="CI390" i="4"/>
  <c r="CI402" i="4"/>
  <c r="CI404" i="4"/>
  <c r="CI412" i="4"/>
  <c r="CI388" i="4"/>
  <c r="CI414" i="4"/>
  <c r="CI370" i="4"/>
  <c r="CI382" i="4"/>
  <c r="CI360" i="4"/>
  <c r="CI376" i="4"/>
  <c r="CI380" i="4"/>
  <c r="CI369" i="4"/>
  <c r="CI361" i="4"/>
  <c r="CI366" i="4"/>
  <c r="CI362" i="4"/>
  <c r="CI383" i="4"/>
  <c r="CI364" i="4"/>
  <c r="CI386" i="4"/>
  <c r="CI363" i="4"/>
  <c r="CI385" i="4"/>
  <c r="CI379" i="4"/>
  <c r="CI372" i="4"/>
  <c r="CI378" i="4"/>
  <c r="CI381" i="4"/>
  <c r="CI374" i="4"/>
  <c r="CI356" i="4"/>
  <c r="CI384" i="4"/>
  <c r="CI367" i="4"/>
  <c r="CI365" i="4"/>
  <c r="CI358" i="4"/>
  <c r="CI368" i="4"/>
  <c r="CI338" i="4"/>
  <c r="CI345" i="4"/>
  <c r="CI340" i="4"/>
  <c r="CI328" i="4"/>
  <c r="CI326" i="4"/>
  <c r="CI330" i="4"/>
  <c r="CI349" i="4"/>
  <c r="CI350" i="4"/>
  <c r="CI332" i="4"/>
  <c r="CI352" i="4"/>
  <c r="CI331" i="4"/>
  <c r="CI354" i="4"/>
  <c r="CI324" i="4"/>
  <c r="CI351" i="4"/>
  <c r="CI341" i="4"/>
  <c r="CI329" i="4"/>
  <c r="CI342" i="4"/>
  <c r="CI334" i="4"/>
  <c r="CI325" i="4"/>
  <c r="CI335" i="4"/>
  <c r="CI348" i="4"/>
  <c r="CI294" i="4"/>
  <c r="CI299" i="4"/>
  <c r="CI319" i="4"/>
  <c r="CI308" i="4"/>
  <c r="CI302" i="4"/>
  <c r="CI296" i="4"/>
  <c r="CI316" i="4"/>
  <c r="CI310" i="4"/>
  <c r="CI293" i="4"/>
  <c r="CI313" i="4"/>
  <c r="CI300" i="4"/>
  <c r="CI297" i="4"/>
  <c r="CI314" i="4"/>
  <c r="CI322" i="4"/>
  <c r="CI306" i="4"/>
  <c r="CI318" i="4"/>
  <c r="CI309" i="4"/>
  <c r="CI303" i="4"/>
  <c r="CI292" i="4"/>
  <c r="CI317" i="4"/>
  <c r="CI262" i="4"/>
  <c r="CI260" i="4"/>
  <c r="CI284" i="4"/>
  <c r="CI281" i="4"/>
  <c r="CI276" i="4"/>
  <c r="CI270" i="4"/>
  <c r="CI277" i="4"/>
  <c r="CI267" i="4"/>
  <c r="CI261" i="4"/>
  <c r="CI265" i="4"/>
  <c r="CI286" i="4"/>
  <c r="CI268" i="4"/>
  <c r="CI288" i="4"/>
  <c r="CI273" i="4"/>
  <c r="CI283" i="4"/>
  <c r="CI280" i="4"/>
  <c r="CI285" i="4"/>
  <c r="CI274" i="4"/>
  <c r="CI272" i="4"/>
  <c r="CI278" i="4"/>
  <c r="CI290" i="4"/>
  <c r="CI271" i="4"/>
  <c r="CI287" i="4"/>
  <c r="CI269" i="4"/>
  <c r="CI289" i="4"/>
  <c r="CI264" i="4"/>
  <c r="CI253" i="4"/>
  <c r="CI246" i="4"/>
  <c r="CI248" i="4"/>
  <c r="CI238" i="4"/>
  <c r="CI233" i="4"/>
  <c r="CI231" i="4"/>
  <c r="CI251" i="4"/>
  <c r="CI236" i="4"/>
  <c r="CI227" i="4"/>
  <c r="CI235" i="4"/>
  <c r="CI237" i="4"/>
  <c r="CI249" i="4"/>
  <c r="CI252" i="4"/>
  <c r="CI258" i="4"/>
  <c r="CI257" i="4"/>
  <c r="CI244" i="4"/>
  <c r="CI254" i="4"/>
  <c r="CI240" i="4"/>
  <c r="CI239" i="4"/>
  <c r="CI245" i="4"/>
  <c r="CI228" i="4"/>
  <c r="CI255" i="4"/>
  <c r="CI229" i="4"/>
  <c r="CI234" i="4"/>
  <c r="CI218" i="4"/>
  <c r="CI224" i="4"/>
  <c r="CI205" i="4"/>
  <c r="CI195" i="4"/>
  <c r="CI203" i="4"/>
  <c r="CI215" i="4"/>
  <c r="CI207" i="4"/>
  <c r="CI202" i="4"/>
  <c r="CI213" i="4"/>
  <c r="CI199" i="4"/>
  <c r="CI206" i="4"/>
  <c r="CI222" i="4"/>
  <c r="CI216" i="4"/>
  <c r="CI211" i="4"/>
  <c r="CI219" i="4"/>
  <c r="CI197" i="4"/>
  <c r="CI212" i="4"/>
  <c r="CI204" i="4"/>
  <c r="CI208" i="4"/>
  <c r="CI221" i="4"/>
  <c r="CI223" i="4"/>
  <c r="CI196" i="4"/>
  <c r="CI201" i="4"/>
  <c r="CI217" i="4"/>
  <c r="CI220" i="4"/>
  <c r="CI172" i="4"/>
  <c r="CI183" i="4"/>
  <c r="CI169" i="4"/>
  <c r="CI185" i="4"/>
  <c r="CI168" i="4"/>
  <c r="CI184" i="4"/>
  <c r="CI166" i="4"/>
  <c r="CI170" i="4"/>
  <c r="CI167" i="4"/>
  <c r="CI179" i="4"/>
  <c r="CI165" i="4"/>
  <c r="CI189" i="4"/>
  <c r="CI188" i="4"/>
  <c r="CI178" i="4"/>
  <c r="CI181" i="4"/>
  <c r="CI191" i="4"/>
  <c r="CI174" i="4"/>
  <c r="CI182" i="4"/>
  <c r="CI190" i="4"/>
  <c r="CI173" i="4"/>
  <c r="CI175" i="4"/>
  <c r="CI133" i="4"/>
  <c r="CI134" i="4"/>
  <c r="CI152" i="4"/>
  <c r="CI145" i="4"/>
  <c r="CI153" i="4"/>
  <c r="CI141" i="4"/>
  <c r="CI158" i="4"/>
  <c r="CI156" i="4"/>
  <c r="CI135" i="4"/>
  <c r="CI151" i="4"/>
  <c r="CI137" i="4"/>
  <c r="CI159" i="4"/>
  <c r="CI162" i="4"/>
  <c r="CI139" i="4"/>
  <c r="CI144" i="4"/>
  <c r="CI143" i="4"/>
  <c r="CI140" i="4"/>
  <c r="CI149" i="4"/>
  <c r="CI157" i="4"/>
  <c r="CI146" i="4"/>
  <c r="CI115" i="4"/>
  <c r="CI123" i="4"/>
  <c r="CI124" i="4"/>
  <c r="CI121" i="4"/>
  <c r="CI109" i="4"/>
  <c r="CI125" i="4"/>
  <c r="CI119" i="4"/>
  <c r="CI129" i="4"/>
  <c r="CI106" i="4"/>
  <c r="CI117" i="4"/>
  <c r="CI107" i="4"/>
  <c r="CI118" i="4"/>
  <c r="CI128" i="4"/>
  <c r="CI103" i="4"/>
  <c r="CI111" i="4"/>
  <c r="CI127" i="4"/>
  <c r="CI113" i="4"/>
  <c r="CI104" i="4"/>
  <c r="CI110" i="4"/>
  <c r="CI101" i="4"/>
  <c r="CI99" i="4"/>
  <c r="CI116" i="4"/>
  <c r="CI112" i="4"/>
  <c r="CI90" i="4"/>
  <c r="CI69" i="4"/>
  <c r="CI80" i="4"/>
  <c r="CI89" i="4"/>
  <c r="CI70" i="4"/>
  <c r="CI78" i="4"/>
  <c r="CI98" i="4"/>
  <c r="CI93" i="4"/>
  <c r="CI75" i="4"/>
  <c r="CI91" i="4"/>
  <c r="CI88" i="4"/>
  <c r="CI92" i="4"/>
  <c r="CI67" i="4"/>
  <c r="CI86" i="4"/>
  <c r="CI85" i="4"/>
  <c r="CI96" i="4"/>
  <c r="CI74" i="4"/>
  <c r="CI84" i="4"/>
  <c r="CI72" i="4"/>
  <c r="CI81" i="4"/>
  <c r="CI95" i="4"/>
  <c r="CI94" i="4"/>
  <c r="CI71" i="4"/>
  <c r="CI79" i="4"/>
  <c r="CI68" i="4"/>
  <c r="CI62" i="4"/>
  <c r="CI53" i="4"/>
  <c r="CI59" i="4"/>
  <c r="CI58" i="4"/>
  <c r="CI56" i="4"/>
  <c r="CI55" i="4"/>
  <c r="CI51" i="4"/>
  <c r="CI63" i="4"/>
  <c r="CI54" i="4"/>
  <c r="CI66" i="4"/>
  <c r="CI64" i="4"/>
  <c r="CI52" i="4"/>
  <c r="CI50" i="4"/>
  <c r="CI48" i="4"/>
  <c r="CI47" i="4"/>
  <c r="CI44" i="4"/>
  <c r="CI43" i="4"/>
  <c r="CI49" i="4"/>
  <c r="CI46" i="4"/>
  <c r="CI42" i="4"/>
  <c r="CI40" i="4"/>
  <c r="CI39" i="4"/>
  <c r="CI37" i="4"/>
  <c r="CI38" i="4"/>
  <c r="CI36" i="4"/>
  <c r="CI35" i="4"/>
  <c r="CH408" i="4"/>
  <c r="CH274" i="4"/>
  <c r="CH174" i="4"/>
  <c r="CH236" i="4"/>
  <c r="CH456" i="4"/>
  <c r="CH372" i="4"/>
  <c r="CH585" i="4"/>
  <c r="CH66" i="4"/>
  <c r="CH400" i="4"/>
  <c r="CH450" i="4"/>
  <c r="CH518" i="4"/>
  <c r="CH270" i="4"/>
  <c r="CH360" i="4"/>
  <c r="CH547" i="4"/>
  <c r="CH306" i="4"/>
  <c r="CH422" i="4"/>
  <c r="CH368" i="4"/>
  <c r="CH354" i="4"/>
  <c r="CH593" i="4"/>
  <c r="CH444" i="4"/>
  <c r="CH352" i="4"/>
  <c r="CH420" i="4"/>
  <c r="CH452" i="4"/>
  <c r="CH254" i="4"/>
  <c r="CH91" i="4"/>
  <c r="CH376" i="4"/>
  <c r="CH432" i="4"/>
  <c r="CG343" i="4"/>
  <c r="CH380" i="4"/>
  <c r="CG87" i="4"/>
  <c r="CH203" i="4"/>
  <c r="CH348" i="4"/>
  <c r="CH388" i="4"/>
  <c r="CH424" i="4"/>
  <c r="CH438" i="4"/>
  <c r="CH601" i="4"/>
  <c r="CH546" i="4"/>
  <c r="CH325" i="4"/>
  <c r="CH440" i="4"/>
  <c r="CH370" i="4"/>
  <c r="CH466" i="4"/>
  <c r="CH555" i="4"/>
  <c r="CH159" i="4"/>
  <c r="CH448" i="4"/>
  <c r="CH534" i="4"/>
  <c r="CH559" i="4"/>
  <c r="CH74" i="4"/>
  <c r="CH165" i="4"/>
  <c r="CH197" i="4"/>
  <c r="CH396" i="4"/>
  <c r="CH286" i="4"/>
  <c r="CH403" i="4"/>
  <c r="CH454" i="4"/>
  <c r="CG411" i="4"/>
  <c r="CH597" i="4"/>
  <c r="CH609" i="4"/>
  <c r="CH123" i="4"/>
  <c r="CH127" i="4"/>
  <c r="CH235" i="4"/>
  <c r="CH229" i="4"/>
  <c r="CH404" i="4"/>
  <c r="CH428" i="4"/>
  <c r="CH460" i="4"/>
  <c r="CH184" i="4"/>
  <c r="CH358" i="4"/>
  <c r="CH386" i="4"/>
  <c r="CH617" i="4"/>
  <c r="CH204" i="4"/>
  <c r="CI282" i="4"/>
  <c r="CH282" i="4"/>
  <c r="CI377" i="4"/>
  <c r="CH377" i="4"/>
  <c r="CH266" i="4"/>
  <c r="CI266" i="4"/>
  <c r="CI60" i="4"/>
  <c r="CH60" i="4"/>
  <c r="CG323" i="4"/>
  <c r="CH46" i="4"/>
  <c r="CH189" i="4"/>
  <c r="CH281" i="4"/>
  <c r="CH392" i="4"/>
  <c r="CH330" i="4"/>
  <c r="CH621" i="4"/>
  <c r="CG102" i="4"/>
  <c r="CH143" i="4"/>
  <c r="CH364" i="4"/>
  <c r="CH412" i="4"/>
  <c r="CH464" i="4"/>
  <c r="CH338" i="4"/>
  <c r="CH434" i="4"/>
  <c r="CH473" i="4"/>
  <c r="CH294" i="4"/>
  <c r="CH550" i="4"/>
  <c r="CH589" i="4"/>
  <c r="CH605" i="4"/>
  <c r="CH625" i="4"/>
  <c r="CH258" i="4"/>
  <c r="CH568" i="4"/>
  <c r="CH667" i="4"/>
  <c r="CH543" i="4"/>
  <c r="CH616" i="4"/>
  <c r="CH632" i="4"/>
  <c r="CG192" i="4"/>
  <c r="CG541" i="4"/>
  <c r="CH219" i="4"/>
  <c r="CH104" i="4"/>
  <c r="CH316" i="4"/>
  <c r="CH384" i="4"/>
  <c r="CH613" i="4"/>
  <c r="CH637" i="4"/>
  <c r="CG600" i="4"/>
  <c r="CH340" i="4"/>
  <c r="CI301" i="4"/>
  <c r="CH301" i="4"/>
  <c r="CI131" i="4"/>
  <c r="CH131" i="4"/>
  <c r="CI256" i="4"/>
  <c r="CH256" i="4"/>
  <c r="CI311" i="4"/>
  <c r="CH311" i="4"/>
  <c r="CI327" i="4"/>
  <c r="CH327" i="4"/>
  <c r="CI455" i="4"/>
  <c r="CH455" i="4"/>
  <c r="CI421" i="4"/>
  <c r="CH421" i="4"/>
  <c r="CI611" i="4"/>
  <c r="CH611" i="4"/>
  <c r="CI401" i="4"/>
  <c r="CH401" i="4"/>
  <c r="CI591" i="4"/>
  <c r="CH591" i="4"/>
  <c r="CI627" i="4"/>
  <c r="CH627" i="4"/>
  <c r="CI389" i="4"/>
  <c r="CH389" i="4"/>
  <c r="CI595" i="4"/>
  <c r="CH595" i="4"/>
  <c r="CI435" i="4"/>
  <c r="CH435" i="4"/>
  <c r="CI407" i="4"/>
  <c r="CH407" i="4"/>
  <c r="CF501" i="4"/>
  <c r="CG501" i="4" s="1"/>
  <c r="CF529" i="4"/>
  <c r="CG529" i="4" s="1"/>
  <c r="CF371" i="4"/>
  <c r="CG371" i="4" s="1"/>
  <c r="CF122" i="4"/>
  <c r="CG122" i="4" s="1"/>
  <c r="CH130" i="4"/>
  <c r="CI130" i="4"/>
  <c r="CG242" i="4"/>
  <c r="CF394" i="4"/>
  <c r="CG394" i="4" s="1"/>
  <c r="CF570" i="4"/>
  <c r="CG570" i="4" s="1"/>
  <c r="CF594" i="4"/>
  <c r="CG594" i="4" s="1"/>
  <c r="CF610" i="4"/>
  <c r="CG610" i="4" s="1"/>
  <c r="CF108" i="4"/>
  <c r="CG108" i="4" s="1"/>
  <c r="CF307" i="4"/>
  <c r="CG307" i="4" s="1"/>
  <c r="CF387" i="4"/>
  <c r="CG387" i="4" s="1"/>
  <c r="CF423" i="4"/>
  <c r="CG423" i="4" s="1"/>
  <c r="CF355" i="4"/>
  <c r="CF375" i="4"/>
  <c r="CF590" i="4"/>
  <c r="CF606" i="4"/>
  <c r="CF100" i="4"/>
  <c r="CF312" i="4"/>
  <c r="CF333" i="4"/>
  <c r="CH149" i="4"/>
  <c r="CH58" i="4"/>
  <c r="CH182" i="4"/>
  <c r="CH303" i="4"/>
  <c r="CH406" i="4"/>
  <c r="CH453" i="4"/>
  <c r="CH362" i="4"/>
  <c r="CH446" i="4"/>
  <c r="CH465" i="4"/>
  <c r="CH437" i="4"/>
  <c r="CH445" i="4"/>
  <c r="CH498" i="4"/>
  <c r="CH530" i="4"/>
  <c r="CH579" i="4"/>
  <c r="CH653" i="4"/>
  <c r="CH158" i="4"/>
  <c r="CH190" i="4"/>
  <c r="CF505" i="4"/>
  <c r="CG505" i="4" s="1"/>
  <c r="CF513" i="4"/>
  <c r="CG513" i="4" s="1"/>
  <c r="CF566" i="4"/>
  <c r="CG566" i="4" s="1"/>
  <c r="CF150" i="4"/>
  <c r="CG150" i="4" s="1"/>
  <c r="CF194" i="4"/>
  <c r="CG194" i="4" s="1"/>
  <c r="CF373" i="4"/>
  <c r="CG373" i="4" s="1"/>
  <c r="CF405" i="4"/>
  <c r="CG405" i="4" s="1"/>
  <c r="CF433" i="4"/>
  <c r="CG433" i="4" s="1"/>
  <c r="CF142" i="4"/>
  <c r="CG142" i="4" s="1"/>
  <c r="CF315" i="4"/>
  <c r="CG315" i="4" s="1"/>
  <c r="CF391" i="4"/>
  <c r="CG391" i="4" s="1"/>
  <c r="CF419" i="4"/>
  <c r="CG419" i="4" s="1"/>
  <c r="CG339" i="4"/>
  <c r="CF554" i="4"/>
  <c r="CF344" i="4"/>
  <c r="CF105" i="4"/>
  <c r="CF417" i="4"/>
  <c r="CF449" i="4"/>
  <c r="CG471" i="4"/>
  <c r="CF497" i="4"/>
  <c r="CG497" i="4" s="1"/>
  <c r="CF521" i="4"/>
  <c r="CG521" i="4" s="1"/>
  <c r="CF533" i="4"/>
  <c r="CG533" i="4" s="1"/>
  <c r="CF126" i="4"/>
  <c r="CG126" i="4" s="1"/>
  <c r="CF210" i="4"/>
  <c r="CG210" i="4" s="1"/>
  <c r="CF250" i="4"/>
  <c r="CG250" i="4" s="1"/>
  <c r="CF439" i="4"/>
  <c r="CG439" i="4" s="1"/>
  <c r="CF586" i="4"/>
  <c r="CG586" i="4" s="1"/>
  <c r="CF602" i="4"/>
  <c r="CG602" i="4" s="1"/>
  <c r="CF618" i="4"/>
  <c r="CG618" i="4" s="1"/>
  <c r="CF164" i="4"/>
  <c r="CG164" i="4" s="1"/>
  <c r="CF583" i="4"/>
  <c r="CG583" i="4" s="1"/>
  <c r="CF77" i="4"/>
  <c r="CG77" i="4" s="1"/>
  <c r="CF359" i="4"/>
  <c r="CG359" i="4" s="1"/>
  <c r="CF598" i="4"/>
  <c r="CG598" i="4" s="1"/>
  <c r="CF614" i="4"/>
  <c r="CG614" i="4" s="1"/>
  <c r="CH51" i="4"/>
  <c r="CH62" i="4"/>
  <c r="CH50" i="4"/>
  <c r="CH116" i="4"/>
  <c r="CH139" i="4"/>
  <c r="CH181" i="4"/>
  <c r="CH124" i="4"/>
  <c r="CH140" i="4"/>
  <c r="CH37" i="4"/>
  <c r="CH416" i="4"/>
  <c r="CH332" i="4"/>
  <c r="CH442" i="4"/>
  <c r="CH369" i="4"/>
  <c r="CH385" i="4"/>
  <c r="CH418" i="4"/>
  <c r="CH451" i="4"/>
  <c r="CH467" i="4"/>
  <c r="CH563" i="4"/>
  <c r="CH290" i="4"/>
  <c r="CF517" i="4"/>
  <c r="CG517" i="4" s="1"/>
  <c r="CF537" i="4"/>
  <c r="CF545" i="4"/>
  <c r="CG545" i="4" s="1"/>
  <c r="CF138" i="4"/>
  <c r="CF298" i="4"/>
  <c r="CF346" i="4"/>
  <c r="CF180" i="4"/>
  <c r="CF320" i="4"/>
  <c r="CF353" i="4"/>
  <c r="CF226" i="4"/>
  <c r="CF336" i="4"/>
  <c r="CF347" i="4"/>
  <c r="CF148" i="4"/>
  <c r="CH220" i="4"/>
  <c r="CF304" i="4"/>
  <c r="CG304" i="4" s="1"/>
  <c r="CF65" i="4"/>
  <c r="CG65" i="4" s="1"/>
  <c r="CF97" i="4"/>
  <c r="CG97" i="4" s="1"/>
  <c r="CF357" i="4"/>
  <c r="CG357" i="4" s="1"/>
  <c r="CH553" i="4"/>
  <c r="CH580" i="4"/>
  <c r="CH500" i="4"/>
  <c r="CH572" i="4"/>
  <c r="CH528" i="4"/>
  <c r="CH596" i="4"/>
  <c r="CH628" i="4"/>
  <c r="CH624" i="4"/>
  <c r="CH655" i="4"/>
  <c r="CH623" i="4"/>
  <c r="CH560" i="4"/>
  <c r="CH548" i="4"/>
  <c r="CH503" i="4"/>
  <c r="CH659" i="4"/>
  <c r="CH644" i="4"/>
  <c r="CH410" i="4"/>
  <c r="CH80" i="4"/>
  <c r="CH67" i="4"/>
  <c r="CH71" i="4"/>
  <c r="CH63" i="4"/>
  <c r="CH56" i="4"/>
  <c r="CH84" i="4"/>
  <c r="CH175" i="4"/>
  <c r="CH128" i="4"/>
  <c r="CH188" i="4"/>
  <c r="CH297" i="4"/>
  <c r="CH216" i="4"/>
  <c r="CH81" i="4"/>
  <c r="CH96" i="4"/>
  <c r="CH172" i="4"/>
  <c r="CH269" i="4"/>
  <c r="CH328" i="4"/>
  <c r="CH429" i="4"/>
  <c r="CH459" i="4"/>
  <c r="CH276" i="4"/>
  <c r="CH287" i="4"/>
  <c r="CH95" i="4"/>
  <c r="CH211" i="4"/>
  <c r="CH69" i="4"/>
  <c r="CH49" i="4"/>
  <c r="CH59" i="4"/>
  <c r="CH134" i="4"/>
  <c r="CH118" i="4"/>
  <c r="CH85" i="4"/>
  <c r="CH331" i="4"/>
  <c r="CH322" i="4"/>
  <c r="CH314" i="4"/>
  <c r="CH351" i="4"/>
  <c r="CH427" i="4"/>
  <c r="CH492" i="4"/>
  <c r="CH599" i="4"/>
  <c r="CH615" i="4"/>
  <c r="CH657" i="4"/>
  <c r="CH495" i="4"/>
  <c r="CH511" i="4"/>
  <c r="CH552" i="4"/>
  <c r="CH531" i="4"/>
  <c r="CH567" i="4"/>
  <c r="CH588" i="4"/>
  <c r="CH604" i="4"/>
  <c r="CH620" i="4"/>
  <c r="CH651" i="4"/>
  <c r="CH652" i="4"/>
  <c r="CH641" i="4"/>
  <c r="CH656" i="4"/>
  <c r="CH636" i="4"/>
  <c r="CH493" i="4"/>
  <c r="CH515" i="4"/>
  <c r="CH509" i="4"/>
  <c r="CH576" i="4"/>
  <c r="CH499" i="4"/>
  <c r="CH519" i="4"/>
  <c r="CH525" i="4"/>
  <c r="CH643" i="4"/>
  <c r="CH639" i="4"/>
  <c r="CH640" i="4"/>
  <c r="CH626" i="4"/>
  <c r="CH666" i="4"/>
  <c r="CH39" i="4"/>
  <c r="CH55" i="4"/>
  <c r="CH110" i="4"/>
  <c r="CH89" i="4"/>
  <c r="CH94" i="4"/>
  <c r="CH144" i="4"/>
  <c r="CH319" i="4"/>
  <c r="CH246" i="4"/>
  <c r="CH309" i="4"/>
  <c r="CH335" i="4"/>
  <c r="CH218" i="4"/>
  <c r="CH317" i="4"/>
  <c r="CH299" i="4"/>
  <c r="CH341" i="4"/>
  <c r="CH468" i="4"/>
  <c r="CH313" i="4"/>
  <c r="CH415" i="4"/>
  <c r="CH363" i="4"/>
  <c r="CH349" i="4"/>
  <c r="CH361" i="4"/>
  <c r="CH40" i="4"/>
  <c r="CH129" i="4"/>
  <c r="CH137" i="4"/>
  <c r="CH173" i="4"/>
  <c r="CH101" i="4"/>
  <c r="CH271" i="4"/>
  <c r="CH264" i="4"/>
  <c r="CH277" i="4"/>
  <c r="CH324" i="4"/>
  <c r="CH64" i="4"/>
  <c r="CH53" i="4"/>
  <c r="CH86" i="4"/>
  <c r="CH43" i="4"/>
  <c r="CH93" i="4"/>
  <c r="CH121" i="4"/>
  <c r="CH92" i="4"/>
  <c r="CH106" i="4"/>
  <c r="CH156" i="4"/>
  <c r="CH329" i="4"/>
  <c r="CH255" i="4"/>
  <c r="CH146" i="4"/>
  <c r="CH228" i="4"/>
  <c r="CH278" i="4"/>
  <c r="CH280" i="4"/>
  <c r="CH426" i="4"/>
  <c r="CH262" i="4"/>
  <c r="CH365" i="4"/>
  <c r="CH474" i="4"/>
  <c r="CH395" i="4"/>
  <c r="CH409" i="4"/>
  <c r="CH425" i="4"/>
  <c r="CH35" i="4"/>
  <c r="CG578" i="4"/>
  <c r="CH508" i="4"/>
  <c r="CH510" i="4"/>
  <c r="CG558" i="4"/>
  <c r="CG574" i="4"/>
  <c r="CH549" i="4"/>
  <c r="CH544" i="4"/>
  <c r="CH569" i="4"/>
  <c r="CH527" i="4"/>
  <c r="CH540" i="4"/>
  <c r="CH512" i="4"/>
  <c r="CH522" i="4"/>
  <c r="CH561" i="4"/>
  <c r="CH577" i="4"/>
  <c r="CH526" i="4"/>
  <c r="CH538" i="4"/>
  <c r="CH494" i="4"/>
  <c r="CH516" i="4"/>
  <c r="CH556" i="4"/>
  <c r="CH565" i="4"/>
  <c r="CH564" i="4"/>
  <c r="CH573" i="4"/>
  <c r="CH490" i="4"/>
  <c r="CH582" i="4"/>
  <c r="CH629" i="4"/>
  <c r="CH645" i="4"/>
  <c r="CH661" i="4"/>
  <c r="CH592" i="4"/>
  <c r="CH608" i="4"/>
  <c r="CH622" i="4"/>
  <c r="CH630" i="4"/>
  <c r="CH638" i="4"/>
  <c r="CH646" i="4"/>
  <c r="CH654" i="4"/>
  <c r="CH664" i="4"/>
  <c r="CH634" i="4"/>
  <c r="CH647" i="4"/>
  <c r="CH658" i="4"/>
  <c r="CH668" i="4"/>
  <c r="CH635" i="4"/>
  <c r="CH648" i="4"/>
  <c r="CH662" i="4"/>
  <c r="CH612" i="4"/>
  <c r="CH631" i="4"/>
  <c r="CH642" i="4"/>
  <c r="CH650" i="4"/>
  <c r="CH660" i="4"/>
  <c r="CH504" i="4"/>
  <c r="CH520" i="4"/>
  <c r="CH536" i="4"/>
  <c r="CH532" i="4"/>
  <c r="CH496" i="4"/>
  <c r="CH506" i="4"/>
  <c r="CG562" i="4"/>
  <c r="CG491" i="4"/>
  <c r="CG507" i="4"/>
  <c r="CG523" i="4"/>
  <c r="CG539" i="4"/>
  <c r="CH524" i="4"/>
  <c r="CG535" i="4"/>
  <c r="CG584" i="4"/>
  <c r="CH557" i="4"/>
  <c r="CH542" i="4"/>
  <c r="CH551" i="4"/>
  <c r="CH581" i="4"/>
  <c r="CH571" i="4"/>
  <c r="CH587" i="4"/>
  <c r="CH603" i="4"/>
  <c r="CH619" i="4"/>
  <c r="CH663" i="4"/>
  <c r="CH633" i="4"/>
  <c r="CH649" i="4"/>
  <c r="CH665" i="4"/>
  <c r="CH607" i="4"/>
  <c r="CH489" i="4"/>
  <c r="CG45" i="4"/>
  <c r="CG114" i="4"/>
  <c r="CG136" i="4"/>
  <c r="CG155" i="4"/>
  <c r="CG176" i="4"/>
  <c r="CG163" i="4"/>
  <c r="CG321" i="4"/>
  <c r="CG337" i="4"/>
  <c r="CG475" i="4"/>
  <c r="CG472" i="4"/>
  <c r="CH378" i="4"/>
  <c r="CH350" i="4"/>
  <c r="CH414" i="4"/>
  <c r="CG82" i="4"/>
  <c r="CH78" i="4"/>
  <c r="CH141" i="4"/>
  <c r="CH153" i="4"/>
  <c r="CH260" i="4"/>
  <c r="CH167" i="4"/>
  <c r="CH195" i="4"/>
  <c r="CH207" i="4"/>
  <c r="CH169" i="4"/>
  <c r="CH213" i="4"/>
  <c r="CH253" i="4"/>
  <c r="CH285" i="4"/>
  <c r="CH44" i="4"/>
  <c r="CG57" i="4"/>
  <c r="CH48" i="4"/>
  <c r="CG61" i="4"/>
  <c r="CH72" i="4"/>
  <c r="CH88" i="4"/>
  <c r="CH103" i="4"/>
  <c r="CH119" i="4"/>
  <c r="CH162" i="4"/>
  <c r="CH183" i="4"/>
  <c r="CG200" i="4"/>
  <c r="CH231" i="4"/>
  <c r="CH244" i="4"/>
  <c r="CH318" i="4"/>
  <c r="CH205" i="4"/>
  <c r="CH237" i="4"/>
  <c r="CH249" i="4"/>
  <c r="CH54" i="4"/>
  <c r="CH68" i="4"/>
  <c r="CH70" i="4"/>
  <c r="CH111" i="4"/>
  <c r="CH75" i="4"/>
  <c r="CH47" i="4"/>
  <c r="CH112" i="4"/>
  <c r="CG120" i="4"/>
  <c r="CH133" i="4"/>
  <c r="CG171" i="4"/>
  <c r="CH98" i="4"/>
  <c r="CH152" i="4"/>
  <c r="CG209" i="4"/>
  <c r="CG230" i="4"/>
  <c r="CH113" i="4"/>
  <c r="CG154" i="4"/>
  <c r="CG177" i="4"/>
  <c r="CH42" i="4"/>
  <c r="CH79" i="4"/>
  <c r="CG232" i="4"/>
  <c r="CG247" i="4"/>
  <c r="CH292" i="4"/>
  <c r="CH36" i="4"/>
  <c r="CH125" i="4"/>
  <c r="CH202" i="4"/>
  <c r="CH206" i="4"/>
  <c r="CH208" i="4"/>
  <c r="CH217" i="4"/>
  <c r="CH234" i="4"/>
  <c r="CH238" i="4"/>
  <c r="CH240" i="4"/>
  <c r="CH265" i="4"/>
  <c r="CG291" i="4"/>
  <c r="CH151" i="4"/>
  <c r="CH170" i="4"/>
  <c r="CG305" i="4"/>
  <c r="CH334" i="4"/>
  <c r="CH115" i="4"/>
  <c r="CH166" i="4"/>
  <c r="CH296" i="4"/>
  <c r="CH342" i="4"/>
  <c r="CH222" i="4"/>
  <c r="CH251" i="4"/>
  <c r="CH310" i="4"/>
  <c r="CH345" i="4"/>
  <c r="CH185" i="4"/>
  <c r="CH245" i="4"/>
  <c r="CH267" i="4"/>
  <c r="CH458" i="4"/>
  <c r="CH223" i="4"/>
  <c r="CH308" i="4"/>
  <c r="CH398" i="4"/>
  <c r="CH413" i="4"/>
  <c r="CH383" i="4"/>
  <c r="CH447" i="4"/>
  <c r="CH397" i="4"/>
  <c r="CH461" i="4"/>
  <c r="CH367" i="4"/>
  <c r="CH399" i="4"/>
  <c r="CH431" i="4"/>
  <c r="CH463" i="4"/>
  <c r="CH381" i="4"/>
  <c r="CH441" i="4"/>
  <c r="CH379" i="4"/>
  <c r="CH443" i="4"/>
  <c r="CH393" i="4"/>
  <c r="CH457" i="4"/>
  <c r="CG41" i="4"/>
  <c r="CG73" i="4"/>
  <c r="CG161" i="4"/>
  <c r="CG193" i="4"/>
  <c r="CG214" i="4"/>
  <c r="CG295" i="4"/>
  <c r="CG243" i="4"/>
  <c r="CG186" i="4"/>
  <c r="CG76" i="4"/>
  <c r="CH107" i="4"/>
  <c r="CG132" i="4"/>
  <c r="CG160" i="4"/>
  <c r="CG147" i="4"/>
  <c r="CG198" i="4"/>
  <c r="CG241" i="4"/>
  <c r="CH178" i="4"/>
  <c r="CH38" i="4"/>
  <c r="CH52" i="4"/>
  <c r="CH109" i="4"/>
  <c r="CH199" i="4"/>
  <c r="CG279" i="4"/>
  <c r="CH212" i="4"/>
  <c r="CH227" i="4"/>
  <c r="CH239" i="4"/>
  <c r="CG259" i="4"/>
  <c r="CH272" i="4"/>
  <c r="CH326" i="4"/>
  <c r="CH221" i="4"/>
  <c r="CH233" i="4"/>
  <c r="CH293" i="4"/>
  <c r="CH476" i="4"/>
  <c r="CH248" i="4"/>
  <c r="CH366" i="4"/>
  <c r="CH430" i="4"/>
  <c r="CG83" i="4"/>
  <c r="CH90" i="4"/>
  <c r="CH117" i="4"/>
  <c r="CG187" i="4"/>
  <c r="CH135" i="4"/>
  <c r="CG225" i="4"/>
  <c r="CH168" i="4"/>
  <c r="CH179" i="4"/>
  <c r="CG263" i="4"/>
  <c r="CG275" i="4"/>
  <c r="CH288" i="4"/>
  <c r="CH215" i="4"/>
  <c r="CH252" i="4"/>
  <c r="CH268" i="4"/>
  <c r="CH284" i="4"/>
  <c r="CH302" i="4"/>
  <c r="CH145" i="4"/>
  <c r="CH157" i="4"/>
  <c r="CH191" i="4"/>
  <c r="CH201" i="4"/>
  <c r="CH257" i="4"/>
  <c r="CH289" i="4"/>
  <c r="CH196" i="4"/>
  <c r="CH224" i="4"/>
  <c r="CH273" i="4"/>
  <c r="CH300" i="4"/>
  <c r="CH261" i="4"/>
  <c r="CH283" i="4"/>
  <c r="CH382" i="4"/>
  <c r="CH462" i="4"/>
  <c r="CH469" i="4"/>
  <c r="CH470" i="4"/>
  <c r="M450" i="4"/>
  <c r="K450" i="4"/>
  <c r="M449" i="4"/>
  <c r="K449" i="4"/>
  <c r="M448" i="4"/>
  <c r="K448" i="4"/>
  <c r="M419" i="4"/>
  <c r="K419" i="4"/>
  <c r="M413" i="4"/>
  <c r="K413" i="4"/>
  <c r="M412" i="4"/>
  <c r="K412" i="4"/>
  <c r="M411" i="4"/>
  <c r="K411" i="4"/>
  <c r="M410" i="4"/>
  <c r="K410" i="4"/>
  <c r="M403" i="4"/>
  <c r="K403" i="4"/>
  <c r="M383" i="4"/>
  <c r="K383" i="4"/>
  <c r="M382" i="4"/>
  <c r="K382" i="4"/>
  <c r="M377" i="4"/>
  <c r="K377" i="4"/>
  <c r="M376" i="4"/>
  <c r="K376" i="4"/>
  <c r="M370" i="4"/>
  <c r="K370" i="4"/>
  <c r="M369" i="4"/>
  <c r="K369" i="4"/>
  <c r="M368" i="4"/>
  <c r="K368" i="4"/>
  <c r="M362" i="4"/>
  <c r="K362" i="4"/>
  <c r="M361" i="4"/>
  <c r="K361" i="4"/>
  <c r="M359" i="4"/>
  <c r="K359" i="4"/>
  <c r="M348" i="4"/>
  <c r="K348" i="4"/>
  <c r="M343" i="4"/>
  <c r="K343" i="4"/>
  <c r="M342" i="4"/>
  <c r="K342" i="4"/>
  <c r="M325" i="4"/>
  <c r="K325" i="4"/>
  <c r="M324" i="4"/>
  <c r="K324" i="4"/>
  <c r="M311" i="4"/>
  <c r="K311" i="4"/>
  <c r="M310" i="4"/>
  <c r="K310" i="4"/>
  <c r="M308" i="4"/>
  <c r="K308" i="4"/>
  <c r="M307" i="4"/>
  <c r="K307" i="4"/>
  <c r="M306" i="4"/>
  <c r="K306" i="4"/>
  <c r="M305" i="4"/>
  <c r="K305" i="4"/>
  <c r="M304" i="4"/>
  <c r="K304" i="4"/>
  <c r="M301" i="4"/>
  <c r="K301" i="4"/>
  <c r="M288" i="4"/>
  <c r="K288" i="4"/>
  <c r="M287" i="4"/>
  <c r="K287" i="4"/>
  <c r="M256" i="4"/>
  <c r="K256" i="4"/>
  <c r="M239" i="4"/>
  <c r="K239" i="4"/>
  <c r="M238" i="4"/>
  <c r="K238" i="4"/>
  <c r="M237" i="4"/>
  <c r="K237" i="4"/>
  <c r="M208" i="4"/>
  <c r="K208" i="4"/>
  <c r="M202" i="4"/>
  <c r="K202" i="4"/>
  <c r="M201" i="4"/>
  <c r="K201" i="4"/>
  <c r="M200" i="4"/>
  <c r="K200" i="4"/>
  <c r="M199" i="4"/>
  <c r="K199" i="4"/>
  <c r="M192" i="4"/>
  <c r="K192" i="4"/>
  <c r="M172" i="4"/>
  <c r="K172" i="4"/>
  <c r="M171" i="4"/>
  <c r="K171" i="4"/>
  <c r="M166" i="4"/>
  <c r="K166" i="4"/>
  <c r="M165" i="4"/>
  <c r="K165" i="4"/>
  <c r="M159" i="4"/>
  <c r="K159" i="4"/>
  <c r="M158" i="4"/>
  <c r="K158" i="4"/>
  <c r="M157" i="4"/>
  <c r="K157" i="4"/>
  <c r="M151" i="4"/>
  <c r="K151" i="4"/>
  <c r="M150" i="4"/>
  <c r="K150" i="4"/>
  <c r="M148" i="4"/>
  <c r="K148" i="4"/>
  <c r="M137" i="4"/>
  <c r="K137" i="4"/>
  <c r="M132" i="4"/>
  <c r="K132" i="4"/>
  <c r="M131" i="4"/>
  <c r="K131" i="4"/>
  <c r="M114" i="4"/>
  <c r="K114" i="4"/>
  <c r="M113" i="4"/>
  <c r="K113" i="4"/>
  <c r="M100" i="4"/>
  <c r="K100" i="4"/>
  <c r="M99" i="4"/>
  <c r="K99" i="4"/>
  <c r="M97" i="4"/>
  <c r="K97" i="4"/>
  <c r="M96" i="4"/>
  <c r="K96" i="4"/>
  <c r="M95" i="4"/>
  <c r="K95" i="4"/>
  <c r="M94" i="4"/>
  <c r="K94" i="4"/>
  <c r="M93" i="4"/>
  <c r="K93" i="4"/>
  <c r="M90" i="4"/>
  <c r="K90" i="4"/>
  <c r="M77" i="4"/>
  <c r="K77" i="4"/>
  <c r="M76" i="4"/>
  <c r="K76" i="4"/>
  <c r="M45" i="4"/>
  <c r="K45"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DA668" i="4"/>
  <c r="CZ668" i="4"/>
  <c r="CX668" i="4"/>
  <c r="CW668" i="4"/>
  <c r="CV668" i="4"/>
  <c r="CT668" i="4"/>
  <c r="CS668" i="4"/>
  <c r="CR668" i="4"/>
  <c r="CQ668" i="4"/>
  <c r="CP668" i="4"/>
  <c r="CO668" i="4"/>
  <c r="CN668" i="4"/>
  <c r="CM668" i="4"/>
  <c r="CL668" i="4"/>
  <c r="DA667" i="4"/>
  <c r="CZ667" i="4"/>
  <c r="CX667" i="4"/>
  <c r="CW667" i="4"/>
  <c r="CV667" i="4"/>
  <c r="CT667" i="4"/>
  <c r="CS667" i="4"/>
  <c r="CR667" i="4"/>
  <c r="CQ667" i="4"/>
  <c r="CP667" i="4"/>
  <c r="CO667" i="4"/>
  <c r="CN667" i="4"/>
  <c r="CM667" i="4"/>
  <c r="CL667" i="4"/>
  <c r="DA666" i="4"/>
  <c r="CZ666" i="4"/>
  <c r="CX666" i="4"/>
  <c r="CW666" i="4"/>
  <c r="CV666" i="4"/>
  <c r="CT666" i="4"/>
  <c r="CS666" i="4"/>
  <c r="CR666" i="4"/>
  <c r="CQ666" i="4"/>
  <c r="CP666" i="4"/>
  <c r="CO666" i="4"/>
  <c r="CN666" i="4"/>
  <c r="CM666" i="4"/>
  <c r="CL666" i="4"/>
  <c r="DA665" i="4"/>
  <c r="CZ665" i="4"/>
  <c r="CX665" i="4"/>
  <c r="CW665" i="4"/>
  <c r="CV665" i="4"/>
  <c r="CT665" i="4"/>
  <c r="CS665" i="4"/>
  <c r="CR665" i="4"/>
  <c r="CQ665" i="4"/>
  <c r="CP665" i="4"/>
  <c r="CO665" i="4"/>
  <c r="CN665" i="4"/>
  <c r="CM665" i="4"/>
  <c r="CL665" i="4"/>
  <c r="DA664" i="4"/>
  <c r="CZ664" i="4"/>
  <c r="CX664" i="4"/>
  <c r="CW664" i="4"/>
  <c r="CV664" i="4"/>
  <c r="CT664" i="4"/>
  <c r="CS664" i="4"/>
  <c r="CR664" i="4"/>
  <c r="CQ664" i="4"/>
  <c r="CP664" i="4"/>
  <c r="CO664" i="4"/>
  <c r="CN664" i="4"/>
  <c r="CM664" i="4"/>
  <c r="CL664" i="4"/>
  <c r="DA663" i="4"/>
  <c r="CZ663" i="4"/>
  <c r="CX663" i="4"/>
  <c r="CW663" i="4"/>
  <c r="CV663" i="4"/>
  <c r="CT663" i="4"/>
  <c r="CS663" i="4"/>
  <c r="CR663" i="4"/>
  <c r="CQ663" i="4"/>
  <c r="CP663" i="4"/>
  <c r="CO663" i="4"/>
  <c r="CN663" i="4"/>
  <c r="CM663" i="4"/>
  <c r="CL663" i="4"/>
  <c r="DA662" i="4"/>
  <c r="CZ662" i="4"/>
  <c r="CX662" i="4"/>
  <c r="CW662" i="4"/>
  <c r="CV662" i="4"/>
  <c r="CT662" i="4"/>
  <c r="CS662" i="4"/>
  <c r="CR662" i="4"/>
  <c r="CQ662" i="4"/>
  <c r="CP662" i="4"/>
  <c r="CO662" i="4"/>
  <c r="CN662" i="4"/>
  <c r="CM662" i="4"/>
  <c r="CL662" i="4"/>
  <c r="DA661" i="4"/>
  <c r="CZ661" i="4"/>
  <c r="CX661" i="4"/>
  <c r="CW661" i="4"/>
  <c r="CV661" i="4"/>
  <c r="CT661" i="4"/>
  <c r="CS661" i="4"/>
  <c r="CR661" i="4"/>
  <c r="CQ661" i="4"/>
  <c r="CP661" i="4"/>
  <c r="CO661" i="4"/>
  <c r="CN661" i="4"/>
  <c r="CM661" i="4"/>
  <c r="CL661" i="4"/>
  <c r="DA660" i="4"/>
  <c r="CZ660" i="4"/>
  <c r="CX660" i="4"/>
  <c r="CW660" i="4"/>
  <c r="CV660" i="4"/>
  <c r="CT660" i="4"/>
  <c r="CS660" i="4"/>
  <c r="CR660" i="4"/>
  <c r="CQ660" i="4"/>
  <c r="CP660" i="4"/>
  <c r="CO660" i="4"/>
  <c r="CN660" i="4"/>
  <c r="CM660" i="4"/>
  <c r="CL660" i="4"/>
  <c r="DA659" i="4"/>
  <c r="CZ659" i="4"/>
  <c r="CX659" i="4"/>
  <c r="CW659" i="4"/>
  <c r="CV659" i="4"/>
  <c r="CT659" i="4"/>
  <c r="CS659" i="4"/>
  <c r="CR659" i="4"/>
  <c r="CQ659" i="4"/>
  <c r="CP659" i="4"/>
  <c r="CO659" i="4"/>
  <c r="CN659" i="4"/>
  <c r="CM659" i="4"/>
  <c r="CL659" i="4"/>
  <c r="DA658" i="4"/>
  <c r="CZ658" i="4"/>
  <c r="CX658" i="4"/>
  <c r="CW658" i="4"/>
  <c r="CV658" i="4"/>
  <c r="CT658" i="4"/>
  <c r="CS658" i="4"/>
  <c r="CR658" i="4"/>
  <c r="CQ658" i="4"/>
  <c r="CP658" i="4"/>
  <c r="CO658" i="4"/>
  <c r="CN658" i="4"/>
  <c r="CM658" i="4"/>
  <c r="CL658" i="4"/>
  <c r="DA657" i="4"/>
  <c r="CZ657" i="4"/>
  <c r="CX657" i="4"/>
  <c r="CW657" i="4"/>
  <c r="CV657" i="4"/>
  <c r="CT657" i="4"/>
  <c r="CS657" i="4"/>
  <c r="CR657" i="4"/>
  <c r="CQ657" i="4"/>
  <c r="CP657" i="4"/>
  <c r="CO657" i="4"/>
  <c r="CN657" i="4"/>
  <c r="CM657" i="4"/>
  <c r="CL657" i="4"/>
  <c r="DA656" i="4"/>
  <c r="CZ656" i="4"/>
  <c r="CX656" i="4"/>
  <c r="CW656" i="4"/>
  <c r="CV656" i="4"/>
  <c r="CT656" i="4"/>
  <c r="CS656" i="4"/>
  <c r="CR656" i="4"/>
  <c r="CQ656" i="4"/>
  <c r="CP656" i="4"/>
  <c r="CO656" i="4"/>
  <c r="CN656" i="4"/>
  <c r="CM656" i="4"/>
  <c r="CL656" i="4"/>
  <c r="DA655" i="4"/>
  <c r="CZ655" i="4"/>
  <c r="CX655" i="4"/>
  <c r="CW655" i="4"/>
  <c r="CV655" i="4"/>
  <c r="CT655" i="4"/>
  <c r="CS655" i="4"/>
  <c r="CR655" i="4"/>
  <c r="CQ655" i="4"/>
  <c r="CP655" i="4"/>
  <c r="CO655" i="4"/>
  <c r="CN655" i="4"/>
  <c r="CM655" i="4"/>
  <c r="CL655" i="4"/>
  <c r="DA654" i="4"/>
  <c r="CZ654" i="4"/>
  <c r="CX654" i="4"/>
  <c r="CW654" i="4"/>
  <c r="CV654" i="4"/>
  <c r="CT654" i="4"/>
  <c r="CS654" i="4"/>
  <c r="CR654" i="4"/>
  <c r="CQ654" i="4"/>
  <c r="CP654" i="4"/>
  <c r="CO654" i="4"/>
  <c r="CN654" i="4"/>
  <c r="CM654" i="4"/>
  <c r="CL654" i="4"/>
  <c r="DA653" i="4"/>
  <c r="CZ653" i="4"/>
  <c r="CX653" i="4"/>
  <c r="CW653" i="4"/>
  <c r="CV653" i="4"/>
  <c r="CT653" i="4"/>
  <c r="CS653" i="4"/>
  <c r="CR653" i="4"/>
  <c r="CQ653" i="4"/>
  <c r="CP653" i="4"/>
  <c r="CO653" i="4"/>
  <c r="CN653" i="4"/>
  <c r="CM653" i="4"/>
  <c r="CL653" i="4"/>
  <c r="DA652" i="4"/>
  <c r="CZ652" i="4"/>
  <c r="CX652" i="4"/>
  <c r="CW652" i="4"/>
  <c r="CV652" i="4"/>
  <c r="CT652" i="4"/>
  <c r="CS652" i="4"/>
  <c r="CR652" i="4"/>
  <c r="CQ652" i="4"/>
  <c r="CP652" i="4"/>
  <c r="CO652" i="4"/>
  <c r="CN652" i="4"/>
  <c r="CM652" i="4"/>
  <c r="CL652" i="4"/>
  <c r="DA651" i="4"/>
  <c r="CZ651" i="4"/>
  <c r="CX651" i="4"/>
  <c r="CW651" i="4"/>
  <c r="CV651" i="4"/>
  <c r="CT651" i="4"/>
  <c r="CS651" i="4"/>
  <c r="CR651" i="4"/>
  <c r="CQ651" i="4"/>
  <c r="CP651" i="4"/>
  <c r="CO651" i="4"/>
  <c r="CN651" i="4"/>
  <c r="CM651" i="4"/>
  <c r="CL651" i="4"/>
  <c r="DA650" i="4"/>
  <c r="CZ650" i="4"/>
  <c r="CX650" i="4"/>
  <c r="CW650" i="4"/>
  <c r="CV650" i="4"/>
  <c r="CT650" i="4"/>
  <c r="CS650" i="4"/>
  <c r="CR650" i="4"/>
  <c r="CQ650" i="4"/>
  <c r="CP650" i="4"/>
  <c r="CO650" i="4"/>
  <c r="CN650" i="4"/>
  <c r="CM650" i="4"/>
  <c r="CL650" i="4"/>
  <c r="DA649" i="4"/>
  <c r="CZ649" i="4"/>
  <c r="CX649" i="4"/>
  <c r="CW649" i="4"/>
  <c r="CV649" i="4"/>
  <c r="CT649" i="4"/>
  <c r="CS649" i="4"/>
  <c r="CR649" i="4"/>
  <c r="CQ649" i="4"/>
  <c r="CP649" i="4"/>
  <c r="CO649" i="4"/>
  <c r="CN649" i="4"/>
  <c r="CM649" i="4"/>
  <c r="CL649" i="4"/>
  <c r="DA648" i="4"/>
  <c r="CZ648" i="4"/>
  <c r="CX648" i="4"/>
  <c r="CW648" i="4"/>
  <c r="CV648" i="4"/>
  <c r="CT648" i="4"/>
  <c r="CS648" i="4"/>
  <c r="CR648" i="4"/>
  <c r="CQ648" i="4"/>
  <c r="CP648" i="4"/>
  <c r="CO648" i="4"/>
  <c r="CN648" i="4"/>
  <c r="CM648" i="4"/>
  <c r="CL648" i="4"/>
  <c r="DA647" i="4"/>
  <c r="CZ647" i="4"/>
  <c r="CX647" i="4"/>
  <c r="CW647" i="4"/>
  <c r="CV647" i="4"/>
  <c r="CT647" i="4"/>
  <c r="CS647" i="4"/>
  <c r="CR647" i="4"/>
  <c r="CQ647" i="4"/>
  <c r="CP647" i="4"/>
  <c r="CO647" i="4"/>
  <c r="CN647" i="4"/>
  <c r="CM647" i="4"/>
  <c r="CL647" i="4"/>
  <c r="DA646" i="4"/>
  <c r="CZ646" i="4"/>
  <c r="CX646" i="4"/>
  <c r="CW646" i="4"/>
  <c r="CV646" i="4"/>
  <c r="CT646" i="4"/>
  <c r="CS646" i="4"/>
  <c r="CR646" i="4"/>
  <c r="CQ646" i="4"/>
  <c r="CP646" i="4"/>
  <c r="CO646" i="4"/>
  <c r="CN646" i="4"/>
  <c r="CM646" i="4"/>
  <c r="CL646" i="4"/>
  <c r="DA645" i="4"/>
  <c r="CZ645" i="4"/>
  <c r="CX645" i="4"/>
  <c r="CW645" i="4"/>
  <c r="CV645" i="4"/>
  <c r="CT645" i="4"/>
  <c r="CS645" i="4"/>
  <c r="CR645" i="4"/>
  <c r="CQ645" i="4"/>
  <c r="CP645" i="4"/>
  <c r="CO645" i="4"/>
  <c r="CN645" i="4"/>
  <c r="CM645" i="4"/>
  <c r="CL645" i="4"/>
  <c r="DA644" i="4"/>
  <c r="CZ644" i="4"/>
  <c r="CX644" i="4"/>
  <c r="CW644" i="4"/>
  <c r="CV644" i="4"/>
  <c r="CT644" i="4"/>
  <c r="CS644" i="4"/>
  <c r="CR644" i="4"/>
  <c r="CQ644" i="4"/>
  <c r="CP644" i="4"/>
  <c r="CO644" i="4"/>
  <c r="CN644" i="4"/>
  <c r="CM644" i="4"/>
  <c r="CL644" i="4"/>
  <c r="DA643" i="4"/>
  <c r="CZ643" i="4"/>
  <c r="CX643" i="4"/>
  <c r="CW643" i="4"/>
  <c r="CV643" i="4"/>
  <c r="CT643" i="4"/>
  <c r="CS643" i="4"/>
  <c r="CR643" i="4"/>
  <c r="CQ643" i="4"/>
  <c r="CP643" i="4"/>
  <c r="CO643" i="4"/>
  <c r="CN643" i="4"/>
  <c r="CM643" i="4"/>
  <c r="CL643" i="4"/>
  <c r="DA642" i="4"/>
  <c r="CZ642" i="4"/>
  <c r="CX642" i="4"/>
  <c r="CW642" i="4"/>
  <c r="CV642" i="4"/>
  <c r="CT642" i="4"/>
  <c r="CS642" i="4"/>
  <c r="CR642" i="4"/>
  <c r="CQ642" i="4"/>
  <c r="CP642" i="4"/>
  <c r="CO642" i="4"/>
  <c r="CN642" i="4"/>
  <c r="CM642" i="4"/>
  <c r="CL642" i="4"/>
  <c r="DA641" i="4"/>
  <c r="CZ641" i="4"/>
  <c r="CX641" i="4"/>
  <c r="CW641" i="4"/>
  <c r="CV641" i="4"/>
  <c r="CT641" i="4"/>
  <c r="CS641" i="4"/>
  <c r="CR641" i="4"/>
  <c r="CQ641" i="4"/>
  <c r="CP641" i="4"/>
  <c r="CO641" i="4"/>
  <c r="CN641" i="4"/>
  <c r="CM641" i="4"/>
  <c r="CL641" i="4"/>
  <c r="DA640" i="4"/>
  <c r="CZ640" i="4"/>
  <c r="CX640" i="4"/>
  <c r="CW640" i="4"/>
  <c r="CV640" i="4"/>
  <c r="CT640" i="4"/>
  <c r="CS640" i="4"/>
  <c r="CR640" i="4"/>
  <c r="CQ640" i="4"/>
  <c r="CP640" i="4"/>
  <c r="CO640" i="4"/>
  <c r="CN640" i="4"/>
  <c r="CM640" i="4"/>
  <c r="CL640" i="4"/>
  <c r="DA639" i="4"/>
  <c r="CZ639" i="4"/>
  <c r="CX639" i="4"/>
  <c r="CW639" i="4"/>
  <c r="CV639" i="4"/>
  <c r="CT639" i="4"/>
  <c r="CS639" i="4"/>
  <c r="CR639" i="4"/>
  <c r="CQ639" i="4"/>
  <c r="CP639" i="4"/>
  <c r="CO639" i="4"/>
  <c r="CN639" i="4"/>
  <c r="CM639" i="4"/>
  <c r="CL639" i="4"/>
  <c r="DA638" i="4"/>
  <c r="CZ638" i="4"/>
  <c r="CX638" i="4"/>
  <c r="CW638" i="4"/>
  <c r="CV638" i="4"/>
  <c r="CT638" i="4"/>
  <c r="CS638" i="4"/>
  <c r="CR638" i="4"/>
  <c r="CQ638" i="4"/>
  <c r="CP638" i="4"/>
  <c r="CO638" i="4"/>
  <c r="CN638" i="4"/>
  <c r="CM638" i="4"/>
  <c r="CL638" i="4"/>
  <c r="DA637" i="4"/>
  <c r="CZ637" i="4"/>
  <c r="CX637" i="4"/>
  <c r="CW637" i="4"/>
  <c r="CV637" i="4"/>
  <c r="CT637" i="4"/>
  <c r="CS637" i="4"/>
  <c r="CR637" i="4"/>
  <c r="CQ637" i="4"/>
  <c r="CP637" i="4"/>
  <c r="CO637" i="4"/>
  <c r="CN637" i="4"/>
  <c r="CM637" i="4"/>
  <c r="CL637" i="4"/>
  <c r="DA636" i="4"/>
  <c r="CZ636" i="4"/>
  <c r="CX636" i="4"/>
  <c r="CW636" i="4"/>
  <c r="CV636" i="4"/>
  <c r="CT636" i="4"/>
  <c r="CS636" i="4"/>
  <c r="CR636" i="4"/>
  <c r="CQ636" i="4"/>
  <c r="CP636" i="4"/>
  <c r="CO636" i="4"/>
  <c r="CN636" i="4"/>
  <c r="CM636" i="4"/>
  <c r="CL636" i="4"/>
  <c r="DA635" i="4"/>
  <c r="CZ635" i="4"/>
  <c r="CX635" i="4"/>
  <c r="CW635" i="4"/>
  <c r="CV635" i="4"/>
  <c r="CT635" i="4"/>
  <c r="CS635" i="4"/>
  <c r="CR635" i="4"/>
  <c r="CQ635" i="4"/>
  <c r="CP635" i="4"/>
  <c r="CO635" i="4"/>
  <c r="CN635" i="4"/>
  <c r="CM635" i="4"/>
  <c r="CL635" i="4"/>
  <c r="DA634" i="4"/>
  <c r="CZ634" i="4"/>
  <c r="CX634" i="4"/>
  <c r="CW634" i="4"/>
  <c r="CV634" i="4"/>
  <c r="CT634" i="4"/>
  <c r="CS634" i="4"/>
  <c r="CR634" i="4"/>
  <c r="CQ634" i="4"/>
  <c r="CP634" i="4"/>
  <c r="CO634" i="4"/>
  <c r="CN634" i="4"/>
  <c r="CM634" i="4"/>
  <c r="CL634" i="4"/>
  <c r="DA633" i="4"/>
  <c r="CZ633" i="4"/>
  <c r="CX633" i="4"/>
  <c r="CW633" i="4"/>
  <c r="CV633" i="4"/>
  <c r="CT633" i="4"/>
  <c r="CS633" i="4"/>
  <c r="CR633" i="4"/>
  <c r="CQ633" i="4"/>
  <c r="CP633" i="4"/>
  <c r="CO633" i="4"/>
  <c r="CN633" i="4"/>
  <c r="CM633" i="4"/>
  <c r="CL633" i="4"/>
  <c r="DA632" i="4"/>
  <c r="CZ632" i="4"/>
  <c r="CX632" i="4"/>
  <c r="CW632" i="4"/>
  <c r="CV632" i="4"/>
  <c r="CT632" i="4"/>
  <c r="CS632" i="4"/>
  <c r="CR632" i="4"/>
  <c r="CQ632" i="4"/>
  <c r="CP632" i="4"/>
  <c r="CO632" i="4"/>
  <c r="CN632" i="4"/>
  <c r="CM632" i="4"/>
  <c r="CL632" i="4"/>
  <c r="DA631" i="4"/>
  <c r="CZ631" i="4"/>
  <c r="CX631" i="4"/>
  <c r="CW631" i="4"/>
  <c r="CV631" i="4"/>
  <c r="CT631" i="4"/>
  <c r="CS631" i="4"/>
  <c r="CR631" i="4"/>
  <c r="CQ631" i="4"/>
  <c r="CP631" i="4"/>
  <c r="CO631" i="4"/>
  <c r="CN631" i="4"/>
  <c r="CM631" i="4"/>
  <c r="CL631" i="4"/>
  <c r="DA630" i="4"/>
  <c r="CZ630" i="4"/>
  <c r="CX630" i="4"/>
  <c r="CW630" i="4"/>
  <c r="CV630" i="4"/>
  <c r="CT630" i="4"/>
  <c r="CS630" i="4"/>
  <c r="CR630" i="4"/>
  <c r="CQ630" i="4"/>
  <c r="CP630" i="4"/>
  <c r="CO630" i="4"/>
  <c r="CN630" i="4"/>
  <c r="CM630" i="4"/>
  <c r="CL630" i="4"/>
  <c r="DA629" i="4"/>
  <c r="CZ629" i="4"/>
  <c r="CX629" i="4"/>
  <c r="CW629" i="4"/>
  <c r="CV629" i="4"/>
  <c r="CT629" i="4"/>
  <c r="CS629" i="4"/>
  <c r="CR629" i="4"/>
  <c r="CQ629" i="4"/>
  <c r="CP629" i="4"/>
  <c r="CO629" i="4"/>
  <c r="CN629" i="4"/>
  <c r="CM629" i="4"/>
  <c r="CL629" i="4"/>
  <c r="DA628" i="4"/>
  <c r="CZ628" i="4"/>
  <c r="CX628" i="4"/>
  <c r="CW628" i="4"/>
  <c r="CV628" i="4"/>
  <c r="CT628" i="4"/>
  <c r="CS628" i="4"/>
  <c r="CR628" i="4"/>
  <c r="CQ628" i="4"/>
  <c r="CP628" i="4"/>
  <c r="CO628" i="4"/>
  <c r="CN628" i="4"/>
  <c r="CM628" i="4"/>
  <c r="CL628" i="4"/>
  <c r="DA627" i="4"/>
  <c r="CZ627" i="4"/>
  <c r="CX627" i="4"/>
  <c r="CW627" i="4"/>
  <c r="CV627" i="4"/>
  <c r="CT627" i="4"/>
  <c r="CS627" i="4"/>
  <c r="CR627" i="4"/>
  <c r="CQ627" i="4"/>
  <c r="CP627" i="4"/>
  <c r="CO627" i="4"/>
  <c r="CN627" i="4"/>
  <c r="CM627" i="4"/>
  <c r="CL627" i="4"/>
  <c r="DA626" i="4"/>
  <c r="CZ626" i="4"/>
  <c r="CX626" i="4"/>
  <c r="CW626" i="4"/>
  <c r="CV626" i="4"/>
  <c r="CT626" i="4"/>
  <c r="CS626" i="4"/>
  <c r="CR626" i="4"/>
  <c r="CQ626" i="4"/>
  <c r="CP626" i="4"/>
  <c r="CO626" i="4"/>
  <c r="CN626" i="4"/>
  <c r="CM626" i="4"/>
  <c r="CL626" i="4"/>
  <c r="DA625" i="4"/>
  <c r="CZ625" i="4"/>
  <c r="CX625" i="4"/>
  <c r="CW625" i="4"/>
  <c r="CV625" i="4"/>
  <c r="CT625" i="4"/>
  <c r="CS625" i="4"/>
  <c r="CR625" i="4"/>
  <c r="CQ625" i="4"/>
  <c r="CP625" i="4"/>
  <c r="CO625" i="4"/>
  <c r="CN625" i="4"/>
  <c r="CM625" i="4"/>
  <c r="CL625" i="4"/>
  <c r="DA624" i="4"/>
  <c r="CZ624" i="4"/>
  <c r="CX624" i="4"/>
  <c r="CW624" i="4"/>
  <c r="CV624" i="4"/>
  <c r="CT624" i="4"/>
  <c r="CS624" i="4"/>
  <c r="CR624" i="4"/>
  <c r="CQ624" i="4"/>
  <c r="CP624" i="4"/>
  <c r="CO624" i="4"/>
  <c r="CN624" i="4"/>
  <c r="CM624" i="4"/>
  <c r="CL624" i="4"/>
  <c r="DA623" i="4"/>
  <c r="CZ623" i="4"/>
  <c r="CX623" i="4"/>
  <c r="CW623" i="4"/>
  <c r="CV623" i="4"/>
  <c r="CT623" i="4"/>
  <c r="CS623" i="4"/>
  <c r="CR623" i="4"/>
  <c r="CQ623" i="4"/>
  <c r="CP623" i="4"/>
  <c r="CO623" i="4"/>
  <c r="CN623" i="4"/>
  <c r="CM623" i="4"/>
  <c r="CL623" i="4"/>
  <c r="DA622" i="4"/>
  <c r="CZ622" i="4"/>
  <c r="CX622" i="4"/>
  <c r="CW622" i="4"/>
  <c r="CV622" i="4"/>
  <c r="CT622" i="4"/>
  <c r="CS622" i="4"/>
  <c r="CR622" i="4"/>
  <c r="CQ622" i="4"/>
  <c r="CP622" i="4"/>
  <c r="CO622" i="4"/>
  <c r="CN622" i="4"/>
  <c r="CM622" i="4"/>
  <c r="CL622" i="4"/>
  <c r="DA621" i="4"/>
  <c r="CZ621" i="4"/>
  <c r="CX621" i="4"/>
  <c r="CW621" i="4"/>
  <c r="CV621" i="4"/>
  <c r="CT621" i="4"/>
  <c r="CS621" i="4"/>
  <c r="CR621" i="4"/>
  <c r="CQ621" i="4"/>
  <c r="CP621" i="4"/>
  <c r="CO621" i="4"/>
  <c r="CN621" i="4"/>
  <c r="CM621" i="4"/>
  <c r="CL621" i="4"/>
  <c r="DA620" i="4"/>
  <c r="CZ620" i="4"/>
  <c r="CX620" i="4"/>
  <c r="CW620" i="4"/>
  <c r="CV620" i="4"/>
  <c r="CT620" i="4"/>
  <c r="CS620" i="4"/>
  <c r="CR620" i="4"/>
  <c r="CQ620" i="4"/>
  <c r="CP620" i="4"/>
  <c r="CO620" i="4"/>
  <c r="CN620" i="4"/>
  <c r="CM620" i="4"/>
  <c r="CL620" i="4"/>
  <c r="DA619" i="4"/>
  <c r="CZ619" i="4"/>
  <c r="CX619" i="4"/>
  <c r="CW619" i="4"/>
  <c r="CV619" i="4"/>
  <c r="CT619" i="4"/>
  <c r="CS619" i="4"/>
  <c r="CR619" i="4"/>
  <c r="CQ619" i="4"/>
  <c r="CP619" i="4"/>
  <c r="CO619" i="4"/>
  <c r="CN619" i="4"/>
  <c r="CM619" i="4"/>
  <c r="CL619" i="4"/>
  <c r="DA618" i="4"/>
  <c r="CZ618" i="4"/>
  <c r="CX618" i="4"/>
  <c r="CW618" i="4"/>
  <c r="CV618" i="4"/>
  <c r="CT618" i="4"/>
  <c r="CS618" i="4"/>
  <c r="CR618" i="4"/>
  <c r="CQ618" i="4"/>
  <c r="CP618" i="4"/>
  <c r="CO618" i="4"/>
  <c r="CN618" i="4"/>
  <c r="CM618" i="4"/>
  <c r="CL618" i="4"/>
  <c r="DA617" i="4"/>
  <c r="CZ617" i="4"/>
  <c r="CX617" i="4"/>
  <c r="CW617" i="4"/>
  <c r="CV617" i="4"/>
  <c r="CT617" i="4"/>
  <c r="CS617" i="4"/>
  <c r="CR617" i="4"/>
  <c r="CQ617" i="4"/>
  <c r="CP617" i="4"/>
  <c r="CO617" i="4"/>
  <c r="CN617" i="4"/>
  <c r="CM617" i="4"/>
  <c r="CL617" i="4"/>
  <c r="DA616" i="4"/>
  <c r="CZ616" i="4"/>
  <c r="CX616" i="4"/>
  <c r="CW616" i="4"/>
  <c r="CV616" i="4"/>
  <c r="CT616" i="4"/>
  <c r="CS616" i="4"/>
  <c r="CR616" i="4"/>
  <c r="CQ616" i="4"/>
  <c r="CP616" i="4"/>
  <c r="CO616" i="4"/>
  <c r="CN616" i="4"/>
  <c r="CM616" i="4"/>
  <c r="CL616" i="4"/>
  <c r="DA615" i="4"/>
  <c r="CZ615" i="4"/>
  <c r="CX615" i="4"/>
  <c r="CW615" i="4"/>
  <c r="CV615" i="4"/>
  <c r="CT615" i="4"/>
  <c r="CS615" i="4"/>
  <c r="CR615" i="4"/>
  <c r="CQ615" i="4"/>
  <c r="CP615" i="4"/>
  <c r="CO615" i="4"/>
  <c r="CN615" i="4"/>
  <c r="CM615" i="4"/>
  <c r="CL615" i="4"/>
  <c r="DA614" i="4"/>
  <c r="CZ614" i="4"/>
  <c r="CX614" i="4"/>
  <c r="CW614" i="4"/>
  <c r="CV614" i="4"/>
  <c r="CT614" i="4"/>
  <c r="CS614" i="4"/>
  <c r="CR614" i="4"/>
  <c r="CQ614" i="4"/>
  <c r="CP614" i="4"/>
  <c r="CO614" i="4"/>
  <c r="CN614" i="4"/>
  <c r="CM614" i="4"/>
  <c r="CL614" i="4"/>
  <c r="DA613" i="4"/>
  <c r="CZ613" i="4"/>
  <c r="CX613" i="4"/>
  <c r="CW613" i="4"/>
  <c r="CV613" i="4"/>
  <c r="CT613" i="4"/>
  <c r="CS613" i="4"/>
  <c r="CR613" i="4"/>
  <c r="CQ613" i="4"/>
  <c r="CP613" i="4"/>
  <c r="CO613" i="4"/>
  <c r="CN613" i="4"/>
  <c r="CM613" i="4"/>
  <c r="CL613" i="4"/>
  <c r="DA612" i="4"/>
  <c r="CZ612" i="4"/>
  <c r="CX612" i="4"/>
  <c r="CW612" i="4"/>
  <c r="CV612" i="4"/>
  <c r="CT612" i="4"/>
  <c r="CS612" i="4"/>
  <c r="CR612" i="4"/>
  <c r="CQ612" i="4"/>
  <c r="CP612" i="4"/>
  <c r="CO612" i="4"/>
  <c r="CN612" i="4"/>
  <c r="CM612" i="4"/>
  <c r="CL612" i="4"/>
  <c r="DA611" i="4"/>
  <c r="CZ611" i="4"/>
  <c r="CX611" i="4"/>
  <c r="CW611" i="4"/>
  <c r="CV611" i="4"/>
  <c r="CT611" i="4"/>
  <c r="CS611" i="4"/>
  <c r="CR611" i="4"/>
  <c r="CQ611" i="4"/>
  <c r="CP611" i="4"/>
  <c r="CO611" i="4"/>
  <c r="CN611" i="4"/>
  <c r="CM611" i="4"/>
  <c r="CL611" i="4"/>
  <c r="DA610" i="4"/>
  <c r="CZ610" i="4"/>
  <c r="CX610" i="4"/>
  <c r="CW610" i="4"/>
  <c r="CV610" i="4"/>
  <c r="CT610" i="4"/>
  <c r="CS610" i="4"/>
  <c r="CR610" i="4"/>
  <c r="CQ610" i="4"/>
  <c r="CP610" i="4"/>
  <c r="CO610" i="4"/>
  <c r="CN610" i="4"/>
  <c r="CM610" i="4"/>
  <c r="CL610" i="4"/>
  <c r="DA609" i="4"/>
  <c r="CZ609" i="4"/>
  <c r="CX609" i="4"/>
  <c r="CW609" i="4"/>
  <c r="CV609" i="4"/>
  <c r="CT609" i="4"/>
  <c r="CS609" i="4"/>
  <c r="CR609" i="4"/>
  <c r="CQ609" i="4"/>
  <c r="CP609" i="4"/>
  <c r="CO609" i="4"/>
  <c r="CN609" i="4"/>
  <c r="CM609" i="4"/>
  <c r="CL609" i="4"/>
  <c r="DA608" i="4"/>
  <c r="CZ608" i="4"/>
  <c r="CX608" i="4"/>
  <c r="CW608" i="4"/>
  <c r="CV608" i="4"/>
  <c r="CT608" i="4"/>
  <c r="CS608" i="4"/>
  <c r="CR608" i="4"/>
  <c r="CQ608" i="4"/>
  <c r="CP608" i="4"/>
  <c r="CO608" i="4"/>
  <c r="CN608" i="4"/>
  <c r="CM608" i="4"/>
  <c r="CL608" i="4"/>
  <c r="DA607" i="4"/>
  <c r="CZ607" i="4"/>
  <c r="CX607" i="4"/>
  <c r="CW607" i="4"/>
  <c r="CV607" i="4"/>
  <c r="CT607" i="4"/>
  <c r="CS607" i="4"/>
  <c r="CR607" i="4"/>
  <c r="CQ607" i="4"/>
  <c r="CP607" i="4"/>
  <c r="CO607" i="4"/>
  <c r="CN607" i="4"/>
  <c r="CM607" i="4"/>
  <c r="CL607" i="4"/>
  <c r="DA606" i="4"/>
  <c r="CZ606" i="4"/>
  <c r="CX606" i="4"/>
  <c r="CW606" i="4"/>
  <c r="CV606" i="4"/>
  <c r="CT606" i="4"/>
  <c r="CS606" i="4"/>
  <c r="CR606" i="4"/>
  <c r="CQ606" i="4"/>
  <c r="CP606" i="4"/>
  <c r="CO606" i="4"/>
  <c r="CN606" i="4"/>
  <c r="CM606" i="4"/>
  <c r="CL606" i="4"/>
  <c r="DA605" i="4"/>
  <c r="CZ605" i="4"/>
  <c r="CX605" i="4"/>
  <c r="CW605" i="4"/>
  <c r="CV605" i="4"/>
  <c r="CT605" i="4"/>
  <c r="CS605" i="4"/>
  <c r="CR605" i="4"/>
  <c r="CQ605" i="4"/>
  <c r="CP605" i="4"/>
  <c r="CO605" i="4"/>
  <c r="CN605" i="4"/>
  <c r="CM605" i="4"/>
  <c r="CL605" i="4"/>
  <c r="DA604" i="4"/>
  <c r="CZ604" i="4"/>
  <c r="CX604" i="4"/>
  <c r="CW604" i="4"/>
  <c r="CV604" i="4"/>
  <c r="CT604" i="4"/>
  <c r="CS604" i="4"/>
  <c r="CR604" i="4"/>
  <c r="CQ604" i="4"/>
  <c r="CP604" i="4"/>
  <c r="CO604" i="4"/>
  <c r="CN604" i="4"/>
  <c r="CM604" i="4"/>
  <c r="CL604" i="4"/>
  <c r="DA603" i="4"/>
  <c r="CZ603" i="4"/>
  <c r="CX603" i="4"/>
  <c r="CW603" i="4"/>
  <c r="CV603" i="4"/>
  <c r="CT603" i="4"/>
  <c r="CS603" i="4"/>
  <c r="CR603" i="4"/>
  <c r="CQ603" i="4"/>
  <c r="CP603" i="4"/>
  <c r="CO603" i="4"/>
  <c r="CN603" i="4"/>
  <c r="CM603" i="4"/>
  <c r="CL603" i="4"/>
  <c r="DA602" i="4"/>
  <c r="CZ602" i="4"/>
  <c r="CX602" i="4"/>
  <c r="CW602" i="4"/>
  <c r="CV602" i="4"/>
  <c r="CT602" i="4"/>
  <c r="CS602" i="4"/>
  <c r="CR602" i="4"/>
  <c r="CQ602" i="4"/>
  <c r="CP602" i="4"/>
  <c r="CO602" i="4"/>
  <c r="CN602" i="4"/>
  <c r="CM602" i="4"/>
  <c r="CL602" i="4"/>
  <c r="DA601" i="4"/>
  <c r="CZ601" i="4"/>
  <c r="CX601" i="4"/>
  <c r="CW601" i="4"/>
  <c r="CV601" i="4"/>
  <c r="CT601" i="4"/>
  <c r="CS601" i="4"/>
  <c r="CR601" i="4"/>
  <c r="CQ601" i="4"/>
  <c r="CP601" i="4"/>
  <c r="CO601" i="4"/>
  <c r="CN601" i="4"/>
  <c r="CM601" i="4"/>
  <c r="CL601" i="4"/>
  <c r="DA600" i="4"/>
  <c r="CZ600" i="4"/>
  <c r="CX600" i="4"/>
  <c r="CW600" i="4"/>
  <c r="CV600" i="4"/>
  <c r="CT600" i="4"/>
  <c r="CS600" i="4"/>
  <c r="CR600" i="4"/>
  <c r="CQ600" i="4"/>
  <c r="CP600" i="4"/>
  <c r="CO600" i="4"/>
  <c r="CN600" i="4"/>
  <c r="CM600" i="4"/>
  <c r="CL600" i="4"/>
  <c r="DA599" i="4"/>
  <c r="CZ599" i="4"/>
  <c r="CX599" i="4"/>
  <c r="CW599" i="4"/>
  <c r="CV599" i="4"/>
  <c r="CT599" i="4"/>
  <c r="CS599" i="4"/>
  <c r="CR599" i="4"/>
  <c r="CQ599" i="4"/>
  <c r="CP599" i="4"/>
  <c r="CO599" i="4"/>
  <c r="CN599" i="4"/>
  <c r="CM599" i="4"/>
  <c r="CL599" i="4"/>
  <c r="DA598" i="4"/>
  <c r="CZ598" i="4"/>
  <c r="CX598" i="4"/>
  <c r="CW598" i="4"/>
  <c r="CV598" i="4"/>
  <c r="CT598" i="4"/>
  <c r="CS598" i="4"/>
  <c r="CR598" i="4"/>
  <c r="CQ598" i="4"/>
  <c r="CP598" i="4"/>
  <c r="CO598" i="4"/>
  <c r="CN598" i="4"/>
  <c r="CM598" i="4"/>
  <c r="CL598" i="4"/>
  <c r="DA597" i="4"/>
  <c r="CZ597" i="4"/>
  <c r="CX597" i="4"/>
  <c r="CW597" i="4"/>
  <c r="CV597" i="4"/>
  <c r="CT597" i="4"/>
  <c r="CS597" i="4"/>
  <c r="CR597" i="4"/>
  <c r="CQ597" i="4"/>
  <c r="CP597" i="4"/>
  <c r="CO597" i="4"/>
  <c r="CN597" i="4"/>
  <c r="CM597" i="4"/>
  <c r="CL597" i="4"/>
  <c r="DA596" i="4"/>
  <c r="CZ596" i="4"/>
  <c r="CX596" i="4"/>
  <c r="CW596" i="4"/>
  <c r="CV596" i="4"/>
  <c r="CT596" i="4"/>
  <c r="CS596" i="4"/>
  <c r="CR596" i="4"/>
  <c r="CQ596" i="4"/>
  <c r="CP596" i="4"/>
  <c r="CO596" i="4"/>
  <c r="CN596" i="4"/>
  <c r="CM596" i="4"/>
  <c r="CL596" i="4"/>
  <c r="DA595" i="4"/>
  <c r="CZ595" i="4"/>
  <c r="CX595" i="4"/>
  <c r="CW595" i="4"/>
  <c r="CV595" i="4"/>
  <c r="CT595" i="4"/>
  <c r="CS595" i="4"/>
  <c r="CR595" i="4"/>
  <c r="CQ595" i="4"/>
  <c r="CP595" i="4"/>
  <c r="CO595" i="4"/>
  <c r="CN595" i="4"/>
  <c r="CM595" i="4"/>
  <c r="CL595" i="4"/>
  <c r="DA594" i="4"/>
  <c r="CZ594" i="4"/>
  <c r="CX594" i="4"/>
  <c r="CW594" i="4"/>
  <c r="CV594" i="4"/>
  <c r="CT594" i="4"/>
  <c r="CS594" i="4"/>
  <c r="CR594" i="4"/>
  <c r="CQ594" i="4"/>
  <c r="CP594" i="4"/>
  <c r="CO594" i="4"/>
  <c r="CN594" i="4"/>
  <c r="CM594" i="4"/>
  <c r="CL594" i="4"/>
  <c r="DA593" i="4"/>
  <c r="CZ593" i="4"/>
  <c r="CX593" i="4"/>
  <c r="CW593" i="4"/>
  <c r="CV593" i="4"/>
  <c r="CT593" i="4"/>
  <c r="CS593" i="4"/>
  <c r="CR593" i="4"/>
  <c r="CQ593" i="4"/>
  <c r="CP593" i="4"/>
  <c r="CO593" i="4"/>
  <c r="CN593" i="4"/>
  <c r="CM593" i="4"/>
  <c r="CL593" i="4"/>
  <c r="DA592" i="4"/>
  <c r="CZ592" i="4"/>
  <c r="CX592" i="4"/>
  <c r="CW592" i="4"/>
  <c r="CV592" i="4"/>
  <c r="CT592" i="4"/>
  <c r="CS592" i="4"/>
  <c r="CR592" i="4"/>
  <c r="CQ592" i="4"/>
  <c r="CP592" i="4"/>
  <c r="CO592" i="4"/>
  <c r="CN592" i="4"/>
  <c r="CM592" i="4"/>
  <c r="CL592" i="4"/>
  <c r="DA591" i="4"/>
  <c r="CZ591" i="4"/>
  <c r="CX591" i="4"/>
  <c r="CW591" i="4"/>
  <c r="CV591" i="4"/>
  <c r="CT591" i="4"/>
  <c r="CS591" i="4"/>
  <c r="CR591" i="4"/>
  <c r="CQ591" i="4"/>
  <c r="CP591" i="4"/>
  <c r="CO591" i="4"/>
  <c r="CN591" i="4"/>
  <c r="CM591" i="4"/>
  <c r="CL591" i="4"/>
  <c r="DA590" i="4"/>
  <c r="CZ590" i="4"/>
  <c r="CX590" i="4"/>
  <c r="CW590" i="4"/>
  <c r="CV590" i="4"/>
  <c r="CT590" i="4"/>
  <c r="CS590" i="4"/>
  <c r="CR590" i="4"/>
  <c r="CQ590" i="4"/>
  <c r="CP590" i="4"/>
  <c r="CO590" i="4"/>
  <c r="CN590" i="4"/>
  <c r="CM590" i="4"/>
  <c r="CL590" i="4"/>
  <c r="DA589" i="4"/>
  <c r="CZ589" i="4"/>
  <c r="CX589" i="4"/>
  <c r="CW589" i="4"/>
  <c r="CV589" i="4"/>
  <c r="CT589" i="4"/>
  <c r="CS589" i="4"/>
  <c r="CR589" i="4"/>
  <c r="CQ589" i="4"/>
  <c r="CP589" i="4"/>
  <c r="CO589" i="4"/>
  <c r="CN589" i="4"/>
  <c r="CM589" i="4"/>
  <c r="CL589" i="4"/>
  <c r="DA588" i="4"/>
  <c r="CZ588" i="4"/>
  <c r="CX588" i="4"/>
  <c r="CW588" i="4"/>
  <c r="CV588" i="4"/>
  <c r="CT588" i="4"/>
  <c r="CS588" i="4"/>
  <c r="CR588" i="4"/>
  <c r="CQ588" i="4"/>
  <c r="CP588" i="4"/>
  <c r="CO588" i="4"/>
  <c r="CN588" i="4"/>
  <c r="CM588" i="4"/>
  <c r="CL588" i="4"/>
  <c r="DA587" i="4"/>
  <c r="CZ587" i="4"/>
  <c r="CX587" i="4"/>
  <c r="CW587" i="4"/>
  <c r="CV587" i="4"/>
  <c r="CT587" i="4"/>
  <c r="CS587" i="4"/>
  <c r="CR587" i="4"/>
  <c r="CQ587" i="4"/>
  <c r="CP587" i="4"/>
  <c r="CO587" i="4"/>
  <c r="CN587" i="4"/>
  <c r="CM587" i="4"/>
  <c r="CL587" i="4"/>
  <c r="DA586" i="4"/>
  <c r="CZ586" i="4"/>
  <c r="CX586" i="4"/>
  <c r="CW586" i="4"/>
  <c r="CV586" i="4"/>
  <c r="CT586" i="4"/>
  <c r="CS586" i="4"/>
  <c r="CR586" i="4"/>
  <c r="CQ586" i="4"/>
  <c r="CP586" i="4"/>
  <c r="CO586" i="4"/>
  <c r="CN586" i="4"/>
  <c r="CM586" i="4"/>
  <c r="CL586" i="4"/>
  <c r="DA585" i="4"/>
  <c r="CZ585" i="4"/>
  <c r="CX585" i="4"/>
  <c r="CW585" i="4"/>
  <c r="CV585" i="4"/>
  <c r="CT585" i="4"/>
  <c r="CS585" i="4"/>
  <c r="CR585" i="4"/>
  <c r="CQ585" i="4"/>
  <c r="CP585" i="4"/>
  <c r="CO585" i="4"/>
  <c r="CN585" i="4"/>
  <c r="CM585" i="4"/>
  <c r="CL585" i="4"/>
  <c r="DA584" i="4"/>
  <c r="CZ584" i="4"/>
  <c r="CX584" i="4"/>
  <c r="CW584" i="4"/>
  <c r="CV584" i="4"/>
  <c r="CT584" i="4"/>
  <c r="CS584" i="4"/>
  <c r="CR584" i="4"/>
  <c r="CQ584" i="4"/>
  <c r="CP584" i="4"/>
  <c r="CO584" i="4"/>
  <c r="CN584" i="4"/>
  <c r="CM584" i="4"/>
  <c r="CL584" i="4"/>
  <c r="DA583" i="4"/>
  <c r="CZ583" i="4"/>
  <c r="CX583" i="4"/>
  <c r="CW583" i="4"/>
  <c r="CV583" i="4"/>
  <c r="CT583" i="4"/>
  <c r="CS583" i="4"/>
  <c r="CR583" i="4"/>
  <c r="CQ583" i="4"/>
  <c r="CP583" i="4"/>
  <c r="CO583" i="4"/>
  <c r="CN583" i="4"/>
  <c r="CM583" i="4"/>
  <c r="CL583" i="4"/>
  <c r="DA582" i="4"/>
  <c r="CZ582" i="4"/>
  <c r="CX582" i="4"/>
  <c r="CW582" i="4"/>
  <c r="CV582" i="4"/>
  <c r="CT582" i="4"/>
  <c r="CS582" i="4"/>
  <c r="CR582" i="4"/>
  <c r="CQ582" i="4"/>
  <c r="CP582" i="4"/>
  <c r="CO582" i="4"/>
  <c r="CN582" i="4"/>
  <c r="CM582" i="4"/>
  <c r="CL582" i="4"/>
  <c r="DA581" i="4"/>
  <c r="CZ581" i="4"/>
  <c r="CX581" i="4"/>
  <c r="CW581" i="4"/>
  <c r="CV581" i="4"/>
  <c r="CT581" i="4"/>
  <c r="CS581" i="4"/>
  <c r="CR581" i="4"/>
  <c r="CQ581" i="4"/>
  <c r="CP581" i="4"/>
  <c r="CO581" i="4"/>
  <c r="CN581" i="4"/>
  <c r="CM581" i="4"/>
  <c r="CL581" i="4"/>
  <c r="DA580" i="4"/>
  <c r="CZ580" i="4"/>
  <c r="CX580" i="4"/>
  <c r="CW580" i="4"/>
  <c r="CV580" i="4"/>
  <c r="CT580" i="4"/>
  <c r="CS580" i="4"/>
  <c r="CR580" i="4"/>
  <c r="CQ580" i="4"/>
  <c r="CP580" i="4"/>
  <c r="CO580" i="4"/>
  <c r="CN580" i="4"/>
  <c r="CM580" i="4"/>
  <c r="CL580" i="4"/>
  <c r="DA579" i="4"/>
  <c r="CZ579" i="4"/>
  <c r="CX579" i="4"/>
  <c r="CW579" i="4"/>
  <c r="CV579" i="4"/>
  <c r="CT579" i="4"/>
  <c r="CS579" i="4"/>
  <c r="CR579" i="4"/>
  <c r="CQ579" i="4"/>
  <c r="CP579" i="4"/>
  <c r="CO579" i="4"/>
  <c r="CN579" i="4"/>
  <c r="CM579" i="4"/>
  <c r="CL579" i="4"/>
  <c r="DA578" i="4"/>
  <c r="CZ578" i="4"/>
  <c r="CX578" i="4"/>
  <c r="CW578" i="4"/>
  <c r="CV578" i="4"/>
  <c r="CT578" i="4"/>
  <c r="CS578" i="4"/>
  <c r="CR578" i="4"/>
  <c r="CQ578" i="4"/>
  <c r="CP578" i="4"/>
  <c r="CO578" i="4"/>
  <c r="CN578" i="4"/>
  <c r="CM578" i="4"/>
  <c r="CL578" i="4"/>
  <c r="DA577" i="4"/>
  <c r="CZ577" i="4"/>
  <c r="CX577" i="4"/>
  <c r="CW577" i="4"/>
  <c r="CV577" i="4"/>
  <c r="CT577" i="4"/>
  <c r="CS577" i="4"/>
  <c r="CR577" i="4"/>
  <c r="CQ577" i="4"/>
  <c r="CP577" i="4"/>
  <c r="CO577" i="4"/>
  <c r="CN577" i="4"/>
  <c r="CM577" i="4"/>
  <c r="CL577" i="4"/>
  <c r="DA576" i="4"/>
  <c r="CZ576" i="4"/>
  <c r="CX576" i="4"/>
  <c r="CW576" i="4"/>
  <c r="CV576" i="4"/>
  <c r="CT576" i="4"/>
  <c r="CS576" i="4"/>
  <c r="CR576" i="4"/>
  <c r="CQ576" i="4"/>
  <c r="CP576" i="4"/>
  <c r="CO576" i="4"/>
  <c r="CN576" i="4"/>
  <c r="CM576" i="4"/>
  <c r="CL576" i="4"/>
  <c r="DA575" i="4"/>
  <c r="CZ575" i="4"/>
  <c r="CX575" i="4"/>
  <c r="CW575" i="4"/>
  <c r="CV575" i="4"/>
  <c r="CT575" i="4"/>
  <c r="CS575" i="4"/>
  <c r="CR575" i="4"/>
  <c r="CQ575" i="4"/>
  <c r="CP575" i="4"/>
  <c r="CO575" i="4"/>
  <c r="CN575" i="4"/>
  <c r="CM575" i="4"/>
  <c r="CL575" i="4"/>
  <c r="DA574" i="4"/>
  <c r="CZ574" i="4"/>
  <c r="CX574" i="4"/>
  <c r="CW574" i="4"/>
  <c r="CV574" i="4"/>
  <c r="CT574" i="4"/>
  <c r="CS574" i="4"/>
  <c r="CR574" i="4"/>
  <c r="CQ574" i="4"/>
  <c r="CP574" i="4"/>
  <c r="CO574" i="4"/>
  <c r="CN574" i="4"/>
  <c r="CM574" i="4"/>
  <c r="CL574" i="4"/>
  <c r="DA573" i="4"/>
  <c r="CZ573" i="4"/>
  <c r="CX573" i="4"/>
  <c r="CW573" i="4"/>
  <c r="CV573" i="4"/>
  <c r="CT573" i="4"/>
  <c r="CS573" i="4"/>
  <c r="CR573" i="4"/>
  <c r="CQ573" i="4"/>
  <c r="CP573" i="4"/>
  <c r="CO573" i="4"/>
  <c r="CN573" i="4"/>
  <c r="CM573" i="4"/>
  <c r="CL573" i="4"/>
  <c r="DA572" i="4"/>
  <c r="CZ572" i="4"/>
  <c r="CX572" i="4"/>
  <c r="CW572" i="4"/>
  <c r="CV572" i="4"/>
  <c r="CT572" i="4"/>
  <c r="CS572" i="4"/>
  <c r="CR572" i="4"/>
  <c r="CQ572" i="4"/>
  <c r="CP572" i="4"/>
  <c r="CO572" i="4"/>
  <c r="CN572" i="4"/>
  <c r="CM572" i="4"/>
  <c r="CL572" i="4"/>
  <c r="DA571" i="4"/>
  <c r="CZ571" i="4"/>
  <c r="CX571" i="4"/>
  <c r="CW571" i="4"/>
  <c r="CV571" i="4"/>
  <c r="CT571" i="4"/>
  <c r="CS571" i="4"/>
  <c r="CR571" i="4"/>
  <c r="CQ571" i="4"/>
  <c r="CP571" i="4"/>
  <c r="CO571" i="4"/>
  <c r="CN571" i="4"/>
  <c r="CM571" i="4"/>
  <c r="CL571" i="4"/>
  <c r="DA570" i="4"/>
  <c r="CZ570" i="4"/>
  <c r="CX570" i="4"/>
  <c r="CW570" i="4"/>
  <c r="CV570" i="4"/>
  <c r="CT570" i="4"/>
  <c r="CS570" i="4"/>
  <c r="CR570" i="4"/>
  <c r="CQ570" i="4"/>
  <c r="CP570" i="4"/>
  <c r="CO570" i="4"/>
  <c r="CN570" i="4"/>
  <c r="CM570" i="4"/>
  <c r="CL570" i="4"/>
  <c r="DA569" i="4"/>
  <c r="CZ569" i="4"/>
  <c r="CX569" i="4"/>
  <c r="CW569" i="4"/>
  <c r="CV569" i="4"/>
  <c r="CT569" i="4"/>
  <c r="CS569" i="4"/>
  <c r="CR569" i="4"/>
  <c r="CQ569" i="4"/>
  <c r="CP569" i="4"/>
  <c r="CO569" i="4"/>
  <c r="CN569" i="4"/>
  <c r="CM569" i="4"/>
  <c r="CL569" i="4"/>
  <c r="DA568" i="4"/>
  <c r="CZ568" i="4"/>
  <c r="CX568" i="4"/>
  <c r="CW568" i="4"/>
  <c r="CV568" i="4"/>
  <c r="CT568" i="4"/>
  <c r="CS568" i="4"/>
  <c r="CR568" i="4"/>
  <c r="CQ568" i="4"/>
  <c r="CP568" i="4"/>
  <c r="CO568" i="4"/>
  <c r="CN568" i="4"/>
  <c r="CM568" i="4"/>
  <c r="CL568" i="4"/>
  <c r="DA567" i="4"/>
  <c r="CZ567" i="4"/>
  <c r="CX567" i="4"/>
  <c r="CW567" i="4"/>
  <c r="CV567" i="4"/>
  <c r="CT567" i="4"/>
  <c r="CS567" i="4"/>
  <c r="CR567" i="4"/>
  <c r="CQ567" i="4"/>
  <c r="CP567" i="4"/>
  <c r="CO567" i="4"/>
  <c r="CN567" i="4"/>
  <c r="CM567" i="4"/>
  <c r="CL567" i="4"/>
  <c r="DA566" i="4"/>
  <c r="CZ566" i="4"/>
  <c r="CX566" i="4"/>
  <c r="CW566" i="4"/>
  <c r="CV566" i="4"/>
  <c r="CT566" i="4"/>
  <c r="CS566" i="4"/>
  <c r="CR566" i="4"/>
  <c r="CQ566" i="4"/>
  <c r="CP566" i="4"/>
  <c r="CO566" i="4"/>
  <c r="CN566" i="4"/>
  <c r="CM566" i="4"/>
  <c r="CL566" i="4"/>
  <c r="DA565" i="4"/>
  <c r="CZ565" i="4"/>
  <c r="CX565" i="4"/>
  <c r="CW565" i="4"/>
  <c r="CV565" i="4"/>
  <c r="CT565" i="4"/>
  <c r="CS565" i="4"/>
  <c r="CR565" i="4"/>
  <c r="CQ565" i="4"/>
  <c r="CP565" i="4"/>
  <c r="CO565" i="4"/>
  <c r="CN565" i="4"/>
  <c r="CM565" i="4"/>
  <c r="CL565" i="4"/>
  <c r="DA564" i="4"/>
  <c r="CZ564" i="4"/>
  <c r="CX564" i="4"/>
  <c r="CW564" i="4"/>
  <c r="CV564" i="4"/>
  <c r="CT564" i="4"/>
  <c r="CS564" i="4"/>
  <c r="CR564" i="4"/>
  <c r="CQ564" i="4"/>
  <c r="CP564" i="4"/>
  <c r="CO564" i="4"/>
  <c r="CN564" i="4"/>
  <c r="CM564" i="4"/>
  <c r="CL564" i="4"/>
  <c r="DA563" i="4"/>
  <c r="CZ563" i="4"/>
  <c r="CX563" i="4"/>
  <c r="CW563" i="4"/>
  <c r="CV563" i="4"/>
  <c r="CT563" i="4"/>
  <c r="CS563" i="4"/>
  <c r="CR563" i="4"/>
  <c r="CQ563" i="4"/>
  <c r="CP563" i="4"/>
  <c r="CO563" i="4"/>
  <c r="CN563" i="4"/>
  <c r="CM563" i="4"/>
  <c r="CL563" i="4"/>
  <c r="DA562" i="4"/>
  <c r="CZ562" i="4"/>
  <c r="CX562" i="4"/>
  <c r="CW562" i="4"/>
  <c r="CV562" i="4"/>
  <c r="CT562" i="4"/>
  <c r="CS562" i="4"/>
  <c r="CR562" i="4"/>
  <c r="CQ562" i="4"/>
  <c r="CP562" i="4"/>
  <c r="CO562" i="4"/>
  <c r="CN562" i="4"/>
  <c r="CM562" i="4"/>
  <c r="CL562" i="4"/>
  <c r="DA561" i="4"/>
  <c r="CZ561" i="4"/>
  <c r="CX561" i="4"/>
  <c r="CW561" i="4"/>
  <c r="CV561" i="4"/>
  <c r="CT561" i="4"/>
  <c r="CS561" i="4"/>
  <c r="CR561" i="4"/>
  <c r="CQ561" i="4"/>
  <c r="CP561" i="4"/>
  <c r="CO561" i="4"/>
  <c r="CN561" i="4"/>
  <c r="CM561" i="4"/>
  <c r="CL561" i="4"/>
  <c r="DA560" i="4"/>
  <c r="CZ560" i="4"/>
  <c r="CX560" i="4"/>
  <c r="CW560" i="4"/>
  <c r="CV560" i="4"/>
  <c r="CT560" i="4"/>
  <c r="CS560" i="4"/>
  <c r="CR560" i="4"/>
  <c r="CQ560" i="4"/>
  <c r="CP560" i="4"/>
  <c r="CO560" i="4"/>
  <c r="CN560" i="4"/>
  <c r="CM560" i="4"/>
  <c r="CL560" i="4"/>
  <c r="DA559" i="4"/>
  <c r="CZ559" i="4"/>
  <c r="CX559" i="4"/>
  <c r="CW559" i="4"/>
  <c r="CV559" i="4"/>
  <c r="CT559" i="4"/>
  <c r="CS559" i="4"/>
  <c r="CR559" i="4"/>
  <c r="CQ559" i="4"/>
  <c r="CP559" i="4"/>
  <c r="CO559" i="4"/>
  <c r="CN559" i="4"/>
  <c r="CM559" i="4"/>
  <c r="CL559" i="4"/>
  <c r="DA558" i="4"/>
  <c r="CZ558" i="4"/>
  <c r="CX558" i="4"/>
  <c r="CW558" i="4"/>
  <c r="CV558" i="4"/>
  <c r="CT558" i="4"/>
  <c r="CS558" i="4"/>
  <c r="CR558" i="4"/>
  <c r="CQ558" i="4"/>
  <c r="CP558" i="4"/>
  <c r="CO558" i="4"/>
  <c r="CN558" i="4"/>
  <c r="CM558" i="4"/>
  <c r="CL558" i="4"/>
  <c r="DA557" i="4"/>
  <c r="CZ557" i="4"/>
  <c r="CX557" i="4"/>
  <c r="CW557" i="4"/>
  <c r="CV557" i="4"/>
  <c r="CT557" i="4"/>
  <c r="CS557" i="4"/>
  <c r="CR557" i="4"/>
  <c r="CQ557" i="4"/>
  <c r="CP557" i="4"/>
  <c r="CO557" i="4"/>
  <c r="CN557" i="4"/>
  <c r="CM557" i="4"/>
  <c r="CL557" i="4"/>
  <c r="DA556" i="4"/>
  <c r="CZ556" i="4"/>
  <c r="CX556" i="4"/>
  <c r="CW556" i="4"/>
  <c r="CV556" i="4"/>
  <c r="CT556" i="4"/>
  <c r="CS556" i="4"/>
  <c r="CR556" i="4"/>
  <c r="CQ556" i="4"/>
  <c r="CP556" i="4"/>
  <c r="CO556" i="4"/>
  <c r="CN556" i="4"/>
  <c r="CM556" i="4"/>
  <c r="CL556" i="4"/>
  <c r="DA555" i="4"/>
  <c r="CZ555" i="4"/>
  <c r="CX555" i="4"/>
  <c r="CW555" i="4"/>
  <c r="CV555" i="4"/>
  <c r="CT555" i="4"/>
  <c r="CS555" i="4"/>
  <c r="CR555" i="4"/>
  <c r="CQ555" i="4"/>
  <c r="CP555" i="4"/>
  <c r="CO555" i="4"/>
  <c r="CN555" i="4"/>
  <c r="CM555" i="4"/>
  <c r="CL555" i="4"/>
  <c r="DA554" i="4"/>
  <c r="CZ554" i="4"/>
  <c r="CX554" i="4"/>
  <c r="CW554" i="4"/>
  <c r="CV554" i="4"/>
  <c r="CT554" i="4"/>
  <c r="CS554" i="4"/>
  <c r="CR554" i="4"/>
  <c r="CQ554" i="4"/>
  <c r="CP554" i="4"/>
  <c r="CO554" i="4"/>
  <c r="CN554" i="4"/>
  <c r="CM554" i="4"/>
  <c r="CL554" i="4"/>
  <c r="DA553" i="4"/>
  <c r="CZ553" i="4"/>
  <c r="CX553" i="4"/>
  <c r="CW553" i="4"/>
  <c r="CV553" i="4"/>
  <c r="CT553" i="4"/>
  <c r="CS553" i="4"/>
  <c r="CR553" i="4"/>
  <c r="CQ553" i="4"/>
  <c r="CP553" i="4"/>
  <c r="CO553" i="4"/>
  <c r="CN553" i="4"/>
  <c r="CM553" i="4"/>
  <c r="CL553" i="4"/>
  <c r="DA552" i="4"/>
  <c r="CZ552" i="4"/>
  <c r="CX552" i="4"/>
  <c r="CW552" i="4"/>
  <c r="CV552" i="4"/>
  <c r="CT552" i="4"/>
  <c r="CS552" i="4"/>
  <c r="CR552" i="4"/>
  <c r="CQ552" i="4"/>
  <c r="CP552" i="4"/>
  <c r="CO552" i="4"/>
  <c r="CN552" i="4"/>
  <c r="CM552" i="4"/>
  <c r="CL552" i="4"/>
  <c r="DA551" i="4"/>
  <c r="CZ551" i="4"/>
  <c r="CX551" i="4"/>
  <c r="CW551" i="4"/>
  <c r="CV551" i="4"/>
  <c r="CT551" i="4"/>
  <c r="CS551" i="4"/>
  <c r="CR551" i="4"/>
  <c r="CQ551" i="4"/>
  <c r="CP551" i="4"/>
  <c r="CO551" i="4"/>
  <c r="CN551" i="4"/>
  <c r="CM551" i="4"/>
  <c r="CL551" i="4"/>
  <c r="DA550" i="4"/>
  <c r="CZ550" i="4"/>
  <c r="CX550" i="4"/>
  <c r="CW550" i="4"/>
  <c r="CV550" i="4"/>
  <c r="CT550" i="4"/>
  <c r="CS550" i="4"/>
  <c r="CR550" i="4"/>
  <c r="CQ550" i="4"/>
  <c r="CP550" i="4"/>
  <c r="CO550" i="4"/>
  <c r="CN550" i="4"/>
  <c r="CM550" i="4"/>
  <c r="CL550" i="4"/>
  <c r="DA549" i="4"/>
  <c r="CZ549" i="4"/>
  <c r="CX549" i="4"/>
  <c r="CW549" i="4"/>
  <c r="CV549" i="4"/>
  <c r="CT549" i="4"/>
  <c r="CS549" i="4"/>
  <c r="CR549" i="4"/>
  <c r="CQ549" i="4"/>
  <c r="CP549" i="4"/>
  <c r="CO549" i="4"/>
  <c r="CN549" i="4"/>
  <c r="CM549" i="4"/>
  <c r="CL549" i="4"/>
  <c r="DA548" i="4"/>
  <c r="CZ548" i="4"/>
  <c r="CX548" i="4"/>
  <c r="CW548" i="4"/>
  <c r="CV548" i="4"/>
  <c r="CT548" i="4"/>
  <c r="CS548" i="4"/>
  <c r="CR548" i="4"/>
  <c r="CQ548" i="4"/>
  <c r="CP548" i="4"/>
  <c r="CO548" i="4"/>
  <c r="CN548" i="4"/>
  <c r="CM548" i="4"/>
  <c r="CL548" i="4"/>
  <c r="DA547" i="4"/>
  <c r="CZ547" i="4"/>
  <c r="CX547" i="4"/>
  <c r="CW547" i="4"/>
  <c r="CV547" i="4"/>
  <c r="CT547" i="4"/>
  <c r="CS547" i="4"/>
  <c r="CR547" i="4"/>
  <c r="CQ547" i="4"/>
  <c r="CP547" i="4"/>
  <c r="CO547" i="4"/>
  <c r="CN547" i="4"/>
  <c r="CM547" i="4"/>
  <c r="CL547" i="4"/>
  <c r="DA546" i="4"/>
  <c r="CZ546" i="4"/>
  <c r="CX546" i="4"/>
  <c r="CW546" i="4"/>
  <c r="CV546" i="4"/>
  <c r="CT546" i="4"/>
  <c r="CS546" i="4"/>
  <c r="CR546" i="4"/>
  <c r="CQ546" i="4"/>
  <c r="CP546" i="4"/>
  <c r="CO546" i="4"/>
  <c r="CN546" i="4"/>
  <c r="CM546" i="4"/>
  <c r="CL546" i="4"/>
  <c r="DA545" i="4"/>
  <c r="CZ545" i="4"/>
  <c r="CX545" i="4"/>
  <c r="CW545" i="4"/>
  <c r="CV545" i="4"/>
  <c r="CT545" i="4"/>
  <c r="CS545" i="4"/>
  <c r="CR545" i="4"/>
  <c r="CQ545" i="4"/>
  <c r="CP545" i="4"/>
  <c r="CO545" i="4"/>
  <c r="CN545" i="4"/>
  <c r="CM545" i="4"/>
  <c r="CL545" i="4"/>
  <c r="DA544" i="4"/>
  <c r="CZ544" i="4"/>
  <c r="CX544" i="4"/>
  <c r="CW544" i="4"/>
  <c r="CV544" i="4"/>
  <c r="CT544" i="4"/>
  <c r="CS544" i="4"/>
  <c r="CR544" i="4"/>
  <c r="CQ544" i="4"/>
  <c r="CP544" i="4"/>
  <c r="CO544" i="4"/>
  <c r="CN544" i="4"/>
  <c r="CM544" i="4"/>
  <c r="CL544" i="4"/>
  <c r="DA543" i="4"/>
  <c r="CZ543" i="4"/>
  <c r="CX543" i="4"/>
  <c r="CW543" i="4"/>
  <c r="CV543" i="4"/>
  <c r="CT543" i="4"/>
  <c r="CS543" i="4"/>
  <c r="CR543" i="4"/>
  <c r="CQ543" i="4"/>
  <c r="CP543" i="4"/>
  <c r="CO543" i="4"/>
  <c r="CN543" i="4"/>
  <c r="CM543" i="4"/>
  <c r="CL543" i="4"/>
  <c r="DA542" i="4"/>
  <c r="CZ542" i="4"/>
  <c r="CX542" i="4"/>
  <c r="CW542" i="4"/>
  <c r="CV542" i="4"/>
  <c r="CT542" i="4"/>
  <c r="CS542" i="4"/>
  <c r="CR542" i="4"/>
  <c r="CQ542" i="4"/>
  <c r="CP542" i="4"/>
  <c r="CO542" i="4"/>
  <c r="CN542" i="4"/>
  <c r="CM542" i="4"/>
  <c r="CL542" i="4"/>
  <c r="DA541" i="4"/>
  <c r="CZ541" i="4"/>
  <c r="CX541" i="4"/>
  <c r="CW541" i="4"/>
  <c r="CV541" i="4"/>
  <c r="CT541" i="4"/>
  <c r="CS541" i="4"/>
  <c r="CR541" i="4"/>
  <c r="CQ541" i="4"/>
  <c r="CP541" i="4"/>
  <c r="CO541" i="4"/>
  <c r="CN541" i="4"/>
  <c r="CM541" i="4"/>
  <c r="CL541" i="4"/>
  <c r="DA540" i="4"/>
  <c r="CZ540" i="4"/>
  <c r="CX540" i="4"/>
  <c r="CW540" i="4"/>
  <c r="CV540" i="4"/>
  <c r="CT540" i="4"/>
  <c r="CS540" i="4"/>
  <c r="CR540" i="4"/>
  <c r="CQ540" i="4"/>
  <c r="CP540" i="4"/>
  <c r="CO540" i="4"/>
  <c r="CN540" i="4"/>
  <c r="CM540" i="4"/>
  <c r="CL540" i="4"/>
  <c r="DA539" i="4"/>
  <c r="CZ539" i="4"/>
  <c r="CX539" i="4"/>
  <c r="CW539" i="4"/>
  <c r="CV539" i="4"/>
  <c r="CT539" i="4"/>
  <c r="CS539" i="4"/>
  <c r="CR539" i="4"/>
  <c r="CQ539" i="4"/>
  <c r="CP539" i="4"/>
  <c r="CO539" i="4"/>
  <c r="CN539" i="4"/>
  <c r="CM539" i="4"/>
  <c r="CL539" i="4"/>
  <c r="DA538" i="4"/>
  <c r="CZ538" i="4"/>
  <c r="CX538" i="4"/>
  <c r="CW538" i="4"/>
  <c r="CV538" i="4"/>
  <c r="CT538" i="4"/>
  <c r="CS538" i="4"/>
  <c r="CR538" i="4"/>
  <c r="CQ538" i="4"/>
  <c r="CP538" i="4"/>
  <c r="CO538" i="4"/>
  <c r="CN538" i="4"/>
  <c r="CM538" i="4"/>
  <c r="CL538" i="4"/>
  <c r="DA537" i="4"/>
  <c r="CZ537" i="4"/>
  <c r="CX537" i="4"/>
  <c r="CW537" i="4"/>
  <c r="CV537" i="4"/>
  <c r="CT537" i="4"/>
  <c r="CS537" i="4"/>
  <c r="CR537" i="4"/>
  <c r="CQ537" i="4"/>
  <c r="CP537" i="4"/>
  <c r="CO537" i="4"/>
  <c r="CN537" i="4"/>
  <c r="CM537" i="4"/>
  <c r="CL537" i="4"/>
  <c r="DA536" i="4"/>
  <c r="CZ536" i="4"/>
  <c r="CX536" i="4"/>
  <c r="CW536" i="4"/>
  <c r="CV536" i="4"/>
  <c r="CT536" i="4"/>
  <c r="CS536" i="4"/>
  <c r="CR536" i="4"/>
  <c r="CQ536" i="4"/>
  <c r="CP536" i="4"/>
  <c r="CO536" i="4"/>
  <c r="CN536" i="4"/>
  <c r="CM536" i="4"/>
  <c r="CL536" i="4"/>
  <c r="DA535" i="4"/>
  <c r="CZ535" i="4"/>
  <c r="CX535" i="4"/>
  <c r="CW535" i="4"/>
  <c r="CV535" i="4"/>
  <c r="CT535" i="4"/>
  <c r="CS535" i="4"/>
  <c r="CR535" i="4"/>
  <c r="CQ535" i="4"/>
  <c r="CP535" i="4"/>
  <c r="CO535" i="4"/>
  <c r="CN535" i="4"/>
  <c r="CM535" i="4"/>
  <c r="CL535" i="4"/>
  <c r="DA534" i="4"/>
  <c r="CZ534" i="4"/>
  <c r="CX534" i="4"/>
  <c r="CW534" i="4"/>
  <c r="CV534" i="4"/>
  <c r="CT534" i="4"/>
  <c r="CS534" i="4"/>
  <c r="CR534" i="4"/>
  <c r="CQ534" i="4"/>
  <c r="CP534" i="4"/>
  <c r="CO534" i="4"/>
  <c r="CN534" i="4"/>
  <c r="CM534" i="4"/>
  <c r="CL534" i="4"/>
  <c r="DA533" i="4"/>
  <c r="CZ533" i="4"/>
  <c r="CX533" i="4"/>
  <c r="CW533" i="4"/>
  <c r="CV533" i="4"/>
  <c r="CT533" i="4"/>
  <c r="CS533" i="4"/>
  <c r="CR533" i="4"/>
  <c r="CQ533" i="4"/>
  <c r="CP533" i="4"/>
  <c r="CO533" i="4"/>
  <c r="CN533" i="4"/>
  <c r="CM533" i="4"/>
  <c r="CL533" i="4"/>
  <c r="DA532" i="4"/>
  <c r="CZ532" i="4"/>
  <c r="CX532" i="4"/>
  <c r="CW532" i="4"/>
  <c r="CV532" i="4"/>
  <c r="CT532" i="4"/>
  <c r="CS532" i="4"/>
  <c r="CR532" i="4"/>
  <c r="CQ532" i="4"/>
  <c r="CP532" i="4"/>
  <c r="CO532" i="4"/>
  <c r="CN532" i="4"/>
  <c r="CM532" i="4"/>
  <c r="CL532" i="4"/>
  <c r="DA531" i="4"/>
  <c r="CZ531" i="4"/>
  <c r="CX531" i="4"/>
  <c r="CW531" i="4"/>
  <c r="CV531" i="4"/>
  <c r="CT531" i="4"/>
  <c r="CS531" i="4"/>
  <c r="CR531" i="4"/>
  <c r="CQ531" i="4"/>
  <c r="CP531" i="4"/>
  <c r="CO531" i="4"/>
  <c r="CN531" i="4"/>
  <c r="CM531" i="4"/>
  <c r="CL531" i="4"/>
  <c r="DA530" i="4"/>
  <c r="CZ530" i="4"/>
  <c r="CX530" i="4"/>
  <c r="CW530" i="4"/>
  <c r="CV530" i="4"/>
  <c r="CT530" i="4"/>
  <c r="CS530" i="4"/>
  <c r="CR530" i="4"/>
  <c r="CQ530" i="4"/>
  <c r="CP530" i="4"/>
  <c r="CO530" i="4"/>
  <c r="CN530" i="4"/>
  <c r="CM530" i="4"/>
  <c r="CL530" i="4"/>
  <c r="DA529" i="4"/>
  <c r="CZ529" i="4"/>
  <c r="CX529" i="4"/>
  <c r="CW529" i="4"/>
  <c r="CV529" i="4"/>
  <c r="CT529" i="4"/>
  <c r="CS529" i="4"/>
  <c r="CR529" i="4"/>
  <c r="CQ529" i="4"/>
  <c r="CP529" i="4"/>
  <c r="CO529" i="4"/>
  <c r="CN529" i="4"/>
  <c r="CM529" i="4"/>
  <c r="CL529" i="4"/>
  <c r="DA528" i="4"/>
  <c r="CZ528" i="4"/>
  <c r="CX528" i="4"/>
  <c r="CW528" i="4"/>
  <c r="CV528" i="4"/>
  <c r="CT528" i="4"/>
  <c r="CS528" i="4"/>
  <c r="CR528" i="4"/>
  <c r="CQ528" i="4"/>
  <c r="CP528" i="4"/>
  <c r="CO528" i="4"/>
  <c r="CN528" i="4"/>
  <c r="CM528" i="4"/>
  <c r="CL528" i="4"/>
  <c r="DA527" i="4"/>
  <c r="CZ527" i="4"/>
  <c r="CX527" i="4"/>
  <c r="CW527" i="4"/>
  <c r="CV527" i="4"/>
  <c r="CT527" i="4"/>
  <c r="CS527" i="4"/>
  <c r="CR527" i="4"/>
  <c r="CQ527" i="4"/>
  <c r="CP527" i="4"/>
  <c r="CO527" i="4"/>
  <c r="CN527" i="4"/>
  <c r="CM527" i="4"/>
  <c r="CL527" i="4"/>
  <c r="DA526" i="4"/>
  <c r="CZ526" i="4"/>
  <c r="CX526" i="4"/>
  <c r="CW526" i="4"/>
  <c r="CV526" i="4"/>
  <c r="CT526" i="4"/>
  <c r="CS526" i="4"/>
  <c r="CR526" i="4"/>
  <c r="CQ526" i="4"/>
  <c r="CP526" i="4"/>
  <c r="CO526" i="4"/>
  <c r="CN526" i="4"/>
  <c r="CM526" i="4"/>
  <c r="CL526" i="4"/>
  <c r="DA525" i="4"/>
  <c r="CZ525" i="4"/>
  <c r="CX525" i="4"/>
  <c r="CW525" i="4"/>
  <c r="CV525" i="4"/>
  <c r="CT525" i="4"/>
  <c r="CS525" i="4"/>
  <c r="CR525" i="4"/>
  <c r="CQ525" i="4"/>
  <c r="CP525" i="4"/>
  <c r="CO525" i="4"/>
  <c r="CN525" i="4"/>
  <c r="CM525" i="4"/>
  <c r="CL525" i="4"/>
  <c r="DA524" i="4"/>
  <c r="CZ524" i="4"/>
  <c r="CX524" i="4"/>
  <c r="CW524" i="4"/>
  <c r="CV524" i="4"/>
  <c r="CT524" i="4"/>
  <c r="CS524" i="4"/>
  <c r="CR524" i="4"/>
  <c r="CQ524" i="4"/>
  <c r="CP524" i="4"/>
  <c r="CO524" i="4"/>
  <c r="CN524" i="4"/>
  <c r="CM524" i="4"/>
  <c r="CL524" i="4"/>
  <c r="DA523" i="4"/>
  <c r="CZ523" i="4"/>
  <c r="CX523" i="4"/>
  <c r="CW523" i="4"/>
  <c r="CV523" i="4"/>
  <c r="CT523" i="4"/>
  <c r="CS523" i="4"/>
  <c r="CR523" i="4"/>
  <c r="CQ523" i="4"/>
  <c r="CP523" i="4"/>
  <c r="CO523" i="4"/>
  <c r="CN523" i="4"/>
  <c r="CM523" i="4"/>
  <c r="CL523" i="4"/>
  <c r="DA522" i="4"/>
  <c r="CZ522" i="4"/>
  <c r="CX522" i="4"/>
  <c r="CW522" i="4"/>
  <c r="CV522" i="4"/>
  <c r="CT522" i="4"/>
  <c r="CS522" i="4"/>
  <c r="CR522" i="4"/>
  <c r="CQ522" i="4"/>
  <c r="CP522" i="4"/>
  <c r="CO522" i="4"/>
  <c r="CN522" i="4"/>
  <c r="CM522" i="4"/>
  <c r="CL522" i="4"/>
  <c r="DA521" i="4"/>
  <c r="CZ521" i="4"/>
  <c r="CX521" i="4"/>
  <c r="CW521" i="4"/>
  <c r="CV521" i="4"/>
  <c r="CT521" i="4"/>
  <c r="CS521" i="4"/>
  <c r="CR521" i="4"/>
  <c r="CQ521" i="4"/>
  <c r="CP521" i="4"/>
  <c r="CO521" i="4"/>
  <c r="CN521" i="4"/>
  <c r="CM521" i="4"/>
  <c r="CL521" i="4"/>
  <c r="DA520" i="4"/>
  <c r="CZ520" i="4"/>
  <c r="CX520" i="4"/>
  <c r="CW520" i="4"/>
  <c r="CV520" i="4"/>
  <c r="CT520" i="4"/>
  <c r="CS520" i="4"/>
  <c r="CR520" i="4"/>
  <c r="CQ520" i="4"/>
  <c r="CP520" i="4"/>
  <c r="CO520" i="4"/>
  <c r="CN520" i="4"/>
  <c r="CM520" i="4"/>
  <c r="CL520" i="4"/>
  <c r="DA519" i="4"/>
  <c r="CZ519" i="4"/>
  <c r="CX519" i="4"/>
  <c r="CW519" i="4"/>
  <c r="CV519" i="4"/>
  <c r="CT519" i="4"/>
  <c r="CS519" i="4"/>
  <c r="CR519" i="4"/>
  <c r="CQ519" i="4"/>
  <c r="CP519" i="4"/>
  <c r="CO519" i="4"/>
  <c r="CN519" i="4"/>
  <c r="CM519" i="4"/>
  <c r="CL519" i="4"/>
  <c r="DA518" i="4"/>
  <c r="CZ518" i="4"/>
  <c r="CX518" i="4"/>
  <c r="CW518" i="4"/>
  <c r="CV518" i="4"/>
  <c r="CT518" i="4"/>
  <c r="CS518" i="4"/>
  <c r="CR518" i="4"/>
  <c r="CQ518" i="4"/>
  <c r="CP518" i="4"/>
  <c r="CO518" i="4"/>
  <c r="CN518" i="4"/>
  <c r="CM518" i="4"/>
  <c r="CL518" i="4"/>
  <c r="DA517" i="4"/>
  <c r="CZ517" i="4"/>
  <c r="CX517" i="4"/>
  <c r="CW517" i="4"/>
  <c r="CV517" i="4"/>
  <c r="CT517" i="4"/>
  <c r="CS517" i="4"/>
  <c r="CR517" i="4"/>
  <c r="CQ517" i="4"/>
  <c r="CP517" i="4"/>
  <c r="CO517" i="4"/>
  <c r="CN517" i="4"/>
  <c r="CM517" i="4"/>
  <c r="CL517" i="4"/>
  <c r="DA516" i="4"/>
  <c r="CZ516" i="4"/>
  <c r="CX516" i="4"/>
  <c r="CW516" i="4"/>
  <c r="CV516" i="4"/>
  <c r="CT516" i="4"/>
  <c r="CS516" i="4"/>
  <c r="CR516" i="4"/>
  <c r="CQ516" i="4"/>
  <c r="CP516" i="4"/>
  <c r="CO516" i="4"/>
  <c r="CN516" i="4"/>
  <c r="CM516" i="4"/>
  <c r="CL516" i="4"/>
  <c r="DA515" i="4"/>
  <c r="CZ515" i="4"/>
  <c r="CX515" i="4"/>
  <c r="CW515" i="4"/>
  <c r="CV515" i="4"/>
  <c r="CT515" i="4"/>
  <c r="CS515" i="4"/>
  <c r="CR515" i="4"/>
  <c r="CQ515" i="4"/>
  <c r="CP515" i="4"/>
  <c r="CO515" i="4"/>
  <c r="CN515" i="4"/>
  <c r="CM515" i="4"/>
  <c r="CL515" i="4"/>
  <c r="DA514" i="4"/>
  <c r="CZ514" i="4"/>
  <c r="CX514" i="4"/>
  <c r="CW514" i="4"/>
  <c r="CV514" i="4"/>
  <c r="CT514" i="4"/>
  <c r="CS514" i="4"/>
  <c r="CR514" i="4"/>
  <c r="CQ514" i="4"/>
  <c r="CP514" i="4"/>
  <c r="CO514" i="4"/>
  <c r="CN514" i="4"/>
  <c r="CM514" i="4"/>
  <c r="CL514" i="4"/>
  <c r="DA513" i="4"/>
  <c r="CZ513" i="4"/>
  <c r="CX513" i="4"/>
  <c r="CW513" i="4"/>
  <c r="CV513" i="4"/>
  <c r="CT513" i="4"/>
  <c r="CS513" i="4"/>
  <c r="CR513" i="4"/>
  <c r="CQ513" i="4"/>
  <c r="CP513" i="4"/>
  <c r="CO513" i="4"/>
  <c r="CN513" i="4"/>
  <c r="CM513" i="4"/>
  <c r="CL513" i="4"/>
  <c r="DA512" i="4"/>
  <c r="CZ512" i="4"/>
  <c r="CX512" i="4"/>
  <c r="CW512" i="4"/>
  <c r="CV512" i="4"/>
  <c r="CT512" i="4"/>
  <c r="CS512" i="4"/>
  <c r="CR512" i="4"/>
  <c r="CQ512" i="4"/>
  <c r="CP512" i="4"/>
  <c r="CO512" i="4"/>
  <c r="CN512" i="4"/>
  <c r="CM512" i="4"/>
  <c r="CL512" i="4"/>
  <c r="DA511" i="4"/>
  <c r="CZ511" i="4"/>
  <c r="CX511" i="4"/>
  <c r="CW511" i="4"/>
  <c r="CV511" i="4"/>
  <c r="CT511" i="4"/>
  <c r="CS511" i="4"/>
  <c r="CR511" i="4"/>
  <c r="CQ511" i="4"/>
  <c r="CP511" i="4"/>
  <c r="CO511" i="4"/>
  <c r="CN511" i="4"/>
  <c r="CM511" i="4"/>
  <c r="CL511" i="4"/>
  <c r="DA510" i="4"/>
  <c r="CZ510" i="4"/>
  <c r="CX510" i="4"/>
  <c r="CW510" i="4"/>
  <c r="CV510" i="4"/>
  <c r="CT510" i="4"/>
  <c r="CS510" i="4"/>
  <c r="CR510" i="4"/>
  <c r="CQ510" i="4"/>
  <c r="CP510" i="4"/>
  <c r="CO510" i="4"/>
  <c r="CN510" i="4"/>
  <c r="CM510" i="4"/>
  <c r="CL510" i="4"/>
  <c r="DA509" i="4"/>
  <c r="CZ509" i="4"/>
  <c r="CX509" i="4"/>
  <c r="CW509" i="4"/>
  <c r="CV509" i="4"/>
  <c r="CT509" i="4"/>
  <c r="CS509" i="4"/>
  <c r="CR509" i="4"/>
  <c r="CQ509" i="4"/>
  <c r="CP509" i="4"/>
  <c r="CO509" i="4"/>
  <c r="CN509" i="4"/>
  <c r="CM509" i="4"/>
  <c r="CL509" i="4"/>
  <c r="DA508" i="4"/>
  <c r="CZ508" i="4"/>
  <c r="CX508" i="4"/>
  <c r="CW508" i="4"/>
  <c r="CV508" i="4"/>
  <c r="CT508" i="4"/>
  <c r="CS508" i="4"/>
  <c r="CR508" i="4"/>
  <c r="CQ508" i="4"/>
  <c r="CP508" i="4"/>
  <c r="CO508" i="4"/>
  <c r="CN508" i="4"/>
  <c r="CM508" i="4"/>
  <c r="CL508" i="4"/>
  <c r="DA507" i="4"/>
  <c r="CZ507" i="4"/>
  <c r="CX507" i="4"/>
  <c r="CW507" i="4"/>
  <c r="CV507" i="4"/>
  <c r="CT507" i="4"/>
  <c r="CS507" i="4"/>
  <c r="CR507" i="4"/>
  <c r="CQ507" i="4"/>
  <c r="CP507" i="4"/>
  <c r="CO507" i="4"/>
  <c r="CN507" i="4"/>
  <c r="CM507" i="4"/>
  <c r="CL507" i="4"/>
  <c r="DA506" i="4"/>
  <c r="CZ506" i="4"/>
  <c r="CX506" i="4"/>
  <c r="CW506" i="4"/>
  <c r="CV506" i="4"/>
  <c r="CT506" i="4"/>
  <c r="CS506" i="4"/>
  <c r="CR506" i="4"/>
  <c r="CQ506" i="4"/>
  <c r="CP506" i="4"/>
  <c r="CO506" i="4"/>
  <c r="CN506" i="4"/>
  <c r="CM506" i="4"/>
  <c r="CL506" i="4"/>
  <c r="DA505" i="4"/>
  <c r="CZ505" i="4"/>
  <c r="CX505" i="4"/>
  <c r="CW505" i="4"/>
  <c r="CV505" i="4"/>
  <c r="CT505" i="4"/>
  <c r="CS505" i="4"/>
  <c r="CR505" i="4"/>
  <c r="CQ505" i="4"/>
  <c r="CP505" i="4"/>
  <c r="CO505" i="4"/>
  <c r="CN505" i="4"/>
  <c r="CM505" i="4"/>
  <c r="CL505" i="4"/>
  <c r="DA504" i="4"/>
  <c r="CZ504" i="4"/>
  <c r="CX504" i="4"/>
  <c r="CW504" i="4"/>
  <c r="CV504" i="4"/>
  <c r="CT504" i="4"/>
  <c r="CS504" i="4"/>
  <c r="CR504" i="4"/>
  <c r="CQ504" i="4"/>
  <c r="CP504" i="4"/>
  <c r="CO504" i="4"/>
  <c r="CN504" i="4"/>
  <c r="CM504" i="4"/>
  <c r="CL504" i="4"/>
  <c r="DA503" i="4"/>
  <c r="CZ503" i="4"/>
  <c r="CX503" i="4"/>
  <c r="CW503" i="4"/>
  <c r="CV503" i="4"/>
  <c r="CT503" i="4"/>
  <c r="CS503" i="4"/>
  <c r="CR503" i="4"/>
  <c r="CQ503" i="4"/>
  <c r="CP503" i="4"/>
  <c r="CO503" i="4"/>
  <c r="CN503" i="4"/>
  <c r="CM503" i="4"/>
  <c r="CL503" i="4"/>
  <c r="DA502" i="4"/>
  <c r="CZ502" i="4"/>
  <c r="CX502" i="4"/>
  <c r="CW502" i="4"/>
  <c r="CV502" i="4"/>
  <c r="CT502" i="4"/>
  <c r="CS502" i="4"/>
  <c r="CR502" i="4"/>
  <c r="CQ502" i="4"/>
  <c r="CP502" i="4"/>
  <c r="CO502" i="4"/>
  <c r="CN502" i="4"/>
  <c r="CM502" i="4"/>
  <c r="CL502" i="4"/>
  <c r="DA501" i="4"/>
  <c r="CZ501" i="4"/>
  <c r="CX501" i="4"/>
  <c r="CW501" i="4"/>
  <c r="CV501" i="4"/>
  <c r="CT501" i="4"/>
  <c r="CS501" i="4"/>
  <c r="CR501" i="4"/>
  <c r="CQ501" i="4"/>
  <c r="CP501" i="4"/>
  <c r="CO501" i="4"/>
  <c r="CN501" i="4"/>
  <c r="CM501" i="4"/>
  <c r="CL501" i="4"/>
  <c r="DA500" i="4"/>
  <c r="CZ500" i="4"/>
  <c r="CX500" i="4"/>
  <c r="CW500" i="4"/>
  <c r="CV500" i="4"/>
  <c r="CT500" i="4"/>
  <c r="CS500" i="4"/>
  <c r="CR500" i="4"/>
  <c r="CQ500" i="4"/>
  <c r="CP500" i="4"/>
  <c r="CO500" i="4"/>
  <c r="CN500" i="4"/>
  <c r="CM500" i="4"/>
  <c r="CL500" i="4"/>
  <c r="DA499" i="4"/>
  <c r="CZ499" i="4"/>
  <c r="CX499" i="4"/>
  <c r="CW499" i="4"/>
  <c r="CV499" i="4"/>
  <c r="CT499" i="4"/>
  <c r="CS499" i="4"/>
  <c r="CR499" i="4"/>
  <c r="CQ499" i="4"/>
  <c r="CP499" i="4"/>
  <c r="CO499" i="4"/>
  <c r="CN499" i="4"/>
  <c r="CM499" i="4"/>
  <c r="CL499" i="4"/>
  <c r="DA498" i="4"/>
  <c r="CZ498" i="4"/>
  <c r="CX498" i="4"/>
  <c r="CW498" i="4"/>
  <c r="CV498" i="4"/>
  <c r="CT498" i="4"/>
  <c r="CS498" i="4"/>
  <c r="CR498" i="4"/>
  <c r="CQ498" i="4"/>
  <c r="CP498" i="4"/>
  <c r="CO498" i="4"/>
  <c r="CN498" i="4"/>
  <c r="CM498" i="4"/>
  <c r="CL498" i="4"/>
  <c r="DA497" i="4"/>
  <c r="CZ497" i="4"/>
  <c r="CX497" i="4"/>
  <c r="CW497" i="4"/>
  <c r="CV497" i="4"/>
  <c r="CT497" i="4"/>
  <c r="CS497" i="4"/>
  <c r="CR497" i="4"/>
  <c r="CQ497" i="4"/>
  <c r="CP497" i="4"/>
  <c r="CO497" i="4"/>
  <c r="CN497" i="4"/>
  <c r="CM497" i="4"/>
  <c r="CL497" i="4"/>
  <c r="DA496" i="4"/>
  <c r="CZ496" i="4"/>
  <c r="CX496" i="4"/>
  <c r="CW496" i="4"/>
  <c r="CV496" i="4"/>
  <c r="CT496" i="4"/>
  <c r="CS496" i="4"/>
  <c r="CR496" i="4"/>
  <c r="CQ496" i="4"/>
  <c r="CP496" i="4"/>
  <c r="CO496" i="4"/>
  <c r="CN496" i="4"/>
  <c r="CM496" i="4"/>
  <c r="CL496" i="4"/>
  <c r="DA495" i="4"/>
  <c r="CZ495" i="4"/>
  <c r="CX495" i="4"/>
  <c r="CW495" i="4"/>
  <c r="CV495" i="4"/>
  <c r="CT495" i="4"/>
  <c r="CS495" i="4"/>
  <c r="CR495" i="4"/>
  <c r="CQ495" i="4"/>
  <c r="CP495" i="4"/>
  <c r="CO495" i="4"/>
  <c r="CN495" i="4"/>
  <c r="CM495" i="4"/>
  <c r="CL495" i="4"/>
  <c r="DA494" i="4"/>
  <c r="CZ494" i="4"/>
  <c r="CX494" i="4"/>
  <c r="CW494" i="4"/>
  <c r="CV494" i="4"/>
  <c r="CT494" i="4"/>
  <c r="CS494" i="4"/>
  <c r="CR494" i="4"/>
  <c r="CQ494" i="4"/>
  <c r="CP494" i="4"/>
  <c r="CO494" i="4"/>
  <c r="CN494" i="4"/>
  <c r="CM494" i="4"/>
  <c r="CL494" i="4"/>
  <c r="DA493" i="4"/>
  <c r="CZ493" i="4"/>
  <c r="CX493" i="4"/>
  <c r="CW493" i="4"/>
  <c r="CV493" i="4"/>
  <c r="CT493" i="4"/>
  <c r="CS493" i="4"/>
  <c r="CR493" i="4"/>
  <c r="CQ493" i="4"/>
  <c r="CP493" i="4"/>
  <c r="CO493" i="4"/>
  <c r="CN493" i="4"/>
  <c r="CM493" i="4"/>
  <c r="CL493" i="4"/>
  <c r="DA492" i="4"/>
  <c r="CZ492" i="4"/>
  <c r="CX492" i="4"/>
  <c r="CW492" i="4"/>
  <c r="CV492" i="4"/>
  <c r="CT492" i="4"/>
  <c r="CS492" i="4"/>
  <c r="CR492" i="4"/>
  <c r="CQ492" i="4"/>
  <c r="CP492" i="4"/>
  <c r="CO492" i="4"/>
  <c r="CN492" i="4"/>
  <c r="CM492" i="4"/>
  <c r="CL492" i="4"/>
  <c r="DA491" i="4"/>
  <c r="CZ491" i="4"/>
  <c r="CX491" i="4"/>
  <c r="CW491" i="4"/>
  <c r="CV491" i="4"/>
  <c r="CT491" i="4"/>
  <c r="CS491" i="4"/>
  <c r="CR491" i="4"/>
  <c r="CQ491" i="4"/>
  <c r="CP491" i="4"/>
  <c r="CO491" i="4"/>
  <c r="CN491" i="4"/>
  <c r="CM491" i="4"/>
  <c r="CL491" i="4"/>
  <c r="DA490" i="4"/>
  <c r="CZ490" i="4"/>
  <c r="CX490" i="4"/>
  <c r="CW490" i="4"/>
  <c r="CV490" i="4"/>
  <c r="CT490" i="4"/>
  <c r="CS490" i="4"/>
  <c r="CR490" i="4"/>
  <c r="CQ490" i="4"/>
  <c r="CP490" i="4"/>
  <c r="CO490" i="4"/>
  <c r="CN490" i="4"/>
  <c r="CM490" i="4"/>
  <c r="CL490" i="4"/>
  <c r="DA489" i="4"/>
  <c r="CZ489" i="4"/>
  <c r="CX489" i="4"/>
  <c r="CW489" i="4"/>
  <c r="CV489" i="4"/>
  <c r="CT489" i="4"/>
  <c r="CS489" i="4"/>
  <c r="CR489" i="4"/>
  <c r="CQ489" i="4"/>
  <c r="CP489" i="4"/>
  <c r="CO489" i="4"/>
  <c r="CN489" i="4"/>
  <c r="CM489" i="4"/>
  <c r="CL489" i="4"/>
  <c r="CW740" i="4"/>
  <c r="CL740" i="4"/>
  <c r="CL739" i="4"/>
  <c r="DA488" i="4"/>
  <c r="CZ488" i="4"/>
  <c r="CX488" i="4"/>
  <c r="CW488" i="4"/>
  <c r="CV488" i="4"/>
  <c r="CU488" i="4"/>
  <c r="CT488" i="4"/>
  <c r="CS488" i="4"/>
  <c r="CR488" i="4"/>
  <c r="CQ488" i="4"/>
  <c r="CP488" i="4"/>
  <c r="CO488" i="4"/>
  <c r="CN488" i="4"/>
  <c r="CM488" i="4"/>
  <c r="CL488" i="4"/>
  <c r="CW737" i="4"/>
  <c r="CL737" i="4"/>
  <c r="CL736" i="4"/>
  <c r="DA487" i="4"/>
  <c r="CZ487" i="4"/>
  <c r="CX487" i="4"/>
  <c r="CW487" i="4"/>
  <c r="CV487" i="4"/>
  <c r="CU487" i="4"/>
  <c r="CT487" i="4"/>
  <c r="CS487" i="4"/>
  <c r="CR487" i="4"/>
  <c r="CQ487" i="4"/>
  <c r="CP487" i="4"/>
  <c r="CO487" i="4"/>
  <c r="CN487" i="4"/>
  <c r="CM487" i="4"/>
  <c r="CL487" i="4"/>
  <c r="CW734" i="4"/>
  <c r="CL734" i="4"/>
  <c r="CL733" i="4"/>
  <c r="DA486" i="4"/>
  <c r="CZ486" i="4"/>
  <c r="CX486" i="4"/>
  <c r="CW486" i="4"/>
  <c r="CV486" i="4"/>
  <c r="CU486" i="4"/>
  <c r="CT486" i="4"/>
  <c r="CS486" i="4"/>
  <c r="CR486" i="4"/>
  <c r="CQ486" i="4"/>
  <c r="CP486" i="4"/>
  <c r="CO486" i="4"/>
  <c r="CN486" i="4"/>
  <c r="CM486" i="4"/>
  <c r="CL486" i="4"/>
  <c r="CW731" i="4"/>
  <c r="CL731" i="4"/>
  <c r="CL730" i="4"/>
  <c r="DA485" i="4"/>
  <c r="CZ485" i="4"/>
  <c r="CX485" i="4"/>
  <c r="CW485" i="4"/>
  <c r="CV485" i="4"/>
  <c r="CU485" i="4"/>
  <c r="CT485" i="4"/>
  <c r="CS485" i="4"/>
  <c r="CR485" i="4"/>
  <c r="CQ485" i="4"/>
  <c r="CP485" i="4"/>
  <c r="CO485" i="4"/>
  <c r="CN485" i="4"/>
  <c r="CM485" i="4"/>
  <c r="CL485" i="4"/>
  <c r="CW728" i="4"/>
  <c r="CL728" i="4"/>
  <c r="CL727" i="4"/>
  <c r="DA484" i="4"/>
  <c r="CZ484" i="4"/>
  <c r="CX484" i="4"/>
  <c r="CW484" i="4"/>
  <c r="CV484" i="4"/>
  <c r="CU484" i="4"/>
  <c r="CT484" i="4"/>
  <c r="CS484" i="4"/>
  <c r="CR484" i="4"/>
  <c r="CQ484" i="4"/>
  <c r="CP484" i="4"/>
  <c r="CO484" i="4"/>
  <c r="CN484" i="4"/>
  <c r="CM484" i="4"/>
  <c r="CL484" i="4"/>
  <c r="CW725" i="4"/>
  <c r="CT725" i="4"/>
  <c r="CS725" i="4"/>
  <c r="CR725" i="4"/>
  <c r="CQ725" i="4"/>
  <c r="CP725" i="4"/>
  <c r="CO725" i="4"/>
  <c r="CL725" i="4"/>
  <c r="CT724" i="4"/>
  <c r="CS724" i="4"/>
  <c r="CR724" i="4"/>
  <c r="CQ724" i="4"/>
  <c r="CP724" i="4"/>
  <c r="CO724" i="4"/>
  <c r="CL724" i="4"/>
  <c r="DA483" i="4"/>
  <c r="CZ483" i="4"/>
  <c r="CX483" i="4"/>
  <c r="CW483" i="4"/>
  <c r="CV483" i="4"/>
  <c r="CU483" i="4"/>
  <c r="CT483" i="4"/>
  <c r="CS483" i="4"/>
  <c r="CR483" i="4"/>
  <c r="CQ483" i="4"/>
  <c r="CP483" i="4"/>
  <c r="CO483" i="4"/>
  <c r="CN483" i="4"/>
  <c r="CM483" i="4"/>
  <c r="CL483" i="4"/>
  <c r="V667" i="4"/>
  <c r="W667" i="4" s="1"/>
  <c r="X667" i="4" s="1"/>
  <c r="V664" i="4"/>
  <c r="W664" i="4" s="1"/>
  <c r="U663" i="4"/>
  <c r="V660" i="4"/>
  <c r="W660" i="4" s="1"/>
  <c r="U659" i="4"/>
  <c r="V656" i="4"/>
  <c r="W656" i="4" s="1"/>
  <c r="U655" i="4"/>
  <c r="Z652" i="4"/>
  <c r="V651" i="4"/>
  <c r="W651" i="4" s="1"/>
  <c r="X651" i="4" s="1"/>
  <c r="V649" i="4"/>
  <c r="W649" i="4" s="1"/>
  <c r="X649" i="4" s="1"/>
  <c r="V646" i="4"/>
  <c r="W646" i="4" s="1"/>
  <c r="V638" i="4"/>
  <c r="W638" i="4" s="1"/>
  <c r="Z637" i="4"/>
  <c r="V634" i="4"/>
  <c r="W634" i="4" s="1"/>
  <c r="Z632" i="4"/>
  <c r="Z631" i="4"/>
  <c r="Z630" i="4"/>
  <c r="Z629" i="4"/>
  <c r="U627" i="4"/>
  <c r="Z623" i="4"/>
  <c r="U618" i="4"/>
  <c r="Z616" i="4"/>
  <c r="U614" i="4"/>
  <c r="Z612" i="4"/>
  <c r="V607" i="4"/>
  <c r="W607" i="4" s="1"/>
  <c r="Z605" i="4"/>
  <c r="Z602" i="4"/>
  <c r="U597" i="4"/>
  <c r="Z594" i="4"/>
  <c r="Z593" i="4"/>
  <c r="Z592" i="4"/>
  <c r="Z586" i="4"/>
  <c r="Z582" i="4"/>
  <c r="Z578" i="4"/>
  <c r="U576" i="4"/>
  <c r="Z574" i="4"/>
  <c r="Z573" i="4"/>
  <c r="Z570" i="4"/>
  <c r="U568" i="4"/>
  <c r="U564" i="4"/>
  <c r="U563" i="4"/>
  <c r="V561" i="4"/>
  <c r="W561" i="4" s="1"/>
  <c r="V556" i="4"/>
  <c r="W556" i="4" s="1"/>
  <c r="X556" i="4" s="1"/>
  <c r="U553" i="4"/>
  <c r="V552" i="4"/>
  <c r="W552" i="4" s="1"/>
  <c r="X552" i="4" s="1"/>
  <c r="V549" i="4"/>
  <c r="W549" i="4" s="1"/>
  <c r="Z548" i="4"/>
  <c r="Z545" i="4"/>
  <c r="U541" i="4"/>
  <c r="U540" i="4"/>
  <c r="Z537" i="4"/>
  <c r="U536" i="4"/>
  <c r="U532" i="4"/>
  <c r="U530" i="4"/>
  <c r="V528" i="4"/>
  <c r="W528" i="4" s="1"/>
  <c r="U522" i="4"/>
  <c r="U520" i="4"/>
  <c r="U516" i="4"/>
  <c r="V512" i="4"/>
  <c r="W512" i="4" s="1"/>
  <c r="X512" i="4" s="1"/>
  <c r="U500" i="4"/>
  <c r="U498" i="4"/>
  <c r="V495" i="4"/>
  <c r="W495" i="4" s="1"/>
  <c r="Z492" i="4"/>
  <c r="U490" i="4"/>
  <c r="S740" i="4"/>
  <c r="DA740" i="4" s="1"/>
  <c r="R740" i="4"/>
  <c r="CZ740" i="4" s="1"/>
  <c r="Q740" i="4"/>
  <c r="S739" i="4"/>
  <c r="DA739" i="4" s="1"/>
  <c r="R739" i="4"/>
  <c r="CZ739" i="4" s="1"/>
  <c r="Q739" i="4"/>
  <c r="O739" i="4" s="1"/>
  <c r="CW739" i="4" s="1"/>
  <c r="S737" i="4"/>
  <c r="DA737" i="4" s="1"/>
  <c r="R737" i="4"/>
  <c r="CZ737" i="4" s="1"/>
  <c r="Q737" i="4"/>
  <c r="S736" i="4"/>
  <c r="DA736" i="4" s="1"/>
  <c r="R736" i="4"/>
  <c r="CZ736" i="4" s="1"/>
  <c r="Q736" i="4"/>
  <c r="O736" i="4" s="1"/>
  <c r="CW736" i="4" s="1"/>
  <c r="S734" i="4"/>
  <c r="DA734" i="4" s="1"/>
  <c r="R734" i="4"/>
  <c r="CZ734" i="4" s="1"/>
  <c r="Q734" i="4"/>
  <c r="S733" i="4"/>
  <c r="DA733" i="4" s="1"/>
  <c r="R733" i="4"/>
  <c r="CZ733" i="4" s="1"/>
  <c r="Q733" i="4"/>
  <c r="O733" i="4" s="1"/>
  <c r="CW733" i="4" s="1"/>
  <c r="S731" i="4"/>
  <c r="DA731" i="4" s="1"/>
  <c r="R731" i="4"/>
  <c r="CZ731" i="4" s="1"/>
  <c r="Q731" i="4"/>
  <c r="S730" i="4"/>
  <c r="DA730" i="4" s="1"/>
  <c r="R730" i="4"/>
  <c r="CZ730" i="4" s="1"/>
  <c r="Q730" i="4"/>
  <c r="O730" i="4" s="1"/>
  <c r="CW730" i="4" s="1"/>
  <c r="S728" i="4"/>
  <c r="DA728" i="4" s="1"/>
  <c r="R728" i="4"/>
  <c r="CZ728" i="4" s="1"/>
  <c r="Q728" i="4"/>
  <c r="S727" i="4"/>
  <c r="DA727" i="4" s="1"/>
  <c r="R727" i="4"/>
  <c r="CZ727" i="4" s="1"/>
  <c r="Q727" i="4"/>
  <c r="O727" i="4" s="1"/>
  <c r="CW727" i="4" s="1"/>
  <c r="S725" i="4"/>
  <c r="DA725" i="4" s="1"/>
  <c r="R725" i="4"/>
  <c r="CZ725" i="4" s="1"/>
  <c r="Q725" i="4"/>
  <c r="S724" i="4"/>
  <c r="DA724" i="4" s="1"/>
  <c r="R724" i="4"/>
  <c r="CZ724" i="4" s="1"/>
  <c r="Q724" i="4"/>
  <c r="O724" i="4" s="1"/>
  <c r="CW724" i="4" s="1"/>
  <c r="CX740" i="4"/>
  <c r="CX739" i="4"/>
  <c r="CV739" i="4"/>
  <c r="CX737" i="4"/>
  <c r="CX736" i="4"/>
  <c r="CV736" i="4"/>
  <c r="CX734" i="4"/>
  <c r="CX733" i="4"/>
  <c r="CV733" i="4"/>
  <c r="CX731" i="4"/>
  <c r="CV731" i="4"/>
  <c r="CX730" i="4"/>
  <c r="CV730" i="4"/>
  <c r="CX728" i="4"/>
  <c r="CX727" i="4"/>
  <c r="CV727" i="4"/>
  <c r="CX725" i="4"/>
  <c r="CX724" i="4"/>
  <c r="CV724" i="4"/>
  <c r="K740" i="4"/>
  <c r="CU740" i="4" s="1"/>
  <c r="K739" i="4"/>
  <c r="CU739" i="4" s="1"/>
  <c r="K737" i="4"/>
  <c r="CU737" i="4" s="1"/>
  <c r="K736" i="4"/>
  <c r="CU736" i="4" s="1"/>
  <c r="K734" i="4"/>
  <c r="CU734" i="4" s="1"/>
  <c r="K733" i="4"/>
  <c r="CU733" i="4" s="1"/>
  <c r="K731" i="4"/>
  <c r="CU731" i="4" s="1"/>
  <c r="K730" i="4"/>
  <c r="CU730" i="4" s="1"/>
  <c r="K728" i="4"/>
  <c r="CU728" i="4" s="1"/>
  <c r="K727" i="4"/>
  <c r="CU727" i="4" s="1"/>
  <c r="K725" i="4"/>
  <c r="CU725" i="4" s="1"/>
  <c r="K724" i="4"/>
  <c r="CU724" i="4" s="1"/>
  <c r="J740" i="4"/>
  <c r="CT740" i="4" s="1"/>
  <c r="I740" i="4"/>
  <c r="CS740" i="4" s="1"/>
  <c r="H740" i="4"/>
  <c r="CR740" i="4" s="1"/>
  <c r="G740" i="4"/>
  <c r="CQ740" i="4" s="1"/>
  <c r="F740" i="4"/>
  <c r="CP740" i="4" s="1"/>
  <c r="E740" i="4"/>
  <c r="CO740" i="4" s="1"/>
  <c r="C740" i="4"/>
  <c r="CM740" i="4" s="1"/>
  <c r="J739" i="4"/>
  <c r="CT739" i="4" s="1"/>
  <c r="I739" i="4"/>
  <c r="CS739" i="4" s="1"/>
  <c r="H739" i="4"/>
  <c r="CR739" i="4" s="1"/>
  <c r="G739" i="4"/>
  <c r="CQ739" i="4" s="1"/>
  <c r="F739" i="4"/>
  <c r="CP739" i="4" s="1"/>
  <c r="E739" i="4"/>
  <c r="CO739" i="4" s="1"/>
  <c r="D739" i="4"/>
  <c r="C739" i="4"/>
  <c r="CM739" i="4" s="1"/>
  <c r="J737" i="4"/>
  <c r="CT737" i="4" s="1"/>
  <c r="I737" i="4"/>
  <c r="CS737" i="4" s="1"/>
  <c r="H737" i="4"/>
  <c r="CR737" i="4" s="1"/>
  <c r="G737" i="4"/>
  <c r="CQ737" i="4" s="1"/>
  <c r="F737" i="4"/>
  <c r="CP737" i="4" s="1"/>
  <c r="E737" i="4"/>
  <c r="CO737" i="4" s="1"/>
  <c r="C737" i="4"/>
  <c r="CM737" i="4" s="1"/>
  <c r="J736" i="4"/>
  <c r="CT736" i="4" s="1"/>
  <c r="I736" i="4"/>
  <c r="CS736" i="4" s="1"/>
  <c r="H736" i="4"/>
  <c r="CR736" i="4" s="1"/>
  <c r="G736" i="4"/>
  <c r="CQ736" i="4" s="1"/>
  <c r="F736" i="4"/>
  <c r="CP736" i="4" s="1"/>
  <c r="E736" i="4"/>
  <c r="CO736" i="4" s="1"/>
  <c r="D736" i="4"/>
  <c r="C736" i="4"/>
  <c r="CM736" i="4" s="1"/>
  <c r="J734" i="4"/>
  <c r="CT734" i="4" s="1"/>
  <c r="I734" i="4"/>
  <c r="CS734" i="4" s="1"/>
  <c r="H734" i="4"/>
  <c r="CR734" i="4" s="1"/>
  <c r="G734" i="4"/>
  <c r="CQ734" i="4" s="1"/>
  <c r="F734" i="4"/>
  <c r="CP734" i="4" s="1"/>
  <c r="E734" i="4"/>
  <c r="CO734" i="4" s="1"/>
  <c r="C734" i="4"/>
  <c r="CM734" i="4" s="1"/>
  <c r="J733" i="4"/>
  <c r="CT733" i="4" s="1"/>
  <c r="I733" i="4"/>
  <c r="CS733" i="4" s="1"/>
  <c r="H733" i="4"/>
  <c r="CR733" i="4" s="1"/>
  <c r="G733" i="4"/>
  <c r="CQ733" i="4" s="1"/>
  <c r="F733" i="4"/>
  <c r="CP733" i="4" s="1"/>
  <c r="E733" i="4"/>
  <c r="CO733" i="4" s="1"/>
  <c r="D733" i="4"/>
  <c r="C733" i="4"/>
  <c r="CM733" i="4" s="1"/>
  <c r="J731" i="4"/>
  <c r="CT731" i="4" s="1"/>
  <c r="I731" i="4"/>
  <c r="CS731" i="4" s="1"/>
  <c r="H731" i="4"/>
  <c r="CR731" i="4" s="1"/>
  <c r="G731" i="4"/>
  <c r="CQ731" i="4" s="1"/>
  <c r="F731" i="4"/>
  <c r="CP731" i="4" s="1"/>
  <c r="E731" i="4"/>
  <c r="CO731" i="4" s="1"/>
  <c r="C731" i="4"/>
  <c r="CM731" i="4" s="1"/>
  <c r="J730" i="4"/>
  <c r="CT730" i="4" s="1"/>
  <c r="I730" i="4"/>
  <c r="CS730" i="4" s="1"/>
  <c r="H730" i="4"/>
  <c r="CR730" i="4" s="1"/>
  <c r="G730" i="4"/>
  <c r="CQ730" i="4" s="1"/>
  <c r="F730" i="4"/>
  <c r="CP730" i="4" s="1"/>
  <c r="E730" i="4"/>
  <c r="CO730" i="4" s="1"/>
  <c r="D730" i="4"/>
  <c r="C730" i="4"/>
  <c r="CM730" i="4" s="1"/>
  <c r="J728" i="4"/>
  <c r="CT728" i="4" s="1"/>
  <c r="I728" i="4"/>
  <c r="CS728" i="4" s="1"/>
  <c r="H728" i="4"/>
  <c r="CR728" i="4" s="1"/>
  <c r="G728" i="4"/>
  <c r="CQ728" i="4" s="1"/>
  <c r="F728" i="4"/>
  <c r="CP728" i="4" s="1"/>
  <c r="E728" i="4"/>
  <c r="CO728" i="4" s="1"/>
  <c r="C728" i="4"/>
  <c r="CM728" i="4" s="1"/>
  <c r="J727" i="4"/>
  <c r="CT727" i="4" s="1"/>
  <c r="I727" i="4"/>
  <c r="CS727" i="4" s="1"/>
  <c r="H727" i="4"/>
  <c r="CR727" i="4" s="1"/>
  <c r="G727" i="4"/>
  <c r="CQ727" i="4" s="1"/>
  <c r="F727" i="4"/>
  <c r="CP727" i="4" s="1"/>
  <c r="E727" i="4"/>
  <c r="CO727" i="4" s="1"/>
  <c r="D727" i="4"/>
  <c r="C727" i="4"/>
  <c r="CM727" i="4" s="1"/>
  <c r="D724" i="4"/>
  <c r="C724" i="4"/>
  <c r="CM724" i="4" s="1"/>
  <c r="K476" i="4"/>
  <c r="DB489" i="4" l="1"/>
  <c r="DB493" i="4"/>
  <c r="DB509" i="4"/>
  <c r="DB525" i="4"/>
  <c r="DB549" i="4"/>
  <c r="DB553" i="4"/>
  <c r="DB557" i="4"/>
  <c r="DB561" i="4"/>
  <c r="DB565" i="4"/>
  <c r="DB569" i="4"/>
  <c r="DB573" i="4"/>
  <c r="DB577" i="4"/>
  <c r="DB581" i="4"/>
  <c r="DB585" i="4"/>
  <c r="DB589" i="4"/>
  <c r="DB593" i="4"/>
  <c r="DB597" i="4"/>
  <c r="DB601" i="4"/>
  <c r="DB605" i="4"/>
  <c r="DB609" i="4"/>
  <c r="DB613" i="4"/>
  <c r="DB617" i="4"/>
  <c r="DB621" i="4"/>
  <c r="DB625" i="4"/>
  <c r="DB629" i="4"/>
  <c r="DB633" i="4"/>
  <c r="DB637" i="4"/>
  <c r="DB641" i="4"/>
  <c r="DB645" i="4"/>
  <c r="DB649" i="4"/>
  <c r="DB653" i="4"/>
  <c r="DB657" i="4"/>
  <c r="DB661" i="4"/>
  <c r="DB665" i="4"/>
  <c r="DB490" i="4"/>
  <c r="DB494" i="4"/>
  <c r="DB498" i="4"/>
  <c r="DB502" i="4"/>
  <c r="DB506" i="4"/>
  <c r="DB510" i="4"/>
  <c r="DB514" i="4"/>
  <c r="DB518" i="4"/>
  <c r="DB522" i="4"/>
  <c r="DB526" i="4"/>
  <c r="DB530" i="4"/>
  <c r="DB534" i="4"/>
  <c r="DB538" i="4"/>
  <c r="DB542" i="4"/>
  <c r="DB546" i="4"/>
  <c r="DB550" i="4"/>
  <c r="DB582" i="4"/>
  <c r="DB622" i="4"/>
  <c r="DB626" i="4"/>
  <c r="DB630" i="4"/>
  <c r="DB634" i="4"/>
  <c r="DB638" i="4"/>
  <c r="DB642" i="4"/>
  <c r="DB646" i="4"/>
  <c r="DB650" i="4"/>
  <c r="DB654" i="4"/>
  <c r="DB658" i="4"/>
  <c r="DB662" i="4"/>
  <c r="DB666" i="4"/>
  <c r="DB495" i="4"/>
  <c r="DB499" i="4"/>
  <c r="DB503" i="4"/>
  <c r="DB511" i="4"/>
  <c r="DB515" i="4"/>
  <c r="DB519" i="4"/>
  <c r="DB527" i="4"/>
  <c r="DB531" i="4"/>
  <c r="DB543" i="4"/>
  <c r="DB547" i="4"/>
  <c r="DB551" i="4"/>
  <c r="DB555" i="4"/>
  <c r="DB559" i="4"/>
  <c r="DB563" i="4"/>
  <c r="DB567" i="4"/>
  <c r="DB571" i="4"/>
  <c r="DB575" i="4"/>
  <c r="DB579" i="4"/>
  <c r="DB587" i="4"/>
  <c r="DB591" i="4"/>
  <c r="DB595" i="4"/>
  <c r="DB599" i="4"/>
  <c r="DB603" i="4"/>
  <c r="DB607" i="4"/>
  <c r="DB611" i="4"/>
  <c r="DB615" i="4"/>
  <c r="DB619" i="4"/>
  <c r="DB623" i="4"/>
  <c r="DB627" i="4"/>
  <c r="DB631" i="4"/>
  <c r="DB635" i="4"/>
  <c r="DB639" i="4"/>
  <c r="DB643" i="4"/>
  <c r="DB647" i="4"/>
  <c r="DB651" i="4"/>
  <c r="DB655" i="4"/>
  <c r="DB659" i="4"/>
  <c r="DB663" i="4"/>
  <c r="DB667" i="4"/>
  <c r="DB492" i="4"/>
  <c r="DB496" i="4"/>
  <c r="DB500" i="4"/>
  <c r="DB504" i="4"/>
  <c r="DB508" i="4"/>
  <c r="DB512" i="4"/>
  <c r="DB516" i="4"/>
  <c r="DB520" i="4"/>
  <c r="DB524" i="4"/>
  <c r="DB528" i="4"/>
  <c r="DB532" i="4"/>
  <c r="DB536" i="4"/>
  <c r="DB540" i="4"/>
  <c r="DB544" i="4"/>
  <c r="DB548" i="4"/>
  <c r="DB552" i="4"/>
  <c r="DB556" i="4"/>
  <c r="DB560" i="4"/>
  <c r="DB564" i="4"/>
  <c r="DB568" i="4"/>
  <c r="DB572" i="4"/>
  <c r="DB576" i="4"/>
  <c r="DB580" i="4"/>
  <c r="DB588" i="4"/>
  <c r="DB592" i="4"/>
  <c r="DB596" i="4"/>
  <c r="DB604" i="4"/>
  <c r="DB608" i="4"/>
  <c r="DB612" i="4"/>
  <c r="DB616" i="4"/>
  <c r="DB620" i="4"/>
  <c r="DB624" i="4"/>
  <c r="DB628" i="4"/>
  <c r="DB632" i="4"/>
  <c r="DB636" i="4"/>
  <c r="DB640" i="4"/>
  <c r="DB644" i="4"/>
  <c r="DB648" i="4"/>
  <c r="DB652" i="4"/>
  <c r="DB656" i="4"/>
  <c r="DB660" i="4"/>
  <c r="DB664" i="4"/>
  <c r="DB668" i="4"/>
  <c r="DB497" i="4"/>
  <c r="DB517" i="4"/>
  <c r="DB529" i="4"/>
  <c r="DB533" i="4"/>
  <c r="DB501" i="4"/>
  <c r="DB545" i="4"/>
  <c r="DB521" i="4"/>
  <c r="CI614" i="4"/>
  <c r="DB614" i="4"/>
  <c r="CI618" i="4"/>
  <c r="DB618" i="4"/>
  <c r="CI610" i="4"/>
  <c r="DB610" i="4"/>
  <c r="CI584" i="4"/>
  <c r="DB584" i="4"/>
  <c r="CI583" i="4"/>
  <c r="DB583" i="4"/>
  <c r="CI586" i="4"/>
  <c r="DB586" i="4"/>
  <c r="CI594" i="4"/>
  <c r="DB594" i="4"/>
  <c r="CI602" i="4"/>
  <c r="DB602" i="4"/>
  <c r="CI598" i="4"/>
  <c r="DB598" i="4"/>
  <c r="CI600" i="4"/>
  <c r="DB600" i="4"/>
  <c r="CI562" i="4"/>
  <c r="DB562" i="4"/>
  <c r="CI574" i="4"/>
  <c r="DB574" i="4"/>
  <c r="CI578" i="4"/>
  <c r="DB578" i="4"/>
  <c r="CI566" i="4"/>
  <c r="DB566" i="4"/>
  <c r="CI558" i="4"/>
  <c r="DB558" i="4"/>
  <c r="CI570" i="4"/>
  <c r="DB570" i="4"/>
  <c r="CI535" i="4"/>
  <c r="DB535" i="4"/>
  <c r="CI541" i="4"/>
  <c r="DB541" i="4"/>
  <c r="CI523" i="4"/>
  <c r="DB523" i="4"/>
  <c r="CI539" i="4"/>
  <c r="DB539" i="4"/>
  <c r="CI507" i="4"/>
  <c r="DB507" i="4"/>
  <c r="CI513" i="4"/>
  <c r="DB513" i="4"/>
  <c r="CI491" i="4"/>
  <c r="DB491" i="4"/>
  <c r="CI505" i="4"/>
  <c r="DB505" i="4"/>
  <c r="CI472" i="4"/>
  <c r="CI471" i="4"/>
  <c r="CI475" i="4"/>
  <c r="CI439" i="4"/>
  <c r="CI419" i="4"/>
  <c r="CI433" i="4"/>
  <c r="CI423" i="4"/>
  <c r="CI394" i="4"/>
  <c r="CI411" i="4"/>
  <c r="CI391" i="4"/>
  <c r="CI405" i="4"/>
  <c r="CI387" i="4"/>
  <c r="CI373" i="4"/>
  <c r="CI359" i="4"/>
  <c r="CI357" i="4"/>
  <c r="CI371" i="4"/>
  <c r="CI323" i="4"/>
  <c r="CI339" i="4"/>
  <c r="CI343" i="4"/>
  <c r="CI337" i="4"/>
  <c r="CI305" i="4"/>
  <c r="CI315" i="4"/>
  <c r="CI307" i="4"/>
  <c r="CI304" i="4"/>
  <c r="CI295" i="4"/>
  <c r="CI291" i="4"/>
  <c r="CI321" i="4"/>
  <c r="CI259" i="4"/>
  <c r="CI279" i="4"/>
  <c r="CI263" i="4"/>
  <c r="CI275" i="4"/>
  <c r="CI232" i="4"/>
  <c r="CI241" i="4"/>
  <c r="CI243" i="4"/>
  <c r="CI230" i="4"/>
  <c r="CI250" i="4"/>
  <c r="CI247" i="4"/>
  <c r="CI242" i="4"/>
  <c r="CI214" i="4"/>
  <c r="CI200" i="4"/>
  <c r="CI225" i="4"/>
  <c r="CI198" i="4"/>
  <c r="CI209" i="4"/>
  <c r="CI171" i="4"/>
  <c r="CI187" i="4"/>
  <c r="CI177" i="4"/>
  <c r="CI163" i="4"/>
  <c r="CI194" i="4"/>
  <c r="CI186" i="4"/>
  <c r="CI193" i="4"/>
  <c r="CI176" i="4"/>
  <c r="CI164" i="4"/>
  <c r="CI192" i="4"/>
  <c r="CI147" i="4"/>
  <c r="CI154" i="4"/>
  <c r="CI160" i="4"/>
  <c r="CI132" i="4"/>
  <c r="CI161" i="4"/>
  <c r="CI155" i="4"/>
  <c r="CI142" i="4"/>
  <c r="CI136" i="4"/>
  <c r="CI150" i="4"/>
  <c r="CI120" i="4"/>
  <c r="CI114" i="4"/>
  <c r="CI102" i="4"/>
  <c r="CI108" i="4"/>
  <c r="CI122" i="4"/>
  <c r="CI83" i="4"/>
  <c r="CI87" i="4"/>
  <c r="CI73" i="4"/>
  <c r="CI77" i="4"/>
  <c r="CI76" i="4"/>
  <c r="CI82" i="4"/>
  <c r="CI97" i="4"/>
  <c r="CI61" i="4"/>
  <c r="CI65" i="4"/>
  <c r="CI57" i="4"/>
  <c r="CI45" i="4"/>
  <c r="CI41" i="4"/>
  <c r="CH343" i="4"/>
  <c r="CH87" i="4"/>
  <c r="CH45" i="4"/>
  <c r="CH541" i="4"/>
  <c r="CH102" i="4"/>
  <c r="CH411" i="4"/>
  <c r="CH562" i="4"/>
  <c r="CH192" i="4"/>
  <c r="CH198" i="4"/>
  <c r="CH73" i="4"/>
  <c r="CH600" i="4"/>
  <c r="CH323" i="4"/>
  <c r="CH517" i="4"/>
  <c r="CI517" i="4"/>
  <c r="CH545" i="4"/>
  <c r="CI545" i="4"/>
  <c r="CY725" i="4"/>
  <c r="T725" i="4"/>
  <c r="DB725" i="4" s="1"/>
  <c r="CY731" i="4"/>
  <c r="T731" i="4"/>
  <c r="Z731" i="4" s="1"/>
  <c r="CY737" i="4"/>
  <c r="T737" i="4"/>
  <c r="Z737" i="4" s="1"/>
  <c r="CY728" i="4"/>
  <c r="T728" i="4"/>
  <c r="Z728" i="4" s="1"/>
  <c r="CY734" i="4"/>
  <c r="T734" i="4"/>
  <c r="Z734" i="4" s="1"/>
  <c r="CY740" i="4"/>
  <c r="T740" i="4"/>
  <c r="Z740" i="4" s="1"/>
  <c r="CH210" i="4"/>
  <c r="CI210" i="4"/>
  <c r="CH533" i="4"/>
  <c r="CI533" i="4"/>
  <c r="CH497" i="4"/>
  <c r="CI497" i="4"/>
  <c r="CH339" i="4"/>
  <c r="CH501" i="4"/>
  <c r="CI501" i="4"/>
  <c r="CY727" i="4"/>
  <c r="T727" i="4"/>
  <c r="Z727" i="4" s="1"/>
  <c r="CY733" i="4"/>
  <c r="T733" i="4"/>
  <c r="Z733" i="4" s="1"/>
  <c r="CY739" i="4"/>
  <c r="T739" i="4"/>
  <c r="CH61" i="4"/>
  <c r="CH97" i="4"/>
  <c r="CH304" i="4"/>
  <c r="CG148" i="4"/>
  <c r="CG336" i="4"/>
  <c r="CG353" i="4"/>
  <c r="CG180" i="4"/>
  <c r="CG298" i="4"/>
  <c r="CH614" i="4"/>
  <c r="CH359" i="4"/>
  <c r="CH583" i="4"/>
  <c r="CH618" i="4"/>
  <c r="CH586" i="4"/>
  <c r="CH250" i="4"/>
  <c r="CG417" i="4"/>
  <c r="CG344" i="4"/>
  <c r="CH419" i="4"/>
  <c r="CH315" i="4"/>
  <c r="CH433" i="4"/>
  <c r="CH373" i="4"/>
  <c r="CH150" i="4"/>
  <c r="CH513" i="4"/>
  <c r="CG312" i="4"/>
  <c r="CG606" i="4"/>
  <c r="CG375" i="4"/>
  <c r="CH423" i="4"/>
  <c r="CH307" i="4"/>
  <c r="CH610" i="4"/>
  <c r="CH570" i="4"/>
  <c r="CH242" i="4"/>
  <c r="CH122" i="4"/>
  <c r="CH471" i="4"/>
  <c r="CH126" i="4"/>
  <c r="CI126" i="4"/>
  <c r="CH521" i="4"/>
  <c r="CI521" i="4"/>
  <c r="CH529" i="4"/>
  <c r="CI529" i="4"/>
  <c r="CY724" i="4"/>
  <c r="T724" i="4"/>
  <c r="U724" i="4" s="1"/>
  <c r="DC724" i="4" s="1"/>
  <c r="CY730" i="4"/>
  <c r="T730" i="4"/>
  <c r="Z730" i="4" s="1"/>
  <c r="CY736" i="4"/>
  <c r="T736" i="4"/>
  <c r="Z736" i="4" s="1"/>
  <c r="CH507" i="4"/>
  <c r="CH357" i="4"/>
  <c r="CH65" i="4"/>
  <c r="CG347" i="4"/>
  <c r="CG226" i="4"/>
  <c r="CG320" i="4"/>
  <c r="CG346" i="4"/>
  <c r="CG138" i="4"/>
  <c r="CG537" i="4"/>
  <c r="CH598" i="4"/>
  <c r="CH77" i="4"/>
  <c r="CH164" i="4"/>
  <c r="CH602" i="4"/>
  <c r="CH439" i="4"/>
  <c r="CG449" i="4"/>
  <c r="CG105" i="4"/>
  <c r="CG554" i="4"/>
  <c r="CH391" i="4"/>
  <c r="CH142" i="4"/>
  <c r="CH405" i="4"/>
  <c r="CH194" i="4"/>
  <c r="CH566" i="4"/>
  <c r="CH505" i="4"/>
  <c r="CG333" i="4"/>
  <c r="CG100" i="4"/>
  <c r="CG590" i="4"/>
  <c r="CG355" i="4"/>
  <c r="CH387" i="4"/>
  <c r="CH108" i="4"/>
  <c r="CH594" i="4"/>
  <c r="CH394" i="4"/>
  <c r="CH371" i="4"/>
  <c r="CH558" i="4"/>
  <c r="CH578" i="4"/>
  <c r="CH263" i="4"/>
  <c r="CH305" i="4"/>
  <c r="CH472" i="4"/>
  <c r="CH225" i="4"/>
  <c r="CH57" i="4"/>
  <c r="CH475" i="4"/>
  <c r="CH584" i="4"/>
  <c r="CH539" i="4"/>
  <c r="CH155" i="4"/>
  <c r="CH160" i="4"/>
  <c r="CH163" i="4"/>
  <c r="CH136" i="4"/>
  <c r="CH209" i="4"/>
  <c r="CH171" i="4"/>
  <c r="CH132" i="4"/>
  <c r="CH41" i="4"/>
  <c r="CH120" i="4"/>
  <c r="CH321" i="4"/>
  <c r="CH523" i="4"/>
  <c r="CH491" i="4"/>
  <c r="CH574" i="4"/>
  <c r="CH535" i="4"/>
  <c r="CH76" i="4"/>
  <c r="CH214" i="4"/>
  <c r="CH187" i="4"/>
  <c r="CH83" i="4"/>
  <c r="CH279" i="4"/>
  <c r="CH186" i="4"/>
  <c r="CH295" i="4"/>
  <c r="CH193" i="4"/>
  <c r="CH247" i="4"/>
  <c r="CH154" i="4"/>
  <c r="CH82" i="4"/>
  <c r="CH337" i="4"/>
  <c r="CH114" i="4"/>
  <c r="CH243" i="4"/>
  <c r="CH161" i="4"/>
  <c r="CH232" i="4"/>
  <c r="CH177" i="4"/>
  <c r="CH275" i="4"/>
  <c r="CH259" i="4"/>
  <c r="CH241" i="4"/>
  <c r="CH147" i="4"/>
  <c r="CH291" i="4"/>
  <c r="CH230" i="4"/>
  <c r="CH200" i="4"/>
  <c r="CH176" i="4"/>
  <c r="CY585" i="4"/>
  <c r="CY507" i="4"/>
  <c r="CY640" i="4"/>
  <c r="Z541" i="4"/>
  <c r="Z540" i="4"/>
  <c r="Z655" i="4"/>
  <c r="V540" i="4"/>
  <c r="W540" i="4" s="1"/>
  <c r="Y540" i="4" s="1"/>
  <c r="V645" i="4"/>
  <c r="W645" i="4" s="1"/>
  <c r="X645" i="4" s="1"/>
  <c r="V545" i="4"/>
  <c r="W545" i="4" s="1"/>
  <c r="Y545" i="4" s="1"/>
  <c r="Z667" i="4"/>
  <c r="V627" i="4"/>
  <c r="W627" i="4" s="1"/>
  <c r="X627" i="4" s="1"/>
  <c r="U544" i="4"/>
  <c r="V508" i="4"/>
  <c r="W508" i="4" s="1"/>
  <c r="V544" i="4"/>
  <c r="W544" i="4" s="1"/>
  <c r="X544" i="4" s="1"/>
  <c r="Z634" i="4"/>
  <c r="Z656" i="4"/>
  <c r="U645" i="4"/>
  <c r="Z646" i="4"/>
  <c r="V655" i="4"/>
  <c r="W655" i="4" s="1"/>
  <c r="X655" i="4" s="1"/>
  <c r="V659" i="4"/>
  <c r="W659" i="4" s="1"/>
  <c r="X659" i="4" s="1"/>
  <c r="U508" i="4"/>
  <c r="V578" i="4"/>
  <c r="W578" i="4" s="1"/>
  <c r="Y578" i="4" s="1"/>
  <c r="Z585" i="4"/>
  <c r="V553" i="4"/>
  <c r="W553" i="4" s="1"/>
  <c r="Y553" i="4" s="1"/>
  <c r="V616" i="4"/>
  <c r="W616" i="4" s="1"/>
  <c r="X616" i="4" s="1"/>
  <c r="V632" i="4"/>
  <c r="W632" i="4" s="1"/>
  <c r="X632" i="4" s="1"/>
  <c r="U545" i="4"/>
  <c r="U578" i="4"/>
  <c r="V597" i="4"/>
  <c r="W597" i="4" s="1"/>
  <c r="X597" i="4" s="1"/>
  <c r="V631" i="4"/>
  <c r="W631" i="4" s="1"/>
  <c r="Z651" i="4"/>
  <c r="Z663" i="4"/>
  <c r="U496" i="4"/>
  <c r="U570" i="4"/>
  <c r="V496" i="4"/>
  <c r="W496" i="4" s="1"/>
  <c r="X496" i="4" s="1"/>
  <c r="Z553" i="4"/>
  <c r="Z564" i="4"/>
  <c r="U631" i="4"/>
  <c r="Z645" i="4"/>
  <c r="Z660" i="4"/>
  <c r="V492" i="4"/>
  <c r="W492" i="4" s="1"/>
  <c r="X492" i="4" s="1"/>
  <c r="V520" i="4"/>
  <c r="W520" i="4" s="1"/>
  <c r="X520" i="4" s="1"/>
  <c r="V532" i="4"/>
  <c r="W532" i="4" s="1"/>
  <c r="Y532" i="4" s="1"/>
  <c r="Z549" i="4"/>
  <c r="U552" i="4"/>
  <c r="U556" i="4"/>
  <c r="U573" i="4"/>
  <c r="U574" i="4"/>
  <c r="U601" i="4"/>
  <c r="U602" i="4"/>
  <c r="U612" i="4"/>
  <c r="U649" i="4"/>
  <c r="V500" i="4"/>
  <c r="W500" i="4" s="1"/>
  <c r="Y500" i="4" s="1"/>
  <c r="U528" i="4"/>
  <c r="Z544" i="4"/>
  <c r="V548" i="4"/>
  <c r="W548" i="4" s="1"/>
  <c r="X548" i="4" s="1"/>
  <c r="V573" i="4"/>
  <c r="W573" i="4" s="1"/>
  <c r="Y573" i="4" s="1"/>
  <c r="V574" i="4"/>
  <c r="W574" i="4" s="1"/>
  <c r="X574" i="4" s="1"/>
  <c r="U581" i="4"/>
  <c r="U585" i="4"/>
  <c r="U586" i="4"/>
  <c r="V592" i="4"/>
  <c r="W592" i="4" s="1"/>
  <c r="Y592" i="4" s="1"/>
  <c r="V601" i="4"/>
  <c r="W601" i="4" s="1"/>
  <c r="V602" i="4"/>
  <c r="W602" i="4" s="1"/>
  <c r="X602" i="4" s="1"/>
  <c r="V623" i="4"/>
  <c r="W623" i="4" s="1"/>
  <c r="Y623" i="4" s="1"/>
  <c r="V641" i="4"/>
  <c r="W641" i="4" s="1"/>
  <c r="X641" i="4" s="1"/>
  <c r="V581" i="4"/>
  <c r="W581" i="4" s="1"/>
  <c r="V585" i="4"/>
  <c r="W585" i="4" s="1"/>
  <c r="X585" i="4" s="1"/>
  <c r="Z601" i="4"/>
  <c r="Z641" i="4"/>
  <c r="CV740" i="4"/>
  <c r="CY662" i="4"/>
  <c r="Z504" i="4"/>
  <c r="U513" i="4"/>
  <c r="U559" i="4"/>
  <c r="U604" i="4"/>
  <c r="D728" i="4"/>
  <c r="CN728" i="4" s="1"/>
  <c r="CN727" i="4"/>
  <c r="CV734" i="4"/>
  <c r="U504" i="4"/>
  <c r="U521" i="4"/>
  <c r="Z524" i="4"/>
  <c r="CY524" i="4"/>
  <c r="U533" i="4"/>
  <c r="U560" i="4"/>
  <c r="V565" i="4"/>
  <c r="W565" i="4" s="1"/>
  <c r="X565" i="4" s="1"/>
  <c r="U575" i="4"/>
  <c r="CY593" i="4"/>
  <c r="V593" i="4"/>
  <c r="W593" i="4" s="1"/>
  <c r="Z598" i="4"/>
  <c r="CY615" i="4"/>
  <c r="U626" i="4"/>
  <c r="CY633" i="4"/>
  <c r="C725" i="4"/>
  <c r="CM725" i="4" s="1"/>
  <c r="D734" i="4"/>
  <c r="CN734" i="4" s="1"/>
  <c r="CN733" i="4"/>
  <c r="U489" i="4"/>
  <c r="U492" i="4"/>
  <c r="CY492" i="4"/>
  <c r="Z503" i="4"/>
  <c r="V503" i="4"/>
  <c r="W503" i="4" s="1"/>
  <c r="Y503" i="4" s="1"/>
  <c r="U505" i="4"/>
  <c r="Z508" i="4"/>
  <c r="V524" i="4"/>
  <c r="W524" i="4" s="1"/>
  <c r="Y524" i="4" s="1"/>
  <c r="Z528" i="4"/>
  <c r="Z535" i="4"/>
  <c r="V535" i="4"/>
  <c r="W535" i="4" s="1"/>
  <c r="Y535" i="4" s="1"/>
  <c r="U537" i="4"/>
  <c r="V541" i="4"/>
  <c r="W541" i="4" s="1"/>
  <c r="Y541" i="4" s="1"/>
  <c r="U543" i="4"/>
  <c r="U548" i="4"/>
  <c r="CY552" i="4"/>
  <c r="Z552" i="4"/>
  <c r="Y556" i="4"/>
  <c r="Z560" i="4"/>
  <c r="Z565" i="4"/>
  <c r="V570" i="4"/>
  <c r="W570" i="4" s="1"/>
  <c r="X570" i="4" s="1"/>
  <c r="V582" i="4"/>
  <c r="W582" i="4" s="1"/>
  <c r="X582" i="4" s="1"/>
  <c r="V586" i="4"/>
  <c r="W586" i="4" s="1"/>
  <c r="Y586" i="4" s="1"/>
  <c r="U588" i="4"/>
  <c r="U590" i="4"/>
  <c r="U592" i="4"/>
  <c r="V598" i="4"/>
  <c r="W598" i="4" s="1"/>
  <c r="X598" i="4" s="1"/>
  <c r="Z609" i="4"/>
  <c r="V612" i="4"/>
  <c r="W612" i="4" s="1"/>
  <c r="U628" i="4"/>
  <c r="U642" i="4"/>
  <c r="V642" i="4"/>
  <c r="W642" i="4" s="1"/>
  <c r="X642" i="4" s="1"/>
  <c r="Z642" i="4"/>
  <c r="CV728" i="4"/>
  <c r="Z495" i="4"/>
  <c r="CY506" i="4"/>
  <c r="Z511" i="4"/>
  <c r="CY511" i="4"/>
  <c r="V511" i="4"/>
  <c r="W511" i="4" s="1"/>
  <c r="Y511" i="4" s="1"/>
  <c r="Z516" i="4"/>
  <c r="U525" i="4"/>
  <c r="CY536" i="4"/>
  <c r="Z536" i="4"/>
  <c r="Z557" i="4"/>
  <c r="U561" i="4"/>
  <c r="V569" i="4"/>
  <c r="W569" i="4" s="1"/>
  <c r="CY576" i="4"/>
  <c r="Z589" i="4"/>
  <c r="U591" i="4"/>
  <c r="CY606" i="4"/>
  <c r="V606" i="4"/>
  <c r="W606" i="4" s="1"/>
  <c r="Z606" i="4"/>
  <c r="U606" i="4"/>
  <c r="V619" i="4"/>
  <c r="W619" i="4" s="1"/>
  <c r="X619" i="4" s="1"/>
  <c r="U619" i="4"/>
  <c r="U668" i="4"/>
  <c r="V668" i="4"/>
  <c r="W668" i="4" s="1"/>
  <c r="X668" i="4" s="1"/>
  <c r="Z668" i="4"/>
  <c r="D740" i="4"/>
  <c r="CN740" i="4" s="1"/>
  <c r="CN739" i="4"/>
  <c r="CV725" i="4"/>
  <c r="U506" i="4"/>
  <c r="CY512" i="4"/>
  <c r="Z512" i="4"/>
  <c r="Z519" i="4"/>
  <c r="V519" i="4"/>
  <c r="W519" i="4" s="1"/>
  <c r="Y519" i="4" s="1"/>
  <c r="CY547" i="4"/>
  <c r="U557" i="4"/>
  <c r="U567" i="4"/>
  <c r="U569" i="4"/>
  <c r="CY583" i="4"/>
  <c r="U589" i="4"/>
  <c r="V591" i="4"/>
  <c r="W591" i="4" s="1"/>
  <c r="X591" i="4" s="1"/>
  <c r="U594" i="4"/>
  <c r="CY600" i="4"/>
  <c r="V605" i="4"/>
  <c r="W605" i="4" s="1"/>
  <c r="CY611" i="4"/>
  <c r="Z611" i="4"/>
  <c r="V611" i="4"/>
  <c r="W611" i="4" s="1"/>
  <c r="Y611" i="4" s="1"/>
  <c r="Z619" i="4"/>
  <c r="CY575" i="4"/>
  <c r="D725" i="4"/>
  <c r="CN725" i="4" s="1"/>
  <c r="CN724" i="4"/>
  <c r="D737" i="4"/>
  <c r="CN737" i="4" s="1"/>
  <c r="CN736" i="4"/>
  <c r="Z493" i="4"/>
  <c r="U497" i="4"/>
  <c r="Z500" i="4"/>
  <c r="V504" i="4"/>
  <c r="W504" i="4" s="1"/>
  <c r="X504" i="4" s="1"/>
  <c r="U512" i="4"/>
  <c r="U514" i="4"/>
  <c r="V516" i="4"/>
  <c r="W516" i="4" s="1"/>
  <c r="X516" i="4" s="1"/>
  <c r="CY520" i="4"/>
  <c r="Z520" i="4"/>
  <c r="U524" i="4"/>
  <c r="Z527" i="4"/>
  <c r="V527" i="4"/>
  <c r="W527" i="4" s="1"/>
  <c r="Y527" i="4" s="1"/>
  <c r="U529" i="4"/>
  <c r="Z532" i="4"/>
  <c r="V536" i="4"/>
  <c r="W536" i="4" s="1"/>
  <c r="X536" i="4" s="1"/>
  <c r="CY542" i="4"/>
  <c r="U547" i="4"/>
  <c r="U549" i="4"/>
  <c r="CY554" i="4"/>
  <c r="V557" i="4"/>
  <c r="W557" i="4" s="1"/>
  <c r="V560" i="4"/>
  <c r="W560" i="4" s="1"/>
  <c r="X560" i="4" s="1"/>
  <c r="Z561" i="4"/>
  <c r="V564" i="4"/>
  <c r="W564" i="4" s="1"/>
  <c r="X564" i="4" s="1"/>
  <c r="U565" i="4"/>
  <c r="Z569" i="4"/>
  <c r="U571" i="4"/>
  <c r="V575" i="4"/>
  <c r="W575" i="4" s="1"/>
  <c r="U582" i="4"/>
  <c r="U584" i="4"/>
  <c r="V589" i="4"/>
  <c r="W589" i="4" s="1"/>
  <c r="Y589" i="4" s="1"/>
  <c r="Z591" i="4"/>
  <c r="U593" i="4"/>
  <c r="V594" i="4"/>
  <c r="W594" i="4" s="1"/>
  <c r="Y594" i="4" s="1"/>
  <c r="CY597" i="4"/>
  <c r="Z597" i="4"/>
  <c r="U598" i="4"/>
  <c r="U600" i="4"/>
  <c r="U605" i="4"/>
  <c r="U611" i="4"/>
  <c r="U613" i="4"/>
  <c r="CY613" i="4"/>
  <c r="V613" i="4"/>
  <c r="W613" i="4" s="1"/>
  <c r="X613" i="4" s="1"/>
  <c r="Z620" i="4"/>
  <c r="V620" i="4"/>
  <c r="W620" i="4" s="1"/>
  <c r="U620" i="4"/>
  <c r="CV737" i="4"/>
  <c r="CY510" i="4"/>
  <c r="CY616" i="4"/>
  <c r="CY617" i="4"/>
  <c r="U621" i="4"/>
  <c r="U624" i="4"/>
  <c r="Z624" i="4"/>
  <c r="U629" i="4"/>
  <c r="V637" i="4"/>
  <c r="W637" i="4" s="1"/>
  <c r="X637" i="4" s="1"/>
  <c r="U650" i="4"/>
  <c r="D731" i="4"/>
  <c r="CN731" i="4" s="1"/>
  <c r="CN730" i="4"/>
  <c r="Z496" i="4"/>
  <c r="V523" i="4"/>
  <c r="W523" i="4" s="1"/>
  <c r="X523" i="4" s="1"/>
  <c r="V531" i="4"/>
  <c r="W531" i="4" s="1"/>
  <c r="X531" i="4" s="1"/>
  <c r="CY551" i="4"/>
  <c r="CY556" i="4"/>
  <c r="Z556" i="4"/>
  <c r="CY568" i="4"/>
  <c r="CY574" i="4"/>
  <c r="V577" i="4"/>
  <c r="W577" i="4" s="1"/>
  <c r="Y577" i="4" s="1"/>
  <c r="CY577" i="4"/>
  <c r="Z581" i="4"/>
  <c r="CY602" i="4"/>
  <c r="CY603" i="4"/>
  <c r="U607" i="4"/>
  <c r="CY607" i="4"/>
  <c r="U610" i="4"/>
  <c r="U616" i="4"/>
  <c r="V621" i="4"/>
  <c r="W621" i="4" s="1"/>
  <c r="Y621" i="4" s="1"/>
  <c r="U623" i="4"/>
  <c r="V624" i="4"/>
  <c r="W624" i="4" s="1"/>
  <c r="Y624" i="4" s="1"/>
  <c r="V629" i="4"/>
  <c r="W629" i="4" s="1"/>
  <c r="X629" i="4" s="1"/>
  <c r="U637" i="4"/>
  <c r="CY651" i="4"/>
  <c r="U651" i="4"/>
  <c r="Z659" i="4"/>
  <c r="V663" i="4"/>
  <c r="W663" i="4" s="1"/>
  <c r="X663" i="4" s="1"/>
  <c r="CY499" i="4"/>
  <c r="CY531" i="4"/>
  <c r="Z627" i="4"/>
  <c r="U630" i="4"/>
  <c r="V630" i="4"/>
  <c r="W630" i="4" s="1"/>
  <c r="Y630" i="4" s="1"/>
  <c r="U634" i="4"/>
  <c r="CY636" i="4"/>
  <c r="U638" i="4"/>
  <c r="Z638" i="4"/>
  <c r="U641" i="4"/>
  <c r="Z649" i="4"/>
  <c r="U652" i="4"/>
  <c r="CY652" i="4"/>
  <c r="V652" i="4"/>
  <c r="W652" i="4" s="1"/>
  <c r="U660" i="4"/>
  <c r="U664" i="4"/>
  <c r="Z664" i="4"/>
  <c r="U667" i="4"/>
  <c r="CY498" i="4"/>
  <c r="U632" i="4"/>
  <c r="U646" i="4"/>
  <c r="U656" i="4"/>
  <c r="CY508" i="4"/>
  <c r="CY496" i="4"/>
  <c r="CY546" i="4"/>
  <c r="CY538" i="4"/>
  <c r="CY544" i="4"/>
  <c r="CY557" i="4"/>
  <c r="CY549" i="4"/>
  <c r="CY565" i="4"/>
  <c r="CY609" i="4"/>
  <c r="CY509" i="4"/>
  <c r="CY550" i="4"/>
  <c r="CY599" i="4"/>
  <c r="CY645" i="4"/>
  <c r="CY668" i="4"/>
  <c r="CY659" i="4"/>
  <c r="U501" i="4"/>
  <c r="V501" i="4"/>
  <c r="W501" i="4" s="1"/>
  <c r="Z501" i="4"/>
  <c r="U509" i="4"/>
  <c r="V509" i="4"/>
  <c r="W509" i="4" s="1"/>
  <c r="X528" i="4"/>
  <c r="Y528" i="4"/>
  <c r="V499" i="4"/>
  <c r="W499" i="4" s="1"/>
  <c r="Z499" i="4"/>
  <c r="U499" i="4"/>
  <c r="Z509" i="4"/>
  <c r="Y512" i="4"/>
  <c r="U517" i="4"/>
  <c r="V517" i="4"/>
  <c r="W517" i="4" s="1"/>
  <c r="Y495" i="4"/>
  <c r="X495" i="4"/>
  <c r="V515" i="4"/>
  <c r="W515" i="4" s="1"/>
  <c r="Z515" i="4"/>
  <c r="U515" i="4"/>
  <c r="V491" i="4"/>
  <c r="W491" i="4" s="1"/>
  <c r="Z491" i="4"/>
  <c r="U491" i="4"/>
  <c r="U493" i="4"/>
  <c r="V493" i="4"/>
  <c r="W493" i="4" s="1"/>
  <c r="V507" i="4"/>
  <c r="W507" i="4" s="1"/>
  <c r="Z507" i="4"/>
  <c r="U507" i="4"/>
  <c r="Z517" i="4"/>
  <c r="Y549" i="4"/>
  <c r="X549" i="4"/>
  <c r="Y561" i="4"/>
  <c r="X561" i="4"/>
  <c r="Z525" i="4"/>
  <c r="Z533" i="4"/>
  <c r="Z546" i="4"/>
  <c r="V546" i="4"/>
  <c r="W546" i="4" s="1"/>
  <c r="U546" i="4"/>
  <c r="Z562" i="4"/>
  <c r="V562" i="4"/>
  <c r="W562" i="4" s="1"/>
  <c r="U562" i="4"/>
  <c r="Z599" i="4"/>
  <c r="V599" i="4"/>
  <c r="W599" i="4" s="1"/>
  <c r="U599" i="4"/>
  <c r="Z494" i="4"/>
  <c r="V494" i="4"/>
  <c r="W494" i="4" s="1"/>
  <c r="Z502" i="4"/>
  <c r="V502" i="4"/>
  <c r="W502" i="4" s="1"/>
  <c r="Z526" i="4"/>
  <c r="V526" i="4"/>
  <c r="W526" i="4" s="1"/>
  <c r="Z531" i="4"/>
  <c r="Z534" i="4"/>
  <c r="V534" i="4"/>
  <c r="W534" i="4" s="1"/>
  <c r="Z550" i="4"/>
  <c r="V550" i="4"/>
  <c r="W550" i="4" s="1"/>
  <c r="U550" i="4"/>
  <c r="Z566" i="4"/>
  <c r="V566" i="4"/>
  <c r="W566" i="4" s="1"/>
  <c r="U566" i="4"/>
  <c r="V571" i="4"/>
  <c r="W571" i="4" s="1"/>
  <c r="V489" i="4"/>
  <c r="W489" i="4" s="1"/>
  <c r="Z490" i="4"/>
  <c r="V490" i="4"/>
  <c r="W490" i="4" s="1"/>
  <c r="U495" i="4"/>
  <c r="V497" i="4"/>
  <c r="W497" i="4" s="1"/>
  <c r="Z498" i="4"/>
  <c r="V498" i="4"/>
  <c r="W498" i="4" s="1"/>
  <c r="U503" i="4"/>
  <c r="V505" i="4"/>
  <c r="W505" i="4" s="1"/>
  <c r="Z506" i="4"/>
  <c r="V506" i="4"/>
  <c r="W506" i="4" s="1"/>
  <c r="U511" i="4"/>
  <c r="V513" i="4"/>
  <c r="W513" i="4" s="1"/>
  <c r="Z514" i="4"/>
  <c r="V514" i="4"/>
  <c r="W514" i="4" s="1"/>
  <c r="U519" i="4"/>
  <c r="V521" i="4"/>
  <c r="W521" i="4" s="1"/>
  <c r="Z522" i="4"/>
  <c r="V522" i="4"/>
  <c r="W522" i="4" s="1"/>
  <c r="U527" i="4"/>
  <c r="V529" i="4"/>
  <c r="W529" i="4" s="1"/>
  <c r="Z530" i="4"/>
  <c r="V530" i="4"/>
  <c r="W530" i="4" s="1"/>
  <c r="U535" i="4"/>
  <c r="V537" i="4"/>
  <c r="W537" i="4" s="1"/>
  <c r="Z542" i="4"/>
  <c r="V542" i="4"/>
  <c r="W542" i="4" s="1"/>
  <c r="U542" i="4"/>
  <c r="Z547" i="4"/>
  <c r="V547" i="4"/>
  <c r="W547" i="4" s="1"/>
  <c r="Y552" i="4"/>
  <c r="Z558" i="4"/>
  <c r="V558" i="4"/>
  <c r="W558" i="4" s="1"/>
  <c r="U558" i="4"/>
  <c r="Z563" i="4"/>
  <c r="V563" i="4"/>
  <c r="W563" i="4" s="1"/>
  <c r="Z572" i="4"/>
  <c r="V572" i="4"/>
  <c r="W572" i="4" s="1"/>
  <c r="U572" i="4"/>
  <c r="U617" i="4"/>
  <c r="V617" i="4"/>
  <c r="W617" i="4" s="1"/>
  <c r="Z617" i="4"/>
  <c r="V622" i="4"/>
  <c r="W622" i="4" s="1"/>
  <c r="Z622" i="4"/>
  <c r="U622" i="4"/>
  <c r="Z636" i="4"/>
  <c r="V636" i="4"/>
  <c r="W636" i="4" s="1"/>
  <c r="U636" i="4"/>
  <c r="Z551" i="4"/>
  <c r="V551" i="4"/>
  <c r="W551" i="4" s="1"/>
  <c r="Z567" i="4"/>
  <c r="V567" i="4"/>
  <c r="W567" i="4" s="1"/>
  <c r="Z590" i="4"/>
  <c r="V590" i="4"/>
  <c r="W590" i="4" s="1"/>
  <c r="Y607" i="4"/>
  <c r="X607" i="4"/>
  <c r="U625" i="4"/>
  <c r="Z625" i="4"/>
  <c r="V625" i="4"/>
  <c r="W625" i="4" s="1"/>
  <c r="Z510" i="4"/>
  <c r="V510" i="4"/>
  <c r="W510" i="4" s="1"/>
  <c r="Z518" i="4"/>
  <c r="V518" i="4"/>
  <c r="W518" i="4" s="1"/>
  <c r="U523" i="4"/>
  <c r="Z523" i="4"/>
  <c r="V525" i="4"/>
  <c r="W525" i="4" s="1"/>
  <c r="U531" i="4"/>
  <c r="V533" i="4"/>
  <c r="W533" i="4" s="1"/>
  <c r="Z539" i="4"/>
  <c r="V539" i="4"/>
  <c r="W539" i="4" s="1"/>
  <c r="U551" i="4"/>
  <c r="Z555" i="4"/>
  <c r="V555" i="4"/>
  <c r="W555" i="4" s="1"/>
  <c r="U577" i="4"/>
  <c r="Z603" i="4"/>
  <c r="V603" i="4"/>
  <c r="W603" i="4" s="1"/>
  <c r="U603" i="4"/>
  <c r="Z608" i="4"/>
  <c r="V608" i="4"/>
  <c r="W608" i="4" s="1"/>
  <c r="U608" i="4"/>
  <c r="Z644" i="4"/>
  <c r="V644" i="4"/>
  <c r="W644" i="4" s="1"/>
  <c r="U653" i="4"/>
  <c r="Z653" i="4"/>
  <c r="V653" i="4"/>
  <c r="W653" i="4" s="1"/>
  <c r="Z666" i="4"/>
  <c r="V666" i="4"/>
  <c r="W666" i="4" s="1"/>
  <c r="U666" i="4"/>
  <c r="Z489" i="4"/>
  <c r="U494" i="4"/>
  <c r="Z497" i="4"/>
  <c r="U502" i="4"/>
  <c r="Z505" i="4"/>
  <c r="U510" i="4"/>
  <c r="Z513" i="4"/>
  <c r="U518" i="4"/>
  <c r="Z521" i="4"/>
  <c r="U526" i="4"/>
  <c r="Z529" i="4"/>
  <c r="U534" i="4"/>
  <c r="Z538" i="4"/>
  <c r="V538" i="4"/>
  <c r="W538" i="4" s="1"/>
  <c r="U538" i="4"/>
  <c r="U539" i="4"/>
  <c r="Z543" i="4"/>
  <c r="V543" i="4"/>
  <c r="W543" i="4" s="1"/>
  <c r="Z554" i="4"/>
  <c r="V554" i="4"/>
  <c r="W554" i="4" s="1"/>
  <c r="U554" i="4"/>
  <c r="U555" i="4"/>
  <c r="Z559" i="4"/>
  <c r="V559" i="4"/>
  <c r="W559" i="4" s="1"/>
  <c r="Z571" i="4"/>
  <c r="Z577" i="4"/>
  <c r="Z580" i="4"/>
  <c r="V580" i="4"/>
  <c r="W580" i="4" s="1"/>
  <c r="U580" i="4"/>
  <c r="Z587" i="4"/>
  <c r="V587" i="4"/>
  <c r="W587" i="4" s="1"/>
  <c r="U587" i="4"/>
  <c r="Z604" i="4"/>
  <c r="V604" i="4"/>
  <c r="W604" i="4" s="1"/>
  <c r="U644" i="4"/>
  <c r="U647" i="4"/>
  <c r="Z647" i="4"/>
  <c r="V647" i="4"/>
  <c r="W647" i="4" s="1"/>
  <c r="Z575" i="4"/>
  <c r="Z579" i="4"/>
  <c r="V579" i="4"/>
  <c r="W579" i="4" s="1"/>
  <c r="U579" i="4"/>
  <c r="Z584" i="4"/>
  <c r="V584" i="4"/>
  <c r="W584" i="4" s="1"/>
  <c r="Z596" i="4"/>
  <c r="V596" i="4"/>
  <c r="W596" i="4" s="1"/>
  <c r="V615" i="4"/>
  <c r="W615" i="4" s="1"/>
  <c r="Z615" i="4"/>
  <c r="U615" i="4"/>
  <c r="X634" i="4"/>
  <c r="Y634" i="4"/>
  <c r="U639" i="4"/>
  <c r="Z639" i="4"/>
  <c r="V639" i="4"/>
  <c r="W639" i="4" s="1"/>
  <c r="Z658" i="4"/>
  <c r="V658" i="4"/>
  <c r="W658" i="4" s="1"/>
  <c r="X664" i="4"/>
  <c r="Y664" i="4"/>
  <c r="Z568" i="4"/>
  <c r="V568" i="4"/>
  <c r="W568" i="4" s="1"/>
  <c r="Z576" i="4"/>
  <c r="V576" i="4"/>
  <c r="W576" i="4" s="1"/>
  <c r="Z583" i="4"/>
  <c r="V583" i="4"/>
  <c r="W583" i="4" s="1"/>
  <c r="U583" i="4"/>
  <c r="Z588" i="4"/>
  <c r="V588" i="4"/>
  <c r="W588" i="4" s="1"/>
  <c r="Z595" i="4"/>
  <c r="V595" i="4"/>
  <c r="W595" i="4" s="1"/>
  <c r="U595" i="4"/>
  <c r="U596" i="4"/>
  <c r="Z600" i="4"/>
  <c r="V600" i="4"/>
  <c r="W600" i="4" s="1"/>
  <c r="U609" i="4"/>
  <c r="V609" i="4"/>
  <c r="W609" i="4" s="1"/>
  <c r="Z614" i="4"/>
  <c r="V614" i="4"/>
  <c r="W614" i="4" s="1"/>
  <c r="U633" i="4"/>
  <c r="Z633" i="4"/>
  <c r="V633" i="4"/>
  <c r="W633" i="4" s="1"/>
  <c r="Z650" i="4"/>
  <c r="V650" i="4"/>
  <c r="W650" i="4" s="1"/>
  <c r="X656" i="4"/>
  <c r="Y656" i="4"/>
  <c r="U658" i="4"/>
  <c r="U661" i="4"/>
  <c r="Z661" i="4"/>
  <c r="V661" i="4"/>
  <c r="W661" i="4" s="1"/>
  <c r="Z610" i="4"/>
  <c r="V610" i="4"/>
  <c r="W610" i="4" s="1"/>
  <c r="Z618" i="4"/>
  <c r="V618" i="4"/>
  <c r="W618" i="4" s="1"/>
  <c r="Z628" i="4"/>
  <c r="V628" i="4"/>
  <c r="W628" i="4" s="1"/>
  <c r="Z640" i="4"/>
  <c r="V640" i="4"/>
  <c r="W640" i="4" s="1"/>
  <c r="Z648" i="4"/>
  <c r="V648" i="4"/>
  <c r="W648" i="4" s="1"/>
  <c r="Z654" i="4"/>
  <c r="V654" i="4"/>
  <c r="W654" i="4" s="1"/>
  <c r="Z662" i="4"/>
  <c r="V662" i="4"/>
  <c r="W662" i="4" s="1"/>
  <c r="Z607" i="4"/>
  <c r="Z613" i="4"/>
  <c r="Z621" i="4"/>
  <c r="Z626" i="4"/>
  <c r="V626" i="4"/>
  <c r="W626" i="4" s="1"/>
  <c r="U635" i="4"/>
  <c r="Z635" i="4"/>
  <c r="V635" i="4"/>
  <c r="W635" i="4" s="1"/>
  <c r="X638" i="4"/>
  <c r="Y638" i="4"/>
  <c r="U640" i="4"/>
  <c r="U643" i="4"/>
  <c r="Z643" i="4"/>
  <c r="V643" i="4"/>
  <c r="W643" i="4" s="1"/>
  <c r="X646" i="4"/>
  <c r="Y646" i="4"/>
  <c r="U648" i="4"/>
  <c r="U654" i="4"/>
  <c r="U657" i="4"/>
  <c r="Z657" i="4"/>
  <c r="V657" i="4"/>
  <c r="W657" i="4" s="1"/>
  <c r="X660" i="4"/>
  <c r="Y660" i="4"/>
  <c r="U662" i="4"/>
  <c r="U665" i="4"/>
  <c r="Z665" i="4"/>
  <c r="V665" i="4"/>
  <c r="W665" i="4" s="1"/>
  <c r="Y649" i="4"/>
  <c r="Y651" i="4"/>
  <c r="Y667" i="4"/>
  <c r="M476" i="4"/>
  <c r="M475" i="4"/>
  <c r="M474" i="4"/>
  <c r="M473" i="4"/>
  <c r="M472" i="4"/>
  <c r="M471" i="4"/>
  <c r="M470" i="4"/>
  <c r="M469" i="4"/>
  <c r="M468" i="4"/>
  <c r="M467" i="4"/>
  <c r="M466" i="4"/>
  <c r="M465" i="4"/>
  <c r="M464" i="4"/>
  <c r="M463" i="4"/>
  <c r="M462" i="4"/>
  <c r="M461" i="4"/>
  <c r="M460" i="4"/>
  <c r="M459" i="4"/>
  <c r="M458" i="4"/>
  <c r="M457" i="4"/>
  <c r="M456" i="4"/>
  <c r="M454" i="4"/>
  <c r="M452" i="4"/>
  <c r="M442" i="4"/>
  <c r="M441" i="4"/>
  <c r="M440" i="4"/>
  <c r="M439" i="4"/>
  <c r="M436" i="4"/>
  <c r="M426" i="4"/>
  <c r="M425" i="4"/>
  <c r="M424" i="4"/>
  <c r="M423" i="4"/>
  <c r="M422" i="4"/>
  <c r="M414" i="4"/>
  <c r="M396" i="4"/>
  <c r="M392" i="4"/>
  <c r="M389" i="4"/>
  <c r="M378" i="4"/>
  <c r="M375" i="4"/>
  <c r="M365" i="4"/>
  <c r="M356" i="4"/>
  <c r="M353" i="4"/>
  <c r="M350" i="4"/>
  <c r="M347" i="4"/>
  <c r="M345" i="4"/>
  <c r="M340" i="4"/>
  <c r="M339" i="4"/>
  <c r="M337" i="4"/>
  <c r="M330" i="4"/>
  <c r="M317" i="4"/>
  <c r="M316" i="4"/>
  <c r="M309" i="4"/>
  <c r="M296" i="4"/>
  <c r="M295" i="4"/>
  <c r="M292" i="4"/>
  <c r="M291" i="4"/>
  <c r="M284" i="4"/>
  <c r="M283" i="4"/>
  <c r="M282" i="4"/>
  <c r="M278" i="4"/>
  <c r="M277" i="4"/>
  <c r="M275" i="4"/>
  <c r="M269" i="4"/>
  <c r="M268" i="4"/>
  <c r="M267" i="4"/>
  <c r="M261" i="4"/>
  <c r="M260" i="4"/>
  <c r="M259" i="4"/>
  <c r="M246" i="4"/>
  <c r="M245" i="4"/>
  <c r="M243" i="4"/>
  <c r="M241" i="4"/>
  <c r="M231" i="4"/>
  <c r="M230" i="4"/>
  <c r="M229" i="4"/>
  <c r="M228" i="4"/>
  <c r="M225" i="4"/>
  <c r="M215" i="4"/>
  <c r="M214" i="4"/>
  <c r="M213" i="4"/>
  <c r="M212" i="4"/>
  <c r="M211" i="4"/>
  <c r="M203" i="4"/>
  <c r="M185" i="4"/>
  <c r="M181" i="4"/>
  <c r="M178" i="4"/>
  <c r="M167" i="4"/>
  <c r="M164" i="4"/>
  <c r="M154" i="4"/>
  <c r="M145" i="4"/>
  <c r="M142" i="4"/>
  <c r="M139" i="4"/>
  <c r="M136" i="4"/>
  <c r="M134" i="4"/>
  <c r="M129" i="4"/>
  <c r="M128" i="4"/>
  <c r="M126" i="4"/>
  <c r="M119" i="4"/>
  <c r="M106" i="4"/>
  <c r="M105" i="4"/>
  <c r="M98" i="4"/>
  <c r="M85" i="4"/>
  <c r="M84" i="4"/>
  <c r="M81" i="4"/>
  <c r="M80" i="4"/>
  <c r="M73" i="4"/>
  <c r="M72" i="4"/>
  <c r="M71" i="4"/>
  <c r="M67" i="4"/>
  <c r="M66" i="4"/>
  <c r="M64" i="4"/>
  <c r="M58" i="4"/>
  <c r="M57" i="4"/>
  <c r="M56" i="4"/>
  <c r="M50" i="4"/>
  <c r="M49" i="4"/>
  <c r="M48" i="4"/>
  <c r="M35" i="4"/>
  <c r="CI590" i="4" l="1"/>
  <c r="DB590" i="4"/>
  <c r="CI606" i="4"/>
  <c r="DB606" i="4"/>
  <c r="CI554" i="4"/>
  <c r="DB554" i="4"/>
  <c r="CI537" i="4"/>
  <c r="DB537" i="4"/>
  <c r="DD537" i="4" s="1"/>
  <c r="DE537" i="4" s="1"/>
  <c r="CI449" i="4"/>
  <c r="CI417" i="4"/>
  <c r="CI375" i="4"/>
  <c r="CI355" i="4"/>
  <c r="CI353" i="4"/>
  <c r="CI336" i="4"/>
  <c r="CI346" i="4"/>
  <c r="CI333" i="4"/>
  <c r="CI347" i="4"/>
  <c r="CI344" i="4"/>
  <c r="CI320" i="4"/>
  <c r="CI312" i="4"/>
  <c r="CI298" i="4"/>
  <c r="CI226" i="4"/>
  <c r="CI180" i="4"/>
  <c r="CI138" i="4"/>
  <c r="CI148" i="4"/>
  <c r="CI100" i="4"/>
  <c r="CI105" i="4"/>
  <c r="Z739" i="4"/>
  <c r="T488" i="4"/>
  <c r="DB488" i="4" s="1"/>
  <c r="DB739" i="4"/>
  <c r="DH739" i="4" s="1"/>
  <c r="X503" i="4"/>
  <c r="DB724" i="4"/>
  <c r="DH724" i="4" s="1"/>
  <c r="Y645" i="4"/>
  <c r="DB727" i="4"/>
  <c r="DH727" i="4" s="1"/>
  <c r="CH449" i="4"/>
  <c r="DH725" i="4"/>
  <c r="X524" i="4"/>
  <c r="Y492" i="4"/>
  <c r="X540" i="4"/>
  <c r="CH100" i="4"/>
  <c r="X623" i="4"/>
  <c r="Y496" i="4"/>
  <c r="CH554" i="4"/>
  <c r="X500" i="4"/>
  <c r="U734" i="4"/>
  <c r="DC734" i="4" s="1"/>
  <c r="CH355" i="4"/>
  <c r="V731" i="4"/>
  <c r="W731" i="4" s="1"/>
  <c r="DE731" i="4" s="1"/>
  <c r="DG731" i="4" s="1"/>
  <c r="DB740" i="4"/>
  <c r="DH740" i="4" s="1"/>
  <c r="CH320" i="4"/>
  <c r="CH375" i="4"/>
  <c r="CH417" i="4"/>
  <c r="CH180" i="4"/>
  <c r="Y627" i="4"/>
  <c r="X578" i="4"/>
  <c r="CH333" i="4"/>
  <c r="CH537" i="4"/>
  <c r="CH226" i="4"/>
  <c r="CH606" i="4"/>
  <c r="CH353" i="4"/>
  <c r="CH138" i="4"/>
  <c r="CH347" i="4"/>
  <c r="CH312" i="4"/>
  <c r="CH336" i="4"/>
  <c r="V737" i="4"/>
  <c r="DD737" i="4" s="1"/>
  <c r="CH590" i="4"/>
  <c r="CH105" i="4"/>
  <c r="CH346" i="4"/>
  <c r="CH344" i="4"/>
  <c r="CH298" i="4"/>
  <c r="CH148" i="4"/>
  <c r="X594" i="4"/>
  <c r="CY505" i="4"/>
  <c r="CU505" i="4" s="1"/>
  <c r="CY610" i="4"/>
  <c r="CU610" i="4" s="1"/>
  <c r="CY541" i="4"/>
  <c r="CU541" i="4" s="1"/>
  <c r="CY503" i="4"/>
  <c r="CU503" i="4" s="1"/>
  <c r="CY514" i="4"/>
  <c r="CU514" i="4" s="1"/>
  <c r="Y663" i="4"/>
  <c r="CY567" i="4"/>
  <c r="CU567" i="4" s="1"/>
  <c r="CY658" i="4"/>
  <c r="CU658" i="4" s="1"/>
  <c r="X652" i="4"/>
  <c r="Y652" i="4"/>
  <c r="CY630" i="4"/>
  <c r="CU630" i="4" s="1"/>
  <c r="CY526" i="4"/>
  <c r="CU526" i="4" s="1"/>
  <c r="CY591" i="4"/>
  <c r="CU591" i="4" s="1"/>
  <c r="CY516" i="4"/>
  <c r="CU516" i="4" s="1"/>
  <c r="X612" i="4"/>
  <c r="Y612" i="4"/>
  <c r="DB731" i="4"/>
  <c r="DH731" i="4" s="1"/>
  <c r="U731" i="4"/>
  <c r="DC731" i="4" s="1"/>
  <c r="CY533" i="4"/>
  <c r="CU533" i="4" s="1"/>
  <c r="CY654" i="4"/>
  <c r="CU654" i="4" s="1"/>
  <c r="CY655" i="4"/>
  <c r="CU655" i="4" s="1"/>
  <c r="CY545" i="4"/>
  <c r="CU545" i="4" s="1"/>
  <c r="CY494" i="4"/>
  <c r="CU494" i="4" s="1"/>
  <c r="T485" i="4"/>
  <c r="DB485" i="4" s="1"/>
  <c r="CY666" i="4"/>
  <c r="CU666" i="4" s="1"/>
  <c r="Y564" i="4"/>
  <c r="V740" i="4"/>
  <c r="DD740" i="4" s="1"/>
  <c r="DB737" i="4"/>
  <c r="DH737" i="4" s="1"/>
  <c r="Y602" i="4"/>
  <c r="X545" i="4"/>
  <c r="CY560" i="4"/>
  <c r="CY497" i="4"/>
  <c r="Y655" i="4"/>
  <c r="X532" i="4"/>
  <c r="V725" i="4"/>
  <c r="W725" i="4" s="1"/>
  <c r="CY664" i="4"/>
  <c r="CU664" i="4" s="1"/>
  <c r="CY621" i="4"/>
  <c r="X557" i="4"/>
  <c r="Y557" i="4"/>
  <c r="DD553" i="4"/>
  <c r="DE553" i="4" s="1"/>
  <c r="CY553" i="4"/>
  <c r="Y605" i="4"/>
  <c r="X605" i="4"/>
  <c r="CY559" i="4"/>
  <c r="X601" i="4"/>
  <c r="Y601" i="4"/>
  <c r="X631" i="4"/>
  <c r="Y631" i="4"/>
  <c r="DB728" i="4"/>
  <c r="DH728" i="4" s="1"/>
  <c r="U728" i="4"/>
  <c r="DC728" i="4" s="1"/>
  <c r="V728" i="4"/>
  <c r="DD728" i="4" s="1"/>
  <c r="Y508" i="4"/>
  <c r="X508" i="4"/>
  <c r="CU498" i="4"/>
  <c r="V736" i="4"/>
  <c r="DD736" i="4" s="1"/>
  <c r="T487" i="4"/>
  <c r="CY656" i="4"/>
  <c r="CU656" i="4" s="1"/>
  <c r="Y619" i="4"/>
  <c r="X621" i="4"/>
  <c r="X519" i="4"/>
  <c r="Y582" i="4"/>
  <c r="CY634" i="4"/>
  <c r="CU634" i="4" s="1"/>
  <c r="CY638" i="4"/>
  <c r="CU638" i="4" s="1"/>
  <c r="CU662" i="4"/>
  <c r="CY627" i="4"/>
  <c r="CU627" i="4" s="1"/>
  <c r="CY530" i="4"/>
  <c r="T486" i="4"/>
  <c r="DD569" i="4"/>
  <c r="DE569" i="4" s="1"/>
  <c r="DC586" i="4"/>
  <c r="X611" i="4"/>
  <c r="X553" i="4"/>
  <c r="Y536" i="4"/>
  <c r="X541" i="4"/>
  <c r="U740" i="4"/>
  <c r="DC740" i="4" s="1"/>
  <c r="V724" i="4"/>
  <c r="W724" i="4" s="1"/>
  <c r="CY631" i="4"/>
  <c r="CY624" i="4"/>
  <c r="CY632" i="4"/>
  <c r="CY595" i="4"/>
  <c r="CY584" i="4"/>
  <c r="CY561" i="4"/>
  <c r="CY571" i="4"/>
  <c r="CY518" i="4"/>
  <c r="CY563" i="4"/>
  <c r="U737" i="4"/>
  <c r="DC737" i="4" s="1"/>
  <c r="Y616" i="4"/>
  <c r="U725" i="4"/>
  <c r="DC725" i="4" s="1"/>
  <c r="T483" i="4"/>
  <c r="DB483" i="4" s="1"/>
  <c r="Y659" i="4"/>
  <c r="Y668" i="4"/>
  <c r="Y548" i="4"/>
  <c r="Y560" i="4"/>
  <c r="Y544" i="4"/>
  <c r="Z725" i="4"/>
  <c r="Z724" i="4"/>
  <c r="CY589" i="4"/>
  <c r="CU575" i="4"/>
  <c r="X527" i="4"/>
  <c r="CY647" i="4"/>
  <c r="CY648" i="4"/>
  <c r="CY620" i="4"/>
  <c r="CY537" i="4"/>
  <c r="Y637" i="4"/>
  <c r="X630" i="4"/>
  <c r="Y597" i="4"/>
  <c r="X573" i="4"/>
  <c r="Y523" i="4"/>
  <c r="CY637" i="4"/>
  <c r="DD610" i="4"/>
  <c r="DE610" i="4" s="1"/>
  <c r="CY612" i="4"/>
  <c r="CY596" i="4"/>
  <c r="CU596" i="4" s="1"/>
  <c r="CY590" i="4"/>
  <c r="CY493" i="4"/>
  <c r="CU493" i="4" s="1"/>
  <c r="CY586" i="4"/>
  <c r="CY495" i="4"/>
  <c r="Y632" i="4"/>
  <c r="Y591" i="4"/>
  <c r="X586" i="4"/>
  <c r="CY523" i="4"/>
  <c r="CU523" i="4" s="1"/>
  <c r="DC570" i="4"/>
  <c r="CY579" i="4"/>
  <c r="CY555" i="4"/>
  <c r="Y629" i="4"/>
  <c r="CY540" i="4"/>
  <c r="CY570" i="4"/>
  <c r="CU570" i="4" s="1"/>
  <c r="CY517" i="4"/>
  <c r="DC581" i="4"/>
  <c r="CY527" i="4"/>
  <c r="CY534" i="4"/>
  <c r="CU534" i="4" s="1"/>
  <c r="CU593" i="4"/>
  <c r="X624" i="4"/>
  <c r="X592" i="4"/>
  <c r="Y520" i="4"/>
  <c r="Y516" i="4"/>
  <c r="CY580" i="4"/>
  <c r="DD562" i="4"/>
  <c r="DE562" i="4" s="1"/>
  <c r="CY515" i="4"/>
  <c r="CY491" i="4"/>
  <c r="CU491" i="4" s="1"/>
  <c r="CY528" i="4"/>
  <c r="Y585" i="4"/>
  <c r="X581" i="4"/>
  <c r="Y581" i="4"/>
  <c r="CY562" i="4"/>
  <c r="CY489" i="4"/>
  <c r="CY644" i="4"/>
  <c r="Y574" i="4"/>
  <c r="Y641" i="4"/>
  <c r="Y570" i="4"/>
  <c r="CY646" i="4"/>
  <c r="CY525" i="4"/>
  <c r="CY578" i="4"/>
  <c r="CY522" i="4"/>
  <c r="CU636" i="4"/>
  <c r="CU583" i="4"/>
  <c r="CU640" i="4"/>
  <c r="CU551" i="4"/>
  <c r="CU510" i="4"/>
  <c r="CU597" i="4"/>
  <c r="CU506" i="4"/>
  <c r="CU547" i="4"/>
  <c r="CY608" i="4"/>
  <c r="CY665" i="4"/>
  <c r="CY619" i="4"/>
  <c r="CU619" i="4" s="1"/>
  <c r="CY529" i="4"/>
  <c r="DD648" i="4"/>
  <c r="DE648" i="4" s="1"/>
  <c r="CY500" i="4"/>
  <c r="CY661" i="4"/>
  <c r="CY539" i="4"/>
  <c r="V730" i="4"/>
  <c r="DB730" i="4"/>
  <c r="DH730" i="4" s="1"/>
  <c r="U730" i="4"/>
  <c r="DC730" i="4" s="1"/>
  <c r="X620" i="4"/>
  <c r="Y620" i="4"/>
  <c r="CY657" i="4"/>
  <c r="X569" i="4"/>
  <c r="Y569" i="4"/>
  <c r="CY626" i="4"/>
  <c r="Y598" i="4"/>
  <c r="Y613" i="4"/>
  <c r="X589" i="4"/>
  <c r="X577" i="4"/>
  <c r="Y504" i="4"/>
  <c r="Y565" i="4"/>
  <c r="Y531" i="4"/>
  <c r="CY649" i="4"/>
  <c r="CU649" i="4" s="1"/>
  <c r="CY641" i="4"/>
  <c r="CY660" i="4"/>
  <c r="CY639" i="4"/>
  <c r="CY650" i="4"/>
  <c r="CY625" i="4"/>
  <c r="CY521" i="4"/>
  <c r="CY573" i="4"/>
  <c r="CY548" i="4"/>
  <c r="CY605" i="4"/>
  <c r="DC578" i="4"/>
  <c r="CY519" i="4"/>
  <c r="CY504" i="4"/>
  <c r="CY502" i="4"/>
  <c r="CY490" i="4"/>
  <c r="V733" i="4"/>
  <c r="DB733" i="4"/>
  <c r="DH733" i="4" s="1"/>
  <c r="U733" i="4"/>
  <c r="DC733" i="4" s="1"/>
  <c r="X606" i="4"/>
  <c r="Y606" i="4"/>
  <c r="X593" i="4"/>
  <c r="Y593" i="4"/>
  <c r="CY618" i="4"/>
  <c r="Y575" i="4"/>
  <c r="X575" i="4"/>
  <c r="CY628" i="4"/>
  <c r="Y642" i="4"/>
  <c r="X511" i="4"/>
  <c r="CY667" i="4"/>
  <c r="CY663" i="4"/>
  <c r="CY569" i="4"/>
  <c r="CY622" i="4"/>
  <c r="CY543" i="4"/>
  <c r="U736" i="4"/>
  <c r="DC736" i="4" s="1"/>
  <c r="DB736" i="4"/>
  <c r="DH736" i="4" s="1"/>
  <c r="X535" i="4"/>
  <c r="CY642" i="4"/>
  <c r="CY513" i="4"/>
  <c r="CY501" i="4"/>
  <c r="CY594" i="4"/>
  <c r="DD566" i="4"/>
  <c r="DE566" i="4" s="1"/>
  <c r="CY614" i="4"/>
  <c r="CY653" i="4"/>
  <c r="CY535" i="4"/>
  <c r="V734" i="4"/>
  <c r="DB734" i="4"/>
  <c r="DH734" i="4" s="1"/>
  <c r="CY604" i="4"/>
  <c r="CU599" i="4"/>
  <c r="CU602" i="4"/>
  <c r="CU611" i="4"/>
  <c r="DD549" i="4"/>
  <c r="DE549" i="4" s="1"/>
  <c r="DC549" i="4"/>
  <c r="CU496" i="4"/>
  <c r="CU603" i="4"/>
  <c r="CU556" i="4"/>
  <c r="CU607" i="4"/>
  <c r="CU554" i="4"/>
  <c r="DC550" i="4"/>
  <c r="DD550" i="4"/>
  <c r="DE550" i="4" s="1"/>
  <c r="CU546" i="4"/>
  <c r="CU668" i="4"/>
  <c r="CU645" i="4"/>
  <c r="CU633" i="4"/>
  <c r="CU613" i="4"/>
  <c r="CU615" i="4"/>
  <c r="CU652" i="4"/>
  <c r="CU617" i="4"/>
  <c r="CU550" i="4"/>
  <c r="CU609" i="4"/>
  <c r="DD585" i="4"/>
  <c r="DE585" i="4" s="1"/>
  <c r="DC585" i="4"/>
  <c r="CU600" i="4"/>
  <c r="CU577" i="4"/>
  <c r="CU507" i="4"/>
  <c r="CU549" i="4"/>
  <c r="CU557" i="4"/>
  <c r="CU508" i="4"/>
  <c r="CU651" i="4"/>
  <c r="CU616" i="4"/>
  <c r="DD642" i="4"/>
  <c r="DE642" i="4" s="1"/>
  <c r="DC642" i="4"/>
  <c r="CU576" i="4"/>
  <c r="CU552" i="4"/>
  <c r="CU606" i="4"/>
  <c r="CU538" i="4"/>
  <c r="CU520" i="4"/>
  <c r="DD541" i="4"/>
  <c r="DE541" i="4" s="1"/>
  <c r="DC541" i="4"/>
  <c r="CU659" i="4"/>
  <c r="CU585" i="4"/>
  <c r="CU509" i="4"/>
  <c r="DD565" i="4"/>
  <c r="DE565" i="4" s="1"/>
  <c r="DC565" i="4"/>
  <c r="CU574" i="4"/>
  <c r="CU568" i="4"/>
  <c r="CU565" i="4"/>
  <c r="CU544" i="4"/>
  <c r="CU536" i="4"/>
  <c r="DD545" i="4"/>
  <c r="DE545" i="4" s="1"/>
  <c r="DC545" i="4"/>
  <c r="CU531" i="4"/>
  <c r="CU499" i="4"/>
  <c r="DD589" i="4"/>
  <c r="DE589" i="4" s="1"/>
  <c r="DC589" i="4"/>
  <c r="CU542" i="4"/>
  <c r="CU511" i="4"/>
  <c r="CU512" i="4"/>
  <c r="CU524" i="4"/>
  <c r="CU492" i="4"/>
  <c r="X614" i="4"/>
  <c r="Y614" i="4"/>
  <c r="Y595" i="4"/>
  <c r="X595" i="4"/>
  <c r="Y576" i="4"/>
  <c r="X576" i="4"/>
  <c r="X615" i="4"/>
  <c r="Y615" i="4"/>
  <c r="Y543" i="4"/>
  <c r="X543" i="4"/>
  <c r="Y563" i="4"/>
  <c r="X563" i="4"/>
  <c r="U739" i="4"/>
  <c r="DC739" i="4" s="1"/>
  <c r="V739" i="4"/>
  <c r="Y566" i="4"/>
  <c r="X566" i="4"/>
  <c r="Y534" i="4"/>
  <c r="X534" i="4"/>
  <c r="Y643" i="4"/>
  <c r="X643" i="4"/>
  <c r="Y640" i="4"/>
  <c r="X640" i="4"/>
  <c r="Y610" i="4"/>
  <c r="X610" i="4"/>
  <c r="Y650" i="4"/>
  <c r="X650" i="4"/>
  <c r="Y559" i="4"/>
  <c r="X559" i="4"/>
  <c r="Y653" i="4"/>
  <c r="X653" i="4"/>
  <c r="Y539" i="4"/>
  <c r="X539" i="4"/>
  <c r="Y542" i="4"/>
  <c r="X542" i="4"/>
  <c r="X522" i="4"/>
  <c r="Y522" i="4"/>
  <c r="X506" i="4"/>
  <c r="Y506" i="4"/>
  <c r="V727" i="4"/>
  <c r="T484" i="4"/>
  <c r="DB484" i="4" s="1"/>
  <c r="U727" i="4"/>
  <c r="DC727" i="4" s="1"/>
  <c r="Y546" i="4"/>
  <c r="X546" i="4"/>
  <c r="X491" i="4"/>
  <c r="Y491" i="4"/>
  <c r="X499" i="4"/>
  <c r="Y499" i="4"/>
  <c r="Y626" i="4"/>
  <c r="X626" i="4"/>
  <c r="Y609" i="4"/>
  <c r="X609" i="4"/>
  <c r="Y583" i="4"/>
  <c r="X583" i="4"/>
  <c r="Y568" i="4"/>
  <c r="X568" i="4"/>
  <c r="Y647" i="4"/>
  <c r="X647" i="4"/>
  <c r="X580" i="4"/>
  <c r="Y580" i="4"/>
  <c r="Y644" i="4"/>
  <c r="X644" i="4"/>
  <c r="Y603" i="4"/>
  <c r="X603" i="4"/>
  <c r="Y555" i="4"/>
  <c r="X555" i="4"/>
  <c r="Y525" i="4"/>
  <c r="X525" i="4"/>
  <c r="Y518" i="4"/>
  <c r="X518" i="4"/>
  <c r="Y625" i="4"/>
  <c r="X625" i="4"/>
  <c r="Y636" i="4"/>
  <c r="X636" i="4"/>
  <c r="Y622" i="4"/>
  <c r="X622" i="4"/>
  <c r="Y572" i="4"/>
  <c r="X572" i="4"/>
  <c r="Y547" i="4"/>
  <c r="X547" i="4"/>
  <c r="Y571" i="4"/>
  <c r="X571" i="4"/>
  <c r="Y562" i="4"/>
  <c r="X562" i="4"/>
  <c r="X515" i="4"/>
  <c r="Y515" i="4"/>
  <c r="Y600" i="4"/>
  <c r="X600" i="4"/>
  <c r="X584" i="4"/>
  <c r="Y584" i="4"/>
  <c r="Y538" i="4"/>
  <c r="X538" i="4"/>
  <c r="Y510" i="4"/>
  <c r="X510" i="4"/>
  <c r="Y617" i="4"/>
  <c r="X617" i="4"/>
  <c r="Y550" i="4"/>
  <c r="X550" i="4"/>
  <c r="X507" i="4"/>
  <c r="Y507" i="4"/>
  <c r="Y657" i="4"/>
  <c r="X657" i="4"/>
  <c r="Y654" i="4"/>
  <c r="X654" i="4"/>
  <c r="Y628" i="4"/>
  <c r="X628" i="4"/>
  <c r="Y658" i="4"/>
  <c r="X658" i="4"/>
  <c r="Y604" i="4"/>
  <c r="X604" i="4"/>
  <c r="Y554" i="4"/>
  <c r="X554" i="4"/>
  <c r="X530" i="4"/>
  <c r="Y530" i="4"/>
  <c r="X514" i="4"/>
  <c r="Y514" i="4"/>
  <c r="X498" i="4"/>
  <c r="Y498" i="4"/>
  <c r="X490" i="4"/>
  <c r="Y490" i="4"/>
  <c r="Y502" i="4"/>
  <c r="X502" i="4"/>
  <c r="Y493" i="4"/>
  <c r="X493" i="4"/>
  <c r="Y665" i="4"/>
  <c r="X665" i="4"/>
  <c r="Y635" i="4"/>
  <c r="X635" i="4"/>
  <c r="Y662" i="4"/>
  <c r="X662" i="4"/>
  <c r="Y648" i="4"/>
  <c r="X648" i="4"/>
  <c r="Y618" i="4"/>
  <c r="X618" i="4"/>
  <c r="Y661" i="4"/>
  <c r="X661" i="4"/>
  <c r="Y633" i="4"/>
  <c r="X633" i="4"/>
  <c r="Y588" i="4"/>
  <c r="X588" i="4"/>
  <c r="Y639" i="4"/>
  <c r="X639" i="4"/>
  <c r="Y596" i="4"/>
  <c r="X596" i="4"/>
  <c r="Y579" i="4"/>
  <c r="X579" i="4"/>
  <c r="Y587" i="4"/>
  <c r="X587" i="4"/>
  <c r="Y666" i="4"/>
  <c r="X666" i="4"/>
  <c r="X608" i="4"/>
  <c r="Y608" i="4"/>
  <c r="Y533" i="4"/>
  <c r="X533" i="4"/>
  <c r="Y590" i="4"/>
  <c r="X590" i="4"/>
  <c r="X567" i="4"/>
  <c r="Y567" i="4"/>
  <c r="X551" i="4"/>
  <c r="Y551" i="4"/>
  <c r="Y558" i="4"/>
  <c r="X558" i="4"/>
  <c r="Y537" i="4"/>
  <c r="X537" i="4"/>
  <c r="Y529" i="4"/>
  <c r="X529" i="4"/>
  <c r="Y521" i="4"/>
  <c r="X521" i="4"/>
  <c r="Y513" i="4"/>
  <c r="X513" i="4"/>
  <c r="Y505" i="4"/>
  <c r="X505" i="4"/>
  <c r="Y497" i="4"/>
  <c r="X497" i="4"/>
  <c r="Y489" i="4"/>
  <c r="X489" i="4"/>
  <c r="Y526" i="4"/>
  <c r="X526" i="4"/>
  <c r="Y494" i="4"/>
  <c r="X494" i="4"/>
  <c r="Y599" i="4"/>
  <c r="X599" i="4"/>
  <c r="Y517" i="4"/>
  <c r="X517" i="4"/>
  <c r="Y509" i="4"/>
  <c r="X509" i="4"/>
  <c r="Y501" i="4"/>
  <c r="X501" i="4"/>
  <c r="CW722" i="4"/>
  <c r="CL722" i="4"/>
  <c r="S722" i="4"/>
  <c r="DA722" i="4" s="1"/>
  <c r="R722" i="4"/>
  <c r="CZ722" i="4" s="1"/>
  <c r="Q722" i="4"/>
  <c r="CX722" i="4"/>
  <c r="CV722" i="4"/>
  <c r="K722" i="4"/>
  <c r="CU722" i="4" s="1"/>
  <c r="J722" i="4"/>
  <c r="CT722" i="4" s="1"/>
  <c r="I722" i="4"/>
  <c r="CS722" i="4" s="1"/>
  <c r="H722" i="4"/>
  <c r="CR722" i="4" s="1"/>
  <c r="G722" i="4"/>
  <c r="CQ722" i="4" s="1"/>
  <c r="F722" i="4"/>
  <c r="CP722" i="4" s="1"/>
  <c r="E722" i="4"/>
  <c r="CO722" i="4" s="1"/>
  <c r="C722" i="4"/>
  <c r="CM722" i="4" s="1"/>
  <c r="CL721" i="4"/>
  <c r="S721" i="4"/>
  <c r="DA721" i="4" s="1"/>
  <c r="R721" i="4"/>
  <c r="CZ721" i="4" s="1"/>
  <c r="Q721" i="4"/>
  <c r="O721" i="4" s="1"/>
  <c r="CW721" i="4" s="1"/>
  <c r="CX721" i="4"/>
  <c r="K721" i="4"/>
  <c r="CU721" i="4" s="1"/>
  <c r="J721" i="4"/>
  <c r="CT721" i="4" s="1"/>
  <c r="I721" i="4"/>
  <c r="CS721" i="4" s="1"/>
  <c r="H721" i="4"/>
  <c r="CR721" i="4" s="1"/>
  <c r="G721" i="4"/>
  <c r="CQ721" i="4" s="1"/>
  <c r="F721" i="4"/>
  <c r="CP721" i="4" s="1"/>
  <c r="E721" i="4"/>
  <c r="CO721" i="4" s="1"/>
  <c r="D721" i="4"/>
  <c r="D722" i="4" s="1"/>
  <c r="CN722" i="4" s="1"/>
  <c r="C721" i="4"/>
  <c r="CM721" i="4" s="1"/>
  <c r="DA482" i="4"/>
  <c r="CZ482" i="4"/>
  <c r="CX482" i="4"/>
  <c r="CW482" i="4"/>
  <c r="CV482" i="4"/>
  <c r="CU482" i="4"/>
  <c r="CT482" i="4"/>
  <c r="CS482" i="4"/>
  <c r="CR482" i="4"/>
  <c r="CQ482" i="4"/>
  <c r="CP482" i="4"/>
  <c r="CO482" i="4"/>
  <c r="CN482" i="4"/>
  <c r="CM482" i="4"/>
  <c r="CL482" i="4"/>
  <c r="CW719" i="4"/>
  <c r="CL719" i="4"/>
  <c r="S719" i="4"/>
  <c r="DA719" i="4" s="1"/>
  <c r="R719" i="4"/>
  <c r="CZ719" i="4" s="1"/>
  <c r="Q719" i="4"/>
  <c r="CX719" i="4"/>
  <c r="CV719" i="4"/>
  <c r="K719" i="4"/>
  <c r="CU719" i="4" s="1"/>
  <c r="J719" i="4"/>
  <c r="CT719" i="4" s="1"/>
  <c r="I719" i="4"/>
  <c r="CS719" i="4" s="1"/>
  <c r="H719" i="4"/>
  <c r="CR719" i="4" s="1"/>
  <c r="G719" i="4"/>
  <c r="CQ719" i="4" s="1"/>
  <c r="F719" i="4"/>
  <c r="CP719" i="4" s="1"/>
  <c r="E719" i="4"/>
  <c r="CO719" i="4" s="1"/>
  <c r="C719" i="4"/>
  <c r="CM719" i="4" s="1"/>
  <c r="CL718" i="4"/>
  <c r="S718" i="4"/>
  <c r="DA718" i="4" s="1"/>
  <c r="R718" i="4"/>
  <c r="CZ718" i="4" s="1"/>
  <c r="Q718" i="4"/>
  <c r="O718" i="4" s="1"/>
  <c r="CW718" i="4" s="1"/>
  <c r="CX718" i="4"/>
  <c r="K718" i="4"/>
  <c r="CU718" i="4" s="1"/>
  <c r="J718" i="4"/>
  <c r="CT718" i="4" s="1"/>
  <c r="I718" i="4"/>
  <c r="CS718" i="4" s="1"/>
  <c r="H718" i="4"/>
  <c r="CR718" i="4" s="1"/>
  <c r="G718" i="4"/>
  <c r="CQ718" i="4" s="1"/>
  <c r="F718" i="4"/>
  <c r="CP718" i="4" s="1"/>
  <c r="E718" i="4"/>
  <c r="CO718" i="4" s="1"/>
  <c r="D718" i="4"/>
  <c r="D719" i="4" s="1"/>
  <c r="CN719" i="4" s="1"/>
  <c r="C718" i="4"/>
  <c r="CM718" i="4" s="1"/>
  <c r="DA481" i="4"/>
  <c r="CZ481" i="4"/>
  <c r="CX481" i="4"/>
  <c r="CW481" i="4"/>
  <c r="CV481" i="4"/>
  <c r="CU481" i="4"/>
  <c r="CT481" i="4"/>
  <c r="CS481" i="4"/>
  <c r="CR481" i="4"/>
  <c r="CQ481" i="4"/>
  <c r="CP481" i="4"/>
  <c r="CO481" i="4"/>
  <c r="CN481" i="4"/>
  <c r="CM481" i="4"/>
  <c r="CL481" i="4"/>
  <c r="CW716" i="4"/>
  <c r="CL716" i="4"/>
  <c r="S716" i="4"/>
  <c r="DA716" i="4" s="1"/>
  <c r="R716" i="4"/>
  <c r="CZ716" i="4" s="1"/>
  <c r="Q716" i="4"/>
  <c r="CX716" i="4"/>
  <c r="K716" i="4"/>
  <c r="CU716" i="4" s="1"/>
  <c r="J716" i="4"/>
  <c r="CT716" i="4" s="1"/>
  <c r="I716" i="4"/>
  <c r="CS716" i="4" s="1"/>
  <c r="H716" i="4"/>
  <c r="CR716" i="4" s="1"/>
  <c r="G716" i="4"/>
  <c r="CQ716" i="4" s="1"/>
  <c r="F716" i="4"/>
  <c r="CP716" i="4" s="1"/>
  <c r="E716" i="4"/>
  <c r="CO716" i="4" s="1"/>
  <c r="C716" i="4"/>
  <c r="CM716" i="4" s="1"/>
  <c r="CL715" i="4"/>
  <c r="S715" i="4"/>
  <c r="DA715" i="4" s="1"/>
  <c r="R715" i="4"/>
  <c r="CZ715" i="4" s="1"/>
  <c r="Q715" i="4"/>
  <c r="O715" i="4" s="1"/>
  <c r="CW715" i="4" s="1"/>
  <c r="CX715" i="4"/>
  <c r="CV715" i="4"/>
  <c r="K715" i="4"/>
  <c r="CU715" i="4" s="1"/>
  <c r="J715" i="4"/>
  <c r="CT715" i="4" s="1"/>
  <c r="I715" i="4"/>
  <c r="CS715" i="4" s="1"/>
  <c r="H715" i="4"/>
  <c r="CR715" i="4" s="1"/>
  <c r="G715" i="4"/>
  <c r="CQ715" i="4" s="1"/>
  <c r="F715" i="4"/>
  <c r="CP715" i="4" s="1"/>
  <c r="E715" i="4"/>
  <c r="CO715" i="4" s="1"/>
  <c r="D715" i="4"/>
  <c r="D716" i="4" s="1"/>
  <c r="CN716" i="4" s="1"/>
  <c r="C715" i="4"/>
  <c r="CM715" i="4" s="1"/>
  <c r="DA480" i="4"/>
  <c r="CZ480" i="4"/>
  <c r="CX480" i="4"/>
  <c r="CW480" i="4"/>
  <c r="CV480" i="4"/>
  <c r="CU480" i="4"/>
  <c r="CT480" i="4"/>
  <c r="CS480" i="4"/>
  <c r="CR480" i="4"/>
  <c r="CQ480" i="4"/>
  <c r="CP480" i="4"/>
  <c r="CO480" i="4"/>
  <c r="CN480" i="4"/>
  <c r="CM480" i="4"/>
  <c r="CL480" i="4"/>
  <c r="CU478" i="4"/>
  <c r="CU479" i="4"/>
  <c r="CU477" i="4"/>
  <c r="K710" i="4"/>
  <c r="CU710" i="4" s="1"/>
  <c r="K709" i="4"/>
  <c r="CU709" i="4" s="1"/>
  <c r="K713" i="4"/>
  <c r="CU713" i="4" s="1"/>
  <c r="K712" i="4"/>
  <c r="CU712" i="4" s="1"/>
  <c r="K707" i="4"/>
  <c r="CU707" i="4" s="1"/>
  <c r="K706" i="4"/>
  <c r="CU706" i="4" s="1"/>
  <c r="CW713" i="4"/>
  <c r="CL713" i="4"/>
  <c r="S713" i="4"/>
  <c r="DA713" i="4" s="1"/>
  <c r="R713" i="4"/>
  <c r="CZ713" i="4" s="1"/>
  <c r="Q713" i="4"/>
  <c r="CX713" i="4"/>
  <c r="CV713" i="4"/>
  <c r="J713" i="4"/>
  <c r="CT713" i="4" s="1"/>
  <c r="I713" i="4"/>
  <c r="CS713" i="4" s="1"/>
  <c r="H713" i="4"/>
  <c r="CR713" i="4" s="1"/>
  <c r="G713" i="4"/>
  <c r="CQ713" i="4" s="1"/>
  <c r="F713" i="4"/>
  <c r="CP713" i="4" s="1"/>
  <c r="E713" i="4"/>
  <c r="CO713" i="4" s="1"/>
  <c r="C713" i="4"/>
  <c r="CM713" i="4" s="1"/>
  <c r="CL712" i="4"/>
  <c r="S712" i="4"/>
  <c r="DA712" i="4" s="1"/>
  <c r="R712" i="4"/>
  <c r="CZ712" i="4" s="1"/>
  <c r="Q712" i="4"/>
  <c r="O712" i="4" s="1"/>
  <c r="CW712" i="4" s="1"/>
  <c r="CX712" i="4"/>
  <c r="CV712" i="4"/>
  <c r="J712" i="4"/>
  <c r="CT712" i="4" s="1"/>
  <c r="I712" i="4"/>
  <c r="CS712" i="4" s="1"/>
  <c r="H712" i="4"/>
  <c r="CR712" i="4" s="1"/>
  <c r="G712" i="4"/>
  <c r="CQ712" i="4" s="1"/>
  <c r="F712" i="4"/>
  <c r="CP712" i="4" s="1"/>
  <c r="E712" i="4"/>
  <c r="CO712" i="4" s="1"/>
  <c r="D712" i="4"/>
  <c r="D713" i="4" s="1"/>
  <c r="CN713" i="4" s="1"/>
  <c r="C712" i="4"/>
  <c r="CM712" i="4" s="1"/>
  <c r="DA479" i="4"/>
  <c r="CZ479" i="4"/>
  <c r="CX479" i="4"/>
  <c r="CW479" i="4"/>
  <c r="CV479" i="4"/>
  <c r="CT479" i="4"/>
  <c r="CS479" i="4"/>
  <c r="CR479" i="4"/>
  <c r="CQ479" i="4"/>
  <c r="CP479" i="4"/>
  <c r="CO479" i="4"/>
  <c r="CN479" i="4"/>
  <c r="CM479" i="4"/>
  <c r="CL479" i="4"/>
  <c r="CL710" i="4"/>
  <c r="S710" i="4"/>
  <c r="DA710" i="4" s="1"/>
  <c r="R710" i="4"/>
  <c r="CZ710" i="4" s="1"/>
  <c r="Q710" i="4"/>
  <c r="CY710" i="4" s="1"/>
  <c r="P710" i="4"/>
  <c r="CX710" i="4" s="1"/>
  <c r="N710" i="4"/>
  <c r="J710" i="4"/>
  <c r="CT710" i="4" s="1"/>
  <c r="I710" i="4"/>
  <c r="CS710" i="4" s="1"/>
  <c r="H710" i="4"/>
  <c r="CR710" i="4" s="1"/>
  <c r="G710" i="4"/>
  <c r="CQ710" i="4" s="1"/>
  <c r="F710" i="4"/>
  <c r="CP710" i="4" s="1"/>
  <c r="E710" i="4"/>
  <c r="CO710" i="4" s="1"/>
  <c r="C710" i="4"/>
  <c r="CM710" i="4" s="1"/>
  <c r="CL709" i="4"/>
  <c r="S709" i="4"/>
  <c r="DA709" i="4" s="1"/>
  <c r="R709" i="4"/>
  <c r="CZ709" i="4" s="1"/>
  <c r="Q709" i="4"/>
  <c r="CY709" i="4" s="1"/>
  <c r="P709" i="4"/>
  <c r="CX709" i="4" s="1"/>
  <c r="N709" i="4"/>
  <c r="J709" i="4"/>
  <c r="CT709" i="4" s="1"/>
  <c r="I709" i="4"/>
  <c r="CS709" i="4" s="1"/>
  <c r="H709" i="4"/>
  <c r="CR709" i="4" s="1"/>
  <c r="G709" i="4"/>
  <c r="CQ709" i="4" s="1"/>
  <c r="F709" i="4"/>
  <c r="CP709" i="4" s="1"/>
  <c r="E709" i="4"/>
  <c r="CO709" i="4" s="1"/>
  <c r="D709" i="4"/>
  <c r="D710" i="4" s="1"/>
  <c r="CN710" i="4" s="1"/>
  <c r="C709" i="4"/>
  <c r="CM709" i="4" s="1"/>
  <c r="DA478" i="4"/>
  <c r="CZ478" i="4"/>
  <c r="CX478" i="4"/>
  <c r="CW478" i="4"/>
  <c r="CV478" i="4"/>
  <c r="CT478" i="4"/>
  <c r="CS478" i="4"/>
  <c r="CR478" i="4"/>
  <c r="CQ478" i="4"/>
  <c r="CP478" i="4"/>
  <c r="CO478" i="4"/>
  <c r="CN478" i="4"/>
  <c r="CM478" i="4"/>
  <c r="CL478" i="4"/>
  <c r="CZ477" i="4"/>
  <c r="CX707" i="4"/>
  <c r="CX706" i="4"/>
  <c r="CV706" i="4"/>
  <c r="CV707" i="4"/>
  <c r="R707" i="4"/>
  <c r="CZ707" i="4" s="1"/>
  <c r="J707" i="4"/>
  <c r="CT707" i="4" s="1"/>
  <c r="J706" i="4"/>
  <c r="CT706" i="4" s="1"/>
  <c r="I707" i="4"/>
  <c r="CS707" i="4" s="1"/>
  <c r="I706" i="4"/>
  <c r="CS706" i="4" s="1"/>
  <c r="H707" i="4"/>
  <c r="CR707" i="4" s="1"/>
  <c r="H706" i="4"/>
  <c r="CR706" i="4" s="1"/>
  <c r="G707" i="4"/>
  <c r="CQ707" i="4" s="1"/>
  <c r="G706" i="4"/>
  <c r="CQ706" i="4" s="1"/>
  <c r="F707" i="4"/>
  <c r="CP707" i="4" s="1"/>
  <c r="F706" i="4"/>
  <c r="CP706" i="4" s="1"/>
  <c r="E707" i="4"/>
  <c r="CO707" i="4" s="1"/>
  <c r="E706" i="4"/>
  <c r="CO706" i="4" s="1"/>
  <c r="D706" i="4"/>
  <c r="CN706" i="4" s="1"/>
  <c r="C707" i="4"/>
  <c r="CM707" i="4" s="1"/>
  <c r="C706" i="4"/>
  <c r="CM706" i="4" s="1"/>
  <c r="S707" i="4"/>
  <c r="DA707" i="4" s="1"/>
  <c r="S706" i="4"/>
  <c r="DA706" i="4" s="1"/>
  <c r="R706" i="4"/>
  <c r="CZ706" i="4" s="1"/>
  <c r="Q707" i="4"/>
  <c r="Q706" i="4"/>
  <c r="O706" i="4" s="1"/>
  <c r="CW706" i="4" s="1"/>
  <c r="CW707" i="4"/>
  <c r="CL707" i="4"/>
  <c r="CL706" i="4"/>
  <c r="DA477" i="4"/>
  <c r="CX477" i="4"/>
  <c r="CW477" i="4"/>
  <c r="CV477" i="4"/>
  <c r="CT477" i="4"/>
  <c r="CS477" i="4"/>
  <c r="CR477" i="4"/>
  <c r="CQ477" i="4"/>
  <c r="CP477" i="4"/>
  <c r="CO477" i="4"/>
  <c r="CN477" i="4"/>
  <c r="CM477" i="4"/>
  <c r="CL477" i="4"/>
  <c r="U487" i="4" l="1"/>
  <c r="DC487" i="4" s="1"/>
  <c r="DB487" i="4"/>
  <c r="Z486" i="4"/>
  <c r="DB486" i="4"/>
  <c r="DH486" i="4" s="1"/>
  <c r="DC537" i="4"/>
  <c r="W737" i="4"/>
  <c r="DE737" i="4" s="1"/>
  <c r="DG737" i="4" s="1"/>
  <c r="O709" i="4"/>
  <c r="DD731" i="4"/>
  <c r="O710" i="4"/>
  <c r="CW710" i="4" s="1"/>
  <c r="CY713" i="4"/>
  <c r="T713" i="4"/>
  <c r="Z713" i="4" s="1"/>
  <c r="CY715" i="4"/>
  <c r="T715" i="4"/>
  <c r="Z715" i="4" s="1"/>
  <c r="CY718" i="4"/>
  <c r="T718" i="4"/>
  <c r="Z718" i="4" s="1"/>
  <c r="CY722" i="4"/>
  <c r="T722" i="4"/>
  <c r="Z722" i="4" s="1"/>
  <c r="CY706" i="4"/>
  <c r="T706" i="4"/>
  <c r="CY721" i="4"/>
  <c r="T721" i="4"/>
  <c r="Z721" i="4" s="1"/>
  <c r="DH484" i="4"/>
  <c r="Z484" i="4"/>
  <c r="DH487" i="4"/>
  <c r="Z487" i="4"/>
  <c r="CY707" i="4"/>
  <c r="T707" i="4"/>
  <c r="Z707" i="4" s="1"/>
  <c r="CY712" i="4"/>
  <c r="T712" i="4"/>
  <c r="Z712" i="4" s="1"/>
  <c r="CY716" i="4"/>
  <c r="T716" i="4"/>
  <c r="Z716" i="4" s="1"/>
  <c r="DH485" i="4"/>
  <c r="Z485" i="4"/>
  <c r="CY719" i="4"/>
  <c r="T719" i="4"/>
  <c r="Z719" i="4" s="1"/>
  <c r="DH488" i="4"/>
  <c r="Z488" i="4"/>
  <c r="DD581" i="4"/>
  <c r="DE581" i="4" s="1"/>
  <c r="DG581" i="4" s="1"/>
  <c r="DH483" i="4"/>
  <c r="Z483" i="4"/>
  <c r="V485" i="4"/>
  <c r="W485" i="4" s="1"/>
  <c r="DE485" i="4" s="1"/>
  <c r="DG485" i="4" s="1"/>
  <c r="V483" i="4"/>
  <c r="W483" i="4" s="1"/>
  <c r="U485" i="4"/>
  <c r="DC485" i="4" s="1"/>
  <c r="CV710" i="4"/>
  <c r="CV709" i="4"/>
  <c r="DH570" i="4"/>
  <c r="DH506" i="4"/>
  <c r="DD582" i="4"/>
  <c r="DE582" i="4" s="1"/>
  <c r="CY558" i="4"/>
  <c r="CU558" i="4" s="1"/>
  <c r="CY588" i="4"/>
  <c r="CU588" i="4" s="1"/>
  <c r="DD501" i="4"/>
  <c r="DE501" i="4" s="1"/>
  <c r="DH542" i="4"/>
  <c r="CY566" i="4"/>
  <c r="CU566" i="4" s="1"/>
  <c r="CY601" i="4"/>
  <c r="DH601" i="4" s="1"/>
  <c r="CY572" i="4"/>
  <c r="CU572" i="4" s="1"/>
  <c r="CY623" i="4"/>
  <c r="CU623" i="4" s="1"/>
  <c r="DH611" i="4"/>
  <c r="DC553" i="4"/>
  <c r="DD586" i="4"/>
  <c r="DE586" i="4" s="1"/>
  <c r="DG586" i="4" s="1"/>
  <c r="DD563" i="4"/>
  <c r="DE563" i="4" s="1"/>
  <c r="CY598" i="4"/>
  <c r="DH598" i="4" s="1"/>
  <c r="CY635" i="4"/>
  <c r="CU635" i="4" s="1"/>
  <c r="CY587" i="4"/>
  <c r="CU587" i="4" s="1"/>
  <c r="CY592" i="4"/>
  <c r="CU592" i="4" s="1"/>
  <c r="DH610" i="4"/>
  <c r="DD725" i="4"/>
  <c r="CY581" i="4"/>
  <c r="CU581" i="4" s="1"/>
  <c r="CY532" i="4"/>
  <c r="CU532" i="4" s="1"/>
  <c r="CY582" i="4"/>
  <c r="CY564" i="4"/>
  <c r="CU564" i="4" s="1"/>
  <c r="CY629" i="4"/>
  <c r="CU629" i="4" s="1"/>
  <c r="CY643" i="4"/>
  <c r="CU643" i="4" s="1"/>
  <c r="DC552" i="4"/>
  <c r="CU648" i="4"/>
  <c r="CU497" i="4"/>
  <c r="CU553" i="4"/>
  <c r="CU621" i="4"/>
  <c r="DC540" i="4"/>
  <c r="DH654" i="4"/>
  <c r="DD570" i="4"/>
  <c r="DE570" i="4" s="1"/>
  <c r="DF570" i="4" s="1"/>
  <c r="DH580" i="4"/>
  <c r="DD524" i="4"/>
  <c r="DE524" i="4" s="1"/>
  <c r="W728" i="4"/>
  <c r="CU569" i="4"/>
  <c r="DD640" i="4"/>
  <c r="DE640" i="4" s="1"/>
  <c r="DC520" i="4"/>
  <c r="DD554" i="4"/>
  <c r="DE554" i="4" s="1"/>
  <c r="W740" i="4"/>
  <c r="DE740" i="4" s="1"/>
  <c r="DG740" i="4" s="1"/>
  <c r="DD621" i="4"/>
  <c r="DE621" i="4" s="1"/>
  <c r="DH517" i="4"/>
  <c r="DD494" i="4"/>
  <c r="DE494" i="4" s="1"/>
  <c r="DC532" i="4"/>
  <c r="CU631" i="4"/>
  <c r="DD650" i="4"/>
  <c r="DE650" i="4" s="1"/>
  <c r="DD505" i="4"/>
  <c r="DE505" i="4" s="1"/>
  <c r="CU559" i="4"/>
  <c r="DE725" i="4"/>
  <c r="DG725" i="4" s="1"/>
  <c r="X725" i="4"/>
  <c r="DF725" i="4" s="1"/>
  <c r="Y725" i="4"/>
  <c r="DC610" i="4"/>
  <c r="DD663" i="4"/>
  <c r="DE663" i="4" s="1"/>
  <c r="U486" i="4"/>
  <c r="DC486" i="4" s="1"/>
  <c r="DD627" i="4"/>
  <c r="DE627" i="4" s="1"/>
  <c r="CU560" i="4"/>
  <c r="DH555" i="4"/>
  <c r="CU519" i="4"/>
  <c r="DD573" i="4"/>
  <c r="DE573" i="4" s="1"/>
  <c r="DF573" i="4" s="1"/>
  <c r="DC573" i="4"/>
  <c r="CU529" i="4"/>
  <c r="DC600" i="4"/>
  <c r="CU595" i="4"/>
  <c r="CU624" i="4"/>
  <c r="CU501" i="4"/>
  <c r="CU513" i="4"/>
  <c r="CU548" i="4"/>
  <c r="CU521" i="4"/>
  <c r="CU562" i="4"/>
  <c r="CU515" i="4"/>
  <c r="CU580" i="4"/>
  <c r="CU620" i="4"/>
  <c r="DD666" i="4"/>
  <c r="DE666" i="4" s="1"/>
  <c r="CU573" i="4"/>
  <c r="DH578" i="4"/>
  <c r="CU528" i="4"/>
  <c r="V487" i="4"/>
  <c r="DD487" i="4" s="1"/>
  <c r="V486" i="4"/>
  <c r="W486" i="4" s="1"/>
  <c r="DE486" i="4" s="1"/>
  <c r="DG486" i="4" s="1"/>
  <c r="DH583" i="4"/>
  <c r="CU594" i="4"/>
  <c r="CU667" i="4"/>
  <c r="DH625" i="4"/>
  <c r="W736" i="4"/>
  <c r="X736" i="4" s="1"/>
  <c r="DF736" i="4" s="1"/>
  <c r="CU525" i="4"/>
  <c r="CU646" i="4"/>
  <c r="CU489" i="4"/>
  <c r="CU586" i="4"/>
  <c r="CU637" i="4"/>
  <c r="CU647" i="4"/>
  <c r="CU589" i="4"/>
  <c r="CU563" i="4"/>
  <c r="CU561" i="4"/>
  <c r="CU632" i="4"/>
  <c r="CU650" i="4"/>
  <c r="CU660" i="4"/>
  <c r="DH590" i="4"/>
  <c r="CU584" i="4"/>
  <c r="DD636" i="4"/>
  <c r="DE636" i="4" s="1"/>
  <c r="CU504" i="4"/>
  <c r="CU639" i="4"/>
  <c r="CU641" i="4"/>
  <c r="CU500" i="4"/>
  <c r="DC613" i="4"/>
  <c r="CU663" i="4"/>
  <c r="DH530" i="4"/>
  <c r="DE724" i="4"/>
  <c r="DG724" i="4" s="1"/>
  <c r="X724" i="4"/>
  <c r="DF724" i="4" s="1"/>
  <c r="Y724" i="4"/>
  <c r="U483" i="4"/>
  <c r="DC483" i="4" s="1"/>
  <c r="DC566" i="4"/>
  <c r="CU517" i="4"/>
  <c r="CU540" i="4"/>
  <c r="DH617" i="4"/>
  <c r="CU644" i="4"/>
  <c r="DD497" i="4"/>
  <c r="DE497" i="4" s="1"/>
  <c r="CU527" i="4"/>
  <c r="DC569" i="4"/>
  <c r="DD724" i="4"/>
  <c r="CU518" i="4"/>
  <c r="CU571" i="4"/>
  <c r="DH511" i="4"/>
  <c r="DC551" i="4"/>
  <c r="DH616" i="4"/>
  <c r="CU612" i="4"/>
  <c r="DD579" i="4"/>
  <c r="DE579" i="4" s="1"/>
  <c r="DH668" i="4"/>
  <c r="CU495" i="4"/>
  <c r="X731" i="4"/>
  <c r="DF731" i="4" s="1"/>
  <c r="CU537" i="4"/>
  <c r="DH606" i="4"/>
  <c r="DC513" i="4"/>
  <c r="CU579" i="4"/>
  <c r="DD667" i="4"/>
  <c r="DE667" i="4" s="1"/>
  <c r="CU555" i="4"/>
  <c r="CU605" i="4"/>
  <c r="DC648" i="4"/>
  <c r="DC527" i="4"/>
  <c r="DC562" i="4"/>
  <c r="CU522" i="4"/>
  <c r="W727" i="4"/>
  <c r="DE727" i="4" s="1"/>
  <c r="DG727" i="4" s="1"/>
  <c r="DD727" i="4"/>
  <c r="W739" i="4"/>
  <c r="DE739" i="4" s="1"/>
  <c r="DG739" i="4" s="1"/>
  <c r="DD739" i="4"/>
  <c r="CU543" i="4"/>
  <c r="CU657" i="4"/>
  <c r="CU622" i="4"/>
  <c r="W733" i="4"/>
  <c r="DD733" i="4"/>
  <c r="DD578" i="4"/>
  <c r="DE578" i="4" s="1"/>
  <c r="DG578" i="4" s="1"/>
  <c r="DH541" i="4"/>
  <c r="CU642" i="4"/>
  <c r="DC521" i="4"/>
  <c r="CU604" i="4"/>
  <c r="W734" i="4"/>
  <c r="DD734" i="4"/>
  <c r="CU653" i="4"/>
  <c r="CU628" i="4"/>
  <c r="CU490" i="4"/>
  <c r="CU661" i="4"/>
  <c r="CU665" i="4"/>
  <c r="CU614" i="4"/>
  <c r="CU626" i="4"/>
  <c r="CU539" i="4"/>
  <c r="Y731" i="4"/>
  <c r="CU535" i="4"/>
  <c r="CU618" i="4"/>
  <c r="CU502" i="4"/>
  <c r="W730" i="4"/>
  <c r="DD730" i="4"/>
  <c r="CU608" i="4"/>
  <c r="DH553" i="4"/>
  <c r="DH549" i="4"/>
  <c r="DH545" i="4"/>
  <c r="DH562" i="4"/>
  <c r="DH528" i="4"/>
  <c r="DD528" i="4"/>
  <c r="DE528" i="4" s="1"/>
  <c r="DC528" i="4"/>
  <c r="DF537" i="4"/>
  <c r="DG537" i="4"/>
  <c r="DH519" i="4"/>
  <c r="DC519" i="4"/>
  <c r="DD519" i="4"/>
  <c r="DE519" i="4" s="1"/>
  <c r="DG589" i="4"/>
  <c r="DF589" i="4"/>
  <c r="DC559" i="4"/>
  <c r="DD559" i="4"/>
  <c r="DE559" i="4" s="1"/>
  <c r="DD632" i="4"/>
  <c r="DE632" i="4" s="1"/>
  <c r="DC632" i="4"/>
  <c r="DD624" i="4"/>
  <c r="DE624" i="4" s="1"/>
  <c r="DH624" i="4"/>
  <c r="DC624" i="4"/>
  <c r="DH516" i="4"/>
  <c r="DD516" i="4"/>
  <c r="DE516" i="4" s="1"/>
  <c r="DC516" i="4"/>
  <c r="DC531" i="4"/>
  <c r="DH531" i="4"/>
  <c r="DD531" i="4"/>
  <c r="DE531" i="4" s="1"/>
  <c r="DC631" i="4"/>
  <c r="DH631" i="4"/>
  <c r="DD631" i="4"/>
  <c r="DE631" i="4" s="1"/>
  <c r="DH538" i="4"/>
  <c r="DD538" i="4"/>
  <c r="DE538" i="4" s="1"/>
  <c r="DC538" i="4"/>
  <c r="DC587" i="4"/>
  <c r="DD587" i="4"/>
  <c r="DE587" i="4" s="1"/>
  <c r="DC629" i="4"/>
  <c r="DD629" i="4"/>
  <c r="DE629" i="4" s="1"/>
  <c r="DC591" i="4"/>
  <c r="DH591" i="4"/>
  <c r="DD591" i="4"/>
  <c r="DE591" i="4" s="1"/>
  <c r="DC522" i="4"/>
  <c r="DD522" i="4"/>
  <c r="DE522" i="4" s="1"/>
  <c r="DH522" i="4"/>
  <c r="DD635" i="4"/>
  <c r="DE635" i="4" s="1"/>
  <c r="DC635" i="4"/>
  <c r="DC543" i="4"/>
  <c r="DH543" i="4"/>
  <c r="DD543" i="4"/>
  <c r="DE543" i="4" s="1"/>
  <c r="DH565" i="4"/>
  <c r="DC526" i="4"/>
  <c r="DD526" i="4"/>
  <c r="DE526" i="4" s="1"/>
  <c r="DH526" i="4"/>
  <c r="DD590" i="4"/>
  <c r="DE590" i="4" s="1"/>
  <c r="DC590" i="4"/>
  <c r="DC558" i="4"/>
  <c r="DD558" i="4"/>
  <c r="DE558" i="4" s="1"/>
  <c r="DH544" i="4"/>
  <c r="DC544" i="4"/>
  <c r="DD544" i="4"/>
  <c r="DE544" i="4" s="1"/>
  <c r="DD572" i="4"/>
  <c r="DE572" i="4" s="1"/>
  <c r="DC572" i="4"/>
  <c r="DD588" i="4"/>
  <c r="DE588" i="4" s="1"/>
  <c r="DC588" i="4"/>
  <c r="DG585" i="4"/>
  <c r="DF585" i="4"/>
  <c r="DG562" i="4"/>
  <c r="DF562" i="4"/>
  <c r="DH599" i="4"/>
  <c r="DC599" i="4"/>
  <c r="DD599" i="4"/>
  <c r="DE599" i="4" s="1"/>
  <c r="DD625" i="4"/>
  <c r="DE625" i="4" s="1"/>
  <c r="DC625" i="4"/>
  <c r="DD637" i="4"/>
  <c r="DE637" i="4" s="1"/>
  <c r="DC637" i="4"/>
  <c r="DD503" i="4"/>
  <c r="DE503" i="4" s="1"/>
  <c r="DC503" i="4"/>
  <c r="DH503" i="4"/>
  <c r="DH584" i="4"/>
  <c r="DC584" i="4"/>
  <c r="DD584" i="4"/>
  <c r="DE584" i="4" s="1"/>
  <c r="DC605" i="4"/>
  <c r="DH605" i="4"/>
  <c r="DD605" i="4"/>
  <c r="DE605" i="4" s="1"/>
  <c r="DH576" i="4"/>
  <c r="DD576" i="4"/>
  <c r="DE576" i="4" s="1"/>
  <c r="DC576" i="4"/>
  <c r="DH508" i="4"/>
  <c r="DD508" i="4"/>
  <c r="DE508" i="4" s="1"/>
  <c r="DC508" i="4"/>
  <c r="DH496" i="4"/>
  <c r="DD496" i="4"/>
  <c r="DE496" i="4" s="1"/>
  <c r="DC496" i="4"/>
  <c r="DF545" i="4"/>
  <c r="DG545" i="4"/>
  <c r="DD594" i="4"/>
  <c r="DE594" i="4" s="1"/>
  <c r="DC594" i="4"/>
  <c r="DG566" i="4"/>
  <c r="DF566" i="4"/>
  <c r="DC644" i="4"/>
  <c r="DD644" i="4"/>
  <c r="DE644" i="4" s="1"/>
  <c r="DH644" i="4"/>
  <c r="DD533" i="4"/>
  <c r="DE533" i="4" s="1"/>
  <c r="DH533" i="4"/>
  <c r="DC533" i="4"/>
  <c r="DH557" i="4"/>
  <c r="DD557" i="4"/>
  <c r="DE557" i="4" s="1"/>
  <c r="DC557" i="4"/>
  <c r="DD651" i="4"/>
  <c r="DE651" i="4" s="1"/>
  <c r="DC651" i="4"/>
  <c r="DH651" i="4"/>
  <c r="DH664" i="4"/>
  <c r="DD664" i="4"/>
  <c r="DE664" i="4" s="1"/>
  <c r="DC664" i="4"/>
  <c r="DD548" i="4"/>
  <c r="DE548" i="4" s="1"/>
  <c r="DC548" i="4"/>
  <c r="DF642" i="4"/>
  <c r="DG642" i="4"/>
  <c r="DC491" i="4"/>
  <c r="DH491" i="4"/>
  <c r="DD491" i="4"/>
  <c r="DE491" i="4" s="1"/>
  <c r="DG648" i="4"/>
  <c r="DF648" i="4"/>
  <c r="DH607" i="4"/>
  <c r="DD607" i="4"/>
  <c r="DE607" i="4" s="1"/>
  <c r="DC607" i="4"/>
  <c r="DD646" i="4"/>
  <c r="DE646" i="4" s="1"/>
  <c r="DH646" i="4"/>
  <c r="DC646" i="4"/>
  <c r="DD495" i="4"/>
  <c r="DE495" i="4" s="1"/>
  <c r="DC495" i="4"/>
  <c r="DD515" i="4"/>
  <c r="DE515" i="4" s="1"/>
  <c r="DC515" i="4"/>
  <c r="DH515" i="4"/>
  <c r="DH536" i="4"/>
  <c r="DC536" i="4"/>
  <c r="DD536" i="4"/>
  <c r="DE536" i="4" s="1"/>
  <c r="DG553" i="4"/>
  <c r="DF553" i="4"/>
  <c r="DC530" i="4"/>
  <c r="DD530" i="4"/>
  <c r="DE530" i="4" s="1"/>
  <c r="DD639" i="4"/>
  <c r="DE639" i="4" s="1"/>
  <c r="DC639" i="4"/>
  <c r="DD659" i="4"/>
  <c r="DE659" i="4" s="1"/>
  <c r="DC659" i="4"/>
  <c r="DH659" i="4"/>
  <c r="DH499" i="4"/>
  <c r="DD499" i="4"/>
  <c r="DE499" i="4" s="1"/>
  <c r="DC499" i="4"/>
  <c r="DH550" i="4"/>
  <c r="DC641" i="4"/>
  <c r="DD641" i="4"/>
  <c r="DE641" i="4" s="1"/>
  <c r="DH523" i="4"/>
  <c r="DC523" i="4"/>
  <c r="DD523" i="4"/>
  <c r="DE523" i="4" s="1"/>
  <c r="DH569" i="4"/>
  <c r="DG549" i="4"/>
  <c r="DF549" i="4"/>
  <c r="DH556" i="4"/>
  <c r="DD556" i="4"/>
  <c r="DE556" i="4" s="1"/>
  <c r="DC556" i="4"/>
  <c r="DH595" i="4"/>
  <c r="DC595" i="4"/>
  <c r="DD595" i="4"/>
  <c r="DE595" i="4" s="1"/>
  <c r="DC547" i="4"/>
  <c r="DD547" i="4"/>
  <c r="DE547" i="4" s="1"/>
  <c r="DH547" i="4"/>
  <c r="DC615" i="4"/>
  <c r="DH615" i="4"/>
  <c r="DD615" i="4"/>
  <c r="DE615" i="4" s="1"/>
  <c r="DD634" i="4"/>
  <c r="DE634" i="4" s="1"/>
  <c r="DH634" i="4"/>
  <c r="DC634" i="4"/>
  <c r="DD504" i="4"/>
  <c r="DE504" i="4" s="1"/>
  <c r="DC504" i="4"/>
  <c r="DC490" i="4"/>
  <c r="DD490" i="4"/>
  <c r="DE490" i="4" s="1"/>
  <c r="DH490" i="4"/>
  <c r="DC510" i="4"/>
  <c r="DD510" i="4"/>
  <c r="DE510" i="4" s="1"/>
  <c r="DH510" i="4"/>
  <c r="DG565" i="4"/>
  <c r="DF565" i="4"/>
  <c r="DH577" i="4"/>
  <c r="DD577" i="4"/>
  <c r="DE577" i="4" s="1"/>
  <c r="DC577" i="4"/>
  <c r="DC575" i="4"/>
  <c r="DD575" i="4"/>
  <c r="DE575" i="4" s="1"/>
  <c r="DH575" i="4"/>
  <c r="DD620" i="4"/>
  <c r="DE620" i="4" s="1"/>
  <c r="DC620" i="4"/>
  <c r="DD638" i="4"/>
  <c r="DE638" i="4" s="1"/>
  <c r="DH638" i="4"/>
  <c r="DC638" i="4"/>
  <c r="DD630" i="4"/>
  <c r="DE630" i="4" s="1"/>
  <c r="DH630" i="4"/>
  <c r="DC630" i="4"/>
  <c r="DC539" i="4"/>
  <c r="DD539" i="4"/>
  <c r="DE539" i="4" s="1"/>
  <c r="DG610" i="4"/>
  <c r="DF610" i="4"/>
  <c r="DC514" i="4"/>
  <c r="DD514" i="4"/>
  <c r="DE514" i="4" s="1"/>
  <c r="DH514" i="4"/>
  <c r="DC529" i="4"/>
  <c r="DD529" i="4"/>
  <c r="DE529" i="4" s="1"/>
  <c r="DD660" i="4"/>
  <c r="DE660" i="4" s="1"/>
  <c r="DC660" i="4"/>
  <c r="DH568" i="4"/>
  <c r="DC568" i="4"/>
  <c r="DD568" i="4"/>
  <c r="DE568" i="4" s="1"/>
  <c r="DD564" i="4"/>
  <c r="DE564" i="4" s="1"/>
  <c r="DC564" i="4"/>
  <c r="DH647" i="4"/>
  <c r="DD647" i="4"/>
  <c r="DE647" i="4" s="1"/>
  <c r="DC647" i="4"/>
  <c r="DC525" i="4"/>
  <c r="DH525" i="4"/>
  <c r="DD525" i="4"/>
  <c r="DE525" i="4" s="1"/>
  <c r="DH603" i="4"/>
  <c r="DD603" i="4"/>
  <c r="DE603" i="4" s="1"/>
  <c r="DC603" i="4"/>
  <c r="DH589" i="4"/>
  <c r="DH507" i="4"/>
  <c r="DC507" i="4"/>
  <c r="DD507" i="4"/>
  <c r="DE507" i="4" s="1"/>
  <c r="DH560" i="4"/>
  <c r="DC560" i="4"/>
  <c r="DD560" i="4"/>
  <c r="DE560" i="4" s="1"/>
  <c r="DH652" i="4"/>
  <c r="DD652" i="4"/>
  <c r="DE652" i="4" s="1"/>
  <c r="DC652" i="4"/>
  <c r="DH633" i="4"/>
  <c r="DD633" i="4"/>
  <c r="DE633" i="4" s="1"/>
  <c r="DC633" i="4"/>
  <c r="DC502" i="4"/>
  <c r="DD502" i="4"/>
  <c r="DE502" i="4" s="1"/>
  <c r="DC509" i="4"/>
  <c r="DH509" i="4"/>
  <c r="DD509" i="4"/>
  <c r="DE509" i="4" s="1"/>
  <c r="DD500" i="4"/>
  <c r="DE500" i="4" s="1"/>
  <c r="DC500" i="4"/>
  <c r="DH534" i="4"/>
  <c r="DD534" i="4"/>
  <c r="DE534" i="4" s="1"/>
  <c r="DC534" i="4"/>
  <c r="DC535" i="4"/>
  <c r="DD535" i="4"/>
  <c r="DE535" i="4" s="1"/>
  <c r="DC602" i="4"/>
  <c r="DD602" i="4"/>
  <c r="DE602" i="4" s="1"/>
  <c r="DH602" i="4"/>
  <c r="DC498" i="4"/>
  <c r="DD498" i="4"/>
  <c r="DE498" i="4" s="1"/>
  <c r="DH498" i="4"/>
  <c r="DC619" i="4"/>
  <c r="DH619" i="4"/>
  <c r="DD619" i="4"/>
  <c r="DE619" i="4" s="1"/>
  <c r="DD655" i="4"/>
  <c r="DE655" i="4" s="1"/>
  <c r="DC655" i="4"/>
  <c r="DH655" i="4"/>
  <c r="DC489" i="4"/>
  <c r="DD489" i="4"/>
  <c r="DE489" i="4" s="1"/>
  <c r="DC662" i="4"/>
  <c r="DH662" i="4"/>
  <c r="DD662" i="4"/>
  <c r="DE662" i="4" s="1"/>
  <c r="DD598" i="4"/>
  <c r="DE598" i="4" s="1"/>
  <c r="DC598" i="4"/>
  <c r="DH609" i="4"/>
  <c r="DD609" i="4"/>
  <c r="DE609" i="4" s="1"/>
  <c r="DC609" i="4"/>
  <c r="DC574" i="4"/>
  <c r="DH574" i="4"/>
  <c r="DD574" i="4"/>
  <c r="DE574" i="4" s="1"/>
  <c r="DC567" i="4"/>
  <c r="DD567" i="4"/>
  <c r="DE567" i="4" s="1"/>
  <c r="DH567" i="4"/>
  <c r="DC623" i="4"/>
  <c r="DD623" i="4"/>
  <c r="DE623" i="4" s="1"/>
  <c r="DF541" i="4"/>
  <c r="DG541" i="4"/>
  <c r="DH596" i="4"/>
  <c r="DD596" i="4"/>
  <c r="DE596" i="4" s="1"/>
  <c r="DC596" i="4"/>
  <c r="DC601" i="4"/>
  <c r="DD601" i="4"/>
  <c r="DE601" i="4" s="1"/>
  <c r="DH656" i="4"/>
  <c r="DD656" i="4"/>
  <c r="DE656" i="4" s="1"/>
  <c r="DC656" i="4"/>
  <c r="DH649" i="4"/>
  <c r="DC649" i="4"/>
  <c r="DD649" i="4"/>
  <c r="DE649" i="4" s="1"/>
  <c r="DH492" i="4"/>
  <c r="DD492" i="4"/>
  <c r="DE492" i="4" s="1"/>
  <c r="DC492" i="4"/>
  <c r="DH512" i="4"/>
  <c r="DD512" i="4"/>
  <c r="DE512" i="4" s="1"/>
  <c r="DC512" i="4"/>
  <c r="DH648" i="4"/>
  <c r="DD592" i="4"/>
  <c r="DE592" i="4" s="1"/>
  <c r="DC592" i="4"/>
  <c r="DC518" i="4"/>
  <c r="DD518" i="4"/>
  <c r="DE518" i="4" s="1"/>
  <c r="DC571" i="4"/>
  <c r="DD571" i="4"/>
  <c r="DE571" i="4" s="1"/>
  <c r="DH571" i="4"/>
  <c r="DD612" i="4"/>
  <c r="DE612" i="4" s="1"/>
  <c r="DC612" i="4"/>
  <c r="DH612" i="4"/>
  <c r="DH645" i="4"/>
  <c r="DC645" i="4"/>
  <c r="DD645" i="4"/>
  <c r="DE645" i="4" s="1"/>
  <c r="DC658" i="4"/>
  <c r="DH658" i="4"/>
  <c r="DD658" i="4"/>
  <c r="DE658" i="4" s="1"/>
  <c r="DH585" i="4"/>
  <c r="DC597" i="4"/>
  <c r="DH597" i="4"/>
  <c r="DD597" i="4"/>
  <c r="DE597" i="4" s="1"/>
  <c r="DD643" i="4"/>
  <c r="DE643" i="4" s="1"/>
  <c r="DC643" i="4"/>
  <c r="DG550" i="4"/>
  <c r="DF550" i="4"/>
  <c r="DC593" i="4"/>
  <c r="DH593" i="4"/>
  <c r="DD593" i="4"/>
  <c r="DE593" i="4" s="1"/>
  <c r="DH546" i="4"/>
  <c r="DD546" i="4"/>
  <c r="DE546" i="4" s="1"/>
  <c r="DC546" i="4"/>
  <c r="DG569" i="4"/>
  <c r="DF569" i="4"/>
  <c r="DC493" i="4"/>
  <c r="DH493" i="4"/>
  <c r="DD493" i="4"/>
  <c r="DE493" i="4" s="1"/>
  <c r="DD561" i="4"/>
  <c r="DE561" i="4" s="1"/>
  <c r="DC561" i="4"/>
  <c r="U484" i="4"/>
  <c r="DC484" i="4" s="1"/>
  <c r="V484" i="4"/>
  <c r="U488" i="4"/>
  <c r="DC488" i="4" s="1"/>
  <c r="V488" i="4"/>
  <c r="CN709" i="4"/>
  <c r="CN718" i="4"/>
  <c r="U721" i="4"/>
  <c r="DC721" i="4" s="1"/>
  <c r="CN712" i="4"/>
  <c r="D707" i="4"/>
  <c r="CN707" i="4" s="1"/>
  <c r="CN721" i="4"/>
  <c r="CV721" i="4"/>
  <c r="CV718" i="4"/>
  <c r="CV716" i="4"/>
  <c r="CN715" i="4"/>
  <c r="DD485" i="4" l="1"/>
  <c r="DC494" i="4"/>
  <c r="DH623" i="4"/>
  <c r="DD483" i="4"/>
  <c r="Z706" i="4"/>
  <c r="T477" i="4"/>
  <c r="DB477" i="4" s="1"/>
  <c r="DF581" i="4"/>
  <c r="DC650" i="4"/>
  <c r="DD520" i="4"/>
  <c r="DE520" i="4" s="1"/>
  <c r="DF520" i="4" s="1"/>
  <c r="DC579" i="4"/>
  <c r="X737" i="4"/>
  <c r="DF737" i="4" s="1"/>
  <c r="Y737" i="4"/>
  <c r="DB713" i="4"/>
  <c r="DH713" i="4" s="1"/>
  <c r="V718" i="4"/>
  <c r="W718" i="4" s="1"/>
  <c r="DE718" i="4" s="1"/>
  <c r="DG718" i="4" s="1"/>
  <c r="DC583" i="4"/>
  <c r="DD611" i="4"/>
  <c r="DE611" i="4" s="1"/>
  <c r="DG611" i="4" s="1"/>
  <c r="DC611" i="4"/>
  <c r="DH563" i="4"/>
  <c r="DH558" i="4"/>
  <c r="DC580" i="4"/>
  <c r="DH566" i="4"/>
  <c r="T709" i="4"/>
  <c r="CW709" i="4"/>
  <c r="DB712" i="4"/>
  <c r="DH712" i="4" s="1"/>
  <c r="T710" i="4"/>
  <c r="Z710" i="4" s="1"/>
  <c r="X740" i="4"/>
  <c r="DF740" i="4" s="1"/>
  <c r="DB716" i="4"/>
  <c r="DH716" i="4" s="1"/>
  <c r="DH551" i="4"/>
  <c r="DC554" i="4"/>
  <c r="DB722" i="4"/>
  <c r="DH722" i="4" s="1"/>
  <c r="DH588" i="4"/>
  <c r="DD606" i="4"/>
  <c r="DE606" i="4" s="1"/>
  <c r="DF606" i="4" s="1"/>
  <c r="DD511" i="4"/>
  <c r="DE511" i="4" s="1"/>
  <c r="DF511" i="4" s="1"/>
  <c r="DH650" i="4"/>
  <c r="DE483" i="4"/>
  <c r="DG483" i="4" s="1"/>
  <c r="X483" i="4"/>
  <c r="DF483" i="4" s="1"/>
  <c r="Y739" i="4"/>
  <c r="Y740" i="4"/>
  <c r="DD551" i="4"/>
  <c r="DE551" i="4" s="1"/>
  <c r="DF551" i="4" s="1"/>
  <c r="DD600" i="4"/>
  <c r="DE600" i="4" s="1"/>
  <c r="DG600" i="4" s="1"/>
  <c r="DC517" i="4"/>
  <c r="DH564" i="4"/>
  <c r="DH666" i="4"/>
  <c r="DC616" i="4"/>
  <c r="DH629" i="4"/>
  <c r="CU601" i="4"/>
  <c r="DD517" i="4"/>
  <c r="DE517" i="4" s="1"/>
  <c r="DG517" i="4" s="1"/>
  <c r="DC501" i="4"/>
  <c r="DC506" i="4"/>
  <c r="DH635" i="4"/>
  <c r="DC636" i="4"/>
  <c r="DD617" i="4"/>
  <c r="DE617" i="4" s="1"/>
  <c r="DG617" i="4" s="1"/>
  <c r="DC563" i="4"/>
  <c r="DC654" i="4"/>
  <c r="DH592" i="4"/>
  <c r="DG582" i="4"/>
  <c r="DF582" i="4"/>
  <c r="DG573" i="4"/>
  <c r="DD583" i="4"/>
  <c r="DE583" i="4" s="1"/>
  <c r="DG583" i="4" s="1"/>
  <c r="DH581" i="4"/>
  <c r="DD580" i="4"/>
  <c r="DE580" i="4" s="1"/>
  <c r="DG580" i="4" s="1"/>
  <c r="DD506" i="4"/>
  <c r="DE506" i="4" s="1"/>
  <c r="DG506" i="4" s="1"/>
  <c r="DC582" i="4"/>
  <c r="DC663" i="4"/>
  <c r="DC627" i="4"/>
  <c r="DH582" i="4"/>
  <c r="DH643" i="4"/>
  <c r="DF586" i="4"/>
  <c r="DC524" i="4"/>
  <c r="DH505" i="4"/>
  <c r="DH640" i="4"/>
  <c r="DC555" i="4"/>
  <c r="DC505" i="4"/>
  <c r="DC542" i="4"/>
  <c r="DC617" i="4"/>
  <c r="DH572" i="4"/>
  <c r="DH532" i="4"/>
  <c r="DG570" i="4"/>
  <c r="DD555" i="4"/>
  <c r="DE555" i="4" s="1"/>
  <c r="DF555" i="4" s="1"/>
  <c r="DH600" i="4"/>
  <c r="DD542" i="4"/>
  <c r="DE542" i="4" s="1"/>
  <c r="DF542" i="4" s="1"/>
  <c r="DH520" i="4"/>
  <c r="DH587" i="4"/>
  <c r="CU598" i="4"/>
  <c r="DD527" i="4"/>
  <c r="DE527" i="4" s="1"/>
  <c r="DG527" i="4" s="1"/>
  <c r="DD613" i="4"/>
  <c r="DE613" i="4" s="1"/>
  <c r="DG613" i="4" s="1"/>
  <c r="DD654" i="4"/>
  <c r="DE654" i="4" s="1"/>
  <c r="DG654" i="4" s="1"/>
  <c r="CU582" i="4"/>
  <c r="DH494" i="4"/>
  <c r="DC621" i="4"/>
  <c r="DH613" i="4"/>
  <c r="DE728" i="4"/>
  <c r="DG728" i="4" s="1"/>
  <c r="Y728" i="4"/>
  <c r="X728" i="4"/>
  <c r="DF728" i="4" s="1"/>
  <c r="DD552" i="4"/>
  <c r="DE552" i="4" s="1"/>
  <c r="DG552" i="4" s="1"/>
  <c r="DD540" i="4"/>
  <c r="DE540" i="4" s="1"/>
  <c r="DF540" i="4" s="1"/>
  <c r="DH620" i="4"/>
  <c r="DH573" i="4"/>
  <c r="CU590" i="4"/>
  <c r="DH524" i="4"/>
  <c r="DD532" i="4"/>
  <c r="DE532" i="4" s="1"/>
  <c r="DG532" i="4" s="1"/>
  <c r="DH636" i="4"/>
  <c r="DH552" i="4"/>
  <c r="DH500" i="4"/>
  <c r="DH529" i="4"/>
  <c r="DH639" i="4"/>
  <c r="DC640" i="4"/>
  <c r="DH663" i="4"/>
  <c r="DH637" i="4"/>
  <c r="DH554" i="4"/>
  <c r="DH627" i="4"/>
  <c r="DH660" i="4"/>
  <c r="DC511" i="4"/>
  <c r="DH621" i="4"/>
  <c r="DH559" i="4"/>
  <c r="DC666" i="4"/>
  <c r="DC668" i="4"/>
  <c r="CU625" i="4"/>
  <c r="DH513" i="4"/>
  <c r="X485" i="4"/>
  <c r="DF485" i="4" s="1"/>
  <c r="DH561" i="4"/>
  <c r="DH489" i="4"/>
  <c r="DD616" i="4"/>
  <c r="DE616" i="4" s="1"/>
  <c r="DF616" i="4" s="1"/>
  <c r="DH641" i="4"/>
  <c r="DH632" i="4"/>
  <c r="DH586" i="4"/>
  <c r="W487" i="4"/>
  <c r="DE487" i="4" s="1"/>
  <c r="DG487" i="4" s="1"/>
  <c r="DE736" i="4"/>
  <c r="DG736" i="4" s="1"/>
  <c r="Y736" i="4"/>
  <c r="DD513" i="4"/>
  <c r="DE513" i="4" s="1"/>
  <c r="DG513" i="4" s="1"/>
  <c r="DD486" i="4"/>
  <c r="CU530" i="4"/>
  <c r="CU578" i="4"/>
  <c r="DC497" i="4"/>
  <c r="DH501" i="4"/>
  <c r="DD668" i="4"/>
  <c r="DE668" i="4" s="1"/>
  <c r="DF668" i="4" s="1"/>
  <c r="DH667" i="4"/>
  <c r="DH535" i="4"/>
  <c r="DH540" i="4"/>
  <c r="DH497" i="4"/>
  <c r="DH539" i="4"/>
  <c r="DH527" i="4"/>
  <c r="DH537" i="4"/>
  <c r="Y485" i="4"/>
  <c r="DH518" i="4"/>
  <c r="DH579" i="4"/>
  <c r="DH502" i="4"/>
  <c r="DH504" i="4"/>
  <c r="DD521" i="4"/>
  <c r="DE521" i="4" s="1"/>
  <c r="DG521" i="4" s="1"/>
  <c r="DC667" i="4"/>
  <c r="DH495" i="4"/>
  <c r="DC606" i="4"/>
  <c r="DH521" i="4"/>
  <c r="Y727" i="4"/>
  <c r="DH594" i="4"/>
  <c r="DF578" i="4"/>
  <c r="Y483" i="4"/>
  <c r="X727" i="4"/>
  <c r="DF727" i="4" s="1"/>
  <c r="X730" i="4"/>
  <c r="DF730" i="4" s="1"/>
  <c r="DE730" i="4"/>
  <c r="DG730" i="4" s="1"/>
  <c r="Y730" i="4"/>
  <c r="W484" i="4"/>
  <c r="DE484" i="4" s="1"/>
  <c r="DG484" i="4" s="1"/>
  <c r="DD484" i="4"/>
  <c r="DH661" i="4"/>
  <c r="DD661" i="4"/>
  <c r="DE661" i="4" s="1"/>
  <c r="DC661" i="4"/>
  <c r="DC626" i="4"/>
  <c r="DD626" i="4"/>
  <c r="DE626" i="4" s="1"/>
  <c r="DH626" i="4"/>
  <c r="DC608" i="4"/>
  <c r="DD608" i="4"/>
  <c r="DE608" i="4" s="1"/>
  <c r="DH608" i="4"/>
  <c r="DD614" i="4"/>
  <c r="DE614" i="4" s="1"/>
  <c r="DC614" i="4"/>
  <c r="DH614" i="4"/>
  <c r="Y486" i="4"/>
  <c r="X739" i="4"/>
  <c r="DF739" i="4" s="1"/>
  <c r="DH548" i="4"/>
  <c r="DE734" i="4"/>
  <c r="DG734" i="4" s="1"/>
  <c r="X734" i="4"/>
  <c r="DF734" i="4" s="1"/>
  <c r="Y734" i="4"/>
  <c r="DH665" i="4"/>
  <c r="DD665" i="4"/>
  <c r="DE665" i="4" s="1"/>
  <c r="DC665" i="4"/>
  <c r="DD653" i="4"/>
  <c r="DE653" i="4" s="1"/>
  <c r="DC653" i="4"/>
  <c r="DH653" i="4"/>
  <c r="DD622" i="4"/>
  <c r="DE622" i="4" s="1"/>
  <c r="DC622" i="4"/>
  <c r="DH622" i="4"/>
  <c r="DH657" i="4"/>
  <c r="DD657" i="4"/>
  <c r="DE657" i="4" s="1"/>
  <c r="DC657" i="4"/>
  <c r="DC628" i="4"/>
  <c r="DH628" i="4"/>
  <c r="DD628" i="4"/>
  <c r="DE628" i="4" s="1"/>
  <c r="X486" i="4"/>
  <c r="DF486" i="4" s="1"/>
  <c r="W488" i="4"/>
  <c r="DE488" i="4" s="1"/>
  <c r="DG488" i="4" s="1"/>
  <c r="DD488" i="4"/>
  <c r="DH642" i="4"/>
  <c r="DH604" i="4"/>
  <c r="DD604" i="4"/>
  <c r="DE604" i="4" s="1"/>
  <c r="DC604" i="4"/>
  <c r="DD618" i="4"/>
  <c r="DE618" i="4" s="1"/>
  <c r="DC618" i="4"/>
  <c r="DH618" i="4"/>
  <c r="DE733" i="4"/>
  <c r="DG733" i="4" s="1"/>
  <c r="X733" i="4"/>
  <c r="DF733" i="4" s="1"/>
  <c r="Y733" i="4"/>
  <c r="DG561" i="4"/>
  <c r="DF561" i="4"/>
  <c r="DG636" i="4"/>
  <c r="DF636" i="4"/>
  <c r="DF649" i="4"/>
  <c r="DG649" i="4"/>
  <c r="DF656" i="4"/>
  <c r="DG656" i="4"/>
  <c r="DF567" i="4"/>
  <c r="DG567" i="4"/>
  <c r="DG489" i="4"/>
  <c r="DF489" i="4"/>
  <c r="DG619" i="4"/>
  <c r="DF619" i="4"/>
  <c r="DF498" i="4"/>
  <c r="DG498" i="4"/>
  <c r="DF500" i="4"/>
  <c r="DG500" i="4"/>
  <c r="DF502" i="4"/>
  <c r="DG502" i="4"/>
  <c r="DF652" i="4"/>
  <c r="DG652" i="4"/>
  <c r="DG525" i="4"/>
  <c r="DF525" i="4"/>
  <c r="DF568" i="4"/>
  <c r="DG568" i="4"/>
  <c r="DF514" i="4"/>
  <c r="DG514" i="4"/>
  <c r="DG539" i="4"/>
  <c r="DF539" i="4"/>
  <c r="DF620" i="4"/>
  <c r="DG620" i="4"/>
  <c r="DG504" i="4"/>
  <c r="DF504" i="4"/>
  <c r="DG615" i="4"/>
  <c r="DF615" i="4"/>
  <c r="DF579" i="4"/>
  <c r="DG579" i="4"/>
  <c r="DF639" i="4"/>
  <c r="DG639" i="4"/>
  <c r="DF530" i="4"/>
  <c r="DG530" i="4"/>
  <c r="DF515" i="4"/>
  <c r="DG515" i="4"/>
  <c r="DG650" i="4"/>
  <c r="DF650" i="4"/>
  <c r="DF617" i="4"/>
  <c r="DG501" i="4"/>
  <c r="DF501" i="4"/>
  <c r="DG644" i="4"/>
  <c r="DF644" i="4"/>
  <c r="DF637" i="4"/>
  <c r="DG637" i="4"/>
  <c r="DF625" i="4"/>
  <c r="DG625" i="4"/>
  <c r="DF590" i="4"/>
  <c r="DG590" i="4"/>
  <c r="DG543" i="4"/>
  <c r="DF543" i="4"/>
  <c r="DF635" i="4"/>
  <c r="DG635" i="4"/>
  <c r="DG591" i="4"/>
  <c r="DF591" i="4"/>
  <c r="DG520" i="4"/>
  <c r="DG629" i="4"/>
  <c r="DF629" i="4"/>
  <c r="DF587" i="4"/>
  <c r="DG587" i="4"/>
  <c r="DG524" i="4"/>
  <c r="DF524" i="4"/>
  <c r="DG643" i="4"/>
  <c r="DF643" i="4"/>
  <c r="DF645" i="4"/>
  <c r="DG645" i="4"/>
  <c r="DF612" i="4"/>
  <c r="DG612" i="4"/>
  <c r="DF592" i="4"/>
  <c r="DG592" i="4"/>
  <c r="DG623" i="4"/>
  <c r="DF623" i="4"/>
  <c r="DG574" i="4"/>
  <c r="DF574" i="4"/>
  <c r="DF609" i="4"/>
  <c r="DG609" i="4"/>
  <c r="DF598" i="4"/>
  <c r="DG598" i="4"/>
  <c r="DG535" i="4"/>
  <c r="DF535" i="4"/>
  <c r="DF534" i="4"/>
  <c r="DG534" i="4"/>
  <c r="DG509" i="4"/>
  <c r="DF509" i="4"/>
  <c r="DG505" i="4"/>
  <c r="DF505" i="4"/>
  <c r="DF621" i="4"/>
  <c r="DG621" i="4"/>
  <c r="DG647" i="4"/>
  <c r="DF647" i="4"/>
  <c r="DG666" i="4"/>
  <c r="DF666" i="4"/>
  <c r="DF638" i="4"/>
  <c r="DG638" i="4"/>
  <c r="DG577" i="4"/>
  <c r="DF577" i="4"/>
  <c r="DF490" i="4"/>
  <c r="DG490" i="4"/>
  <c r="DF595" i="4"/>
  <c r="DG595" i="4"/>
  <c r="DF556" i="4"/>
  <c r="DG556" i="4"/>
  <c r="DF495" i="4"/>
  <c r="DG495" i="4"/>
  <c r="DF607" i="4"/>
  <c r="DG607" i="4"/>
  <c r="DF491" i="4"/>
  <c r="DG491" i="4"/>
  <c r="DF664" i="4"/>
  <c r="DG664" i="4"/>
  <c r="DF651" i="4"/>
  <c r="DG651" i="4"/>
  <c r="DG508" i="4"/>
  <c r="DF508" i="4"/>
  <c r="DF576" i="4"/>
  <c r="DG576" i="4"/>
  <c r="DF584" i="4"/>
  <c r="DG584" i="4"/>
  <c r="DF663" i="4"/>
  <c r="DG663" i="4"/>
  <c r="DF572" i="4"/>
  <c r="DG572" i="4"/>
  <c r="DG554" i="4"/>
  <c r="DF554" i="4"/>
  <c r="DG627" i="4"/>
  <c r="DF627" i="4"/>
  <c r="DG528" i="4"/>
  <c r="DF528" i="4"/>
  <c r="DG493" i="4"/>
  <c r="DF493" i="4"/>
  <c r="DG546" i="4"/>
  <c r="DF546" i="4"/>
  <c r="DG658" i="4"/>
  <c r="DF658" i="4"/>
  <c r="DF518" i="4"/>
  <c r="DG518" i="4"/>
  <c r="DG492" i="4"/>
  <c r="DF492" i="4"/>
  <c r="DG601" i="4"/>
  <c r="DF601" i="4"/>
  <c r="DF596" i="4"/>
  <c r="DG596" i="4"/>
  <c r="DG662" i="4"/>
  <c r="DF662" i="4"/>
  <c r="DF560" i="4"/>
  <c r="DG560" i="4"/>
  <c r="DF507" i="4"/>
  <c r="DG507" i="4"/>
  <c r="DF603" i="4"/>
  <c r="DG603" i="4"/>
  <c r="DF564" i="4"/>
  <c r="DG564" i="4"/>
  <c r="DG497" i="4"/>
  <c r="DF497" i="4"/>
  <c r="DF575" i="4"/>
  <c r="DG575" i="4"/>
  <c r="DF510" i="4"/>
  <c r="DG510" i="4"/>
  <c r="DF641" i="4"/>
  <c r="DG641" i="4"/>
  <c r="DF499" i="4"/>
  <c r="DG499" i="4"/>
  <c r="DF659" i="4"/>
  <c r="DG659" i="4"/>
  <c r="DG593" i="4"/>
  <c r="DF593" i="4"/>
  <c r="DG597" i="4"/>
  <c r="DF597" i="4"/>
  <c r="DF571" i="4"/>
  <c r="DG571" i="4"/>
  <c r="DF494" i="4"/>
  <c r="DG494" i="4"/>
  <c r="DG512" i="4"/>
  <c r="DF512" i="4"/>
  <c r="DF655" i="4"/>
  <c r="DG655" i="4"/>
  <c r="DF602" i="4"/>
  <c r="DG602" i="4"/>
  <c r="DF633" i="4"/>
  <c r="DG633" i="4"/>
  <c r="DF660" i="4"/>
  <c r="DG660" i="4"/>
  <c r="DG529" i="4"/>
  <c r="DF529" i="4"/>
  <c r="DF630" i="4"/>
  <c r="DG630" i="4"/>
  <c r="DG634" i="4"/>
  <c r="DF634" i="4"/>
  <c r="DF547" i="4"/>
  <c r="DG547" i="4"/>
  <c r="DF523" i="4"/>
  <c r="DG523" i="4"/>
  <c r="DF667" i="4"/>
  <c r="DG667" i="4"/>
  <c r="DF536" i="4"/>
  <c r="DG536" i="4"/>
  <c r="DF646" i="4"/>
  <c r="DG646" i="4"/>
  <c r="DG640" i="4"/>
  <c r="DF640" i="4"/>
  <c r="DG557" i="4"/>
  <c r="DF557" i="4"/>
  <c r="DF533" i="4"/>
  <c r="DG533" i="4"/>
  <c r="DF544" i="4"/>
  <c r="DG544" i="4"/>
  <c r="DF526" i="4"/>
  <c r="DG526" i="4"/>
  <c r="DF522" i="4"/>
  <c r="DG522" i="4"/>
  <c r="DG531" i="4"/>
  <c r="DF531" i="4"/>
  <c r="DG516" i="4"/>
  <c r="DF516" i="4"/>
  <c r="DF624" i="4"/>
  <c r="DG624" i="4"/>
  <c r="DF559" i="4"/>
  <c r="DG559" i="4"/>
  <c r="DF519" i="4"/>
  <c r="DG519" i="4"/>
  <c r="DF548" i="4"/>
  <c r="DG548" i="4"/>
  <c r="DF594" i="4"/>
  <c r="DG594" i="4"/>
  <c r="DG496" i="4"/>
  <c r="DF496" i="4"/>
  <c r="DF563" i="4"/>
  <c r="DG563" i="4"/>
  <c r="DF605" i="4"/>
  <c r="DG605" i="4"/>
  <c r="DF503" i="4"/>
  <c r="DG503" i="4"/>
  <c r="DG599" i="4"/>
  <c r="DF599" i="4"/>
  <c r="DF588" i="4"/>
  <c r="DG588" i="4"/>
  <c r="DG558" i="4"/>
  <c r="DF558" i="4"/>
  <c r="DF538" i="4"/>
  <c r="DG538" i="4"/>
  <c r="DG631" i="4"/>
  <c r="DF631" i="4"/>
  <c r="DF632" i="4"/>
  <c r="DG632" i="4"/>
  <c r="U716" i="4"/>
  <c r="DC716" i="4" s="1"/>
  <c r="DB721" i="4"/>
  <c r="DH721" i="4" s="1"/>
  <c r="V721" i="4"/>
  <c r="DD721" i="4" s="1"/>
  <c r="V716" i="4"/>
  <c r="DD716" i="4" s="1"/>
  <c r="T482" i="4"/>
  <c r="DB482" i="4" s="1"/>
  <c r="U718" i="4"/>
  <c r="DC718" i="4" s="1"/>
  <c r="V713" i="4"/>
  <c r="W713" i="4" s="1"/>
  <c r="DB718" i="4"/>
  <c r="DH718" i="4" s="1"/>
  <c r="U713" i="4"/>
  <c r="DC713" i="4" s="1"/>
  <c r="T481" i="4"/>
  <c r="DB481" i="4" s="1"/>
  <c r="V722" i="4"/>
  <c r="DD722" i="4" s="1"/>
  <c r="V712" i="4"/>
  <c r="W712" i="4" s="1"/>
  <c r="T479" i="4"/>
  <c r="DB479" i="4" s="1"/>
  <c r="U722" i="4"/>
  <c r="DC722" i="4" s="1"/>
  <c r="V719" i="4"/>
  <c r="U719" i="4"/>
  <c r="DC719" i="4" s="1"/>
  <c r="DB719" i="4"/>
  <c r="DH719" i="4" s="1"/>
  <c r="U712" i="4"/>
  <c r="DC712" i="4" s="1"/>
  <c r="DB715" i="4"/>
  <c r="DH715" i="4" s="1"/>
  <c r="V715" i="4"/>
  <c r="U715" i="4"/>
  <c r="DC715" i="4" s="1"/>
  <c r="T480" i="4"/>
  <c r="Z480" i="4" l="1"/>
  <c r="DB480" i="4"/>
  <c r="DG606" i="4"/>
  <c r="DD718" i="4"/>
  <c r="DG511" i="4"/>
  <c r="DF580" i="4"/>
  <c r="Y718" i="4"/>
  <c r="DF583" i="4"/>
  <c r="DF517" i="4"/>
  <c r="V710" i="4"/>
  <c r="W710" i="4" s="1"/>
  <c r="DE710" i="4" s="1"/>
  <c r="DG710" i="4" s="1"/>
  <c r="X718" i="4"/>
  <c r="DF718" i="4" s="1"/>
  <c r="DF611" i="4"/>
  <c r="DB710" i="4"/>
  <c r="DH710" i="4" s="1"/>
  <c r="DG540" i="4"/>
  <c r="U709" i="4"/>
  <c r="DC709" i="4" s="1"/>
  <c r="Z709" i="4"/>
  <c r="T478" i="4"/>
  <c r="DB709" i="4"/>
  <c r="DH709" i="4" s="1"/>
  <c r="DG555" i="4"/>
  <c r="V709" i="4"/>
  <c r="DD709" i="4" s="1"/>
  <c r="DG551" i="4"/>
  <c r="DF506" i="4"/>
  <c r="U710" i="4"/>
  <c r="DC710" i="4" s="1"/>
  <c r="U481" i="4"/>
  <c r="DC481" i="4" s="1"/>
  <c r="Z481" i="4"/>
  <c r="DH482" i="4"/>
  <c r="Z482" i="4"/>
  <c r="V479" i="4"/>
  <c r="W479" i="4" s="1"/>
  <c r="Z479" i="4"/>
  <c r="DG668" i="4"/>
  <c r="DF600" i="4"/>
  <c r="DF613" i="4"/>
  <c r="DF532" i="4"/>
  <c r="DF513" i="4"/>
  <c r="DG542" i="4"/>
  <c r="DF527" i="4"/>
  <c r="DF552" i="4"/>
  <c r="DF654" i="4"/>
  <c r="X487" i="4"/>
  <c r="DF487" i="4" s="1"/>
  <c r="Y484" i="4"/>
  <c r="DG616" i="4"/>
  <c r="Y487" i="4"/>
  <c r="X488" i="4"/>
  <c r="DF488" i="4" s="1"/>
  <c r="DF521" i="4"/>
  <c r="DG604" i="4"/>
  <c r="DF604" i="4"/>
  <c r="DG622" i="4"/>
  <c r="DF622" i="4"/>
  <c r="DG628" i="4"/>
  <c r="DF628" i="4"/>
  <c r="DG657" i="4"/>
  <c r="DF657" i="4"/>
  <c r="DF665" i="4"/>
  <c r="DG665" i="4"/>
  <c r="DG614" i="4"/>
  <c r="DF614" i="4"/>
  <c r="DG661" i="4"/>
  <c r="DF661" i="4"/>
  <c r="Y488" i="4"/>
  <c r="DG618" i="4"/>
  <c r="DF618" i="4"/>
  <c r="DG626" i="4"/>
  <c r="DF626" i="4"/>
  <c r="X484" i="4"/>
  <c r="DF484" i="4" s="1"/>
  <c r="DF653" i="4"/>
  <c r="DG653" i="4"/>
  <c r="DG608" i="4"/>
  <c r="DF608" i="4"/>
  <c r="W721" i="4"/>
  <c r="X721" i="4" s="1"/>
  <c r="DF721" i="4" s="1"/>
  <c r="W716" i="4"/>
  <c r="Y716" i="4" s="1"/>
  <c r="V481" i="4"/>
  <c r="DD481" i="4" s="1"/>
  <c r="DD713" i="4"/>
  <c r="DH481" i="4"/>
  <c r="U482" i="4"/>
  <c r="DC482" i="4" s="1"/>
  <c r="DH479" i="4"/>
  <c r="V482" i="4"/>
  <c r="DD482" i="4" s="1"/>
  <c r="DD712" i="4"/>
  <c r="W722" i="4"/>
  <c r="DE722" i="4" s="1"/>
  <c r="DG722" i="4" s="1"/>
  <c r="U479" i="4"/>
  <c r="DC479" i="4" s="1"/>
  <c r="DD719" i="4"/>
  <c r="W719" i="4"/>
  <c r="DD715" i="4"/>
  <c r="W715" i="4"/>
  <c r="U480" i="4"/>
  <c r="DC480" i="4" s="1"/>
  <c r="DH480" i="4"/>
  <c r="V480" i="4"/>
  <c r="X713" i="4"/>
  <c r="DF713" i="4" s="1"/>
  <c r="DE713" i="4"/>
  <c r="DG713" i="4" s="1"/>
  <c r="Y713" i="4"/>
  <c r="X712" i="4"/>
  <c r="DF712" i="4" s="1"/>
  <c r="DE712" i="4"/>
  <c r="DG712" i="4" s="1"/>
  <c r="Y712" i="4"/>
  <c r="Z478" i="4" l="1"/>
  <c r="DB478" i="4"/>
  <c r="X710" i="4"/>
  <c r="DF710" i="4" s="1"/>
  <c r="Y710" i="4"/>
  <c r="DD710" i="4"/>
  <c r="W709" i="4"/>
  <c r="X709" i="4" s="1"/>
  <c r="DF709" i="4" s="1"/>
  <c r="DD479" i="4"/>
  <c r="V478" i="4"/>
  <c r="DD478" i="4" s="1"/>
  <c r="U478" i="4"/>
  <c r="DC478" i="4" s="1"/>
  <c r="DH478" i="4"/>
  <c r="Y721" i="4"/>
  <c r="DE721" i="4"/>
  <c r="DG721" i="4" s="1"/>
  <c r="DE716" i="4"/>
  <c r="DG716" i="4" s="1"/>
  <c r="X716" i="4"/>
  <c r="DF716" i="4" s="1"/>
  <c r="W481" i="4"/>
  <c r="DE481" i="4" s="1"/>
  <c r="DG481" i="4" s="1"/>
  <c r="X722" i="4"/>
  <c r="DF722" i="4" s="1"/>
  <c r="W482" i="4"/>
  <c r="X482" i="4" s="1"/>
  <c r="DF482" i="4" s="1"/>
  <c r="Y722" i="4"/>
  <c r="X719" i="4"/>
  <c r="DF719" i="4" s="1"/>
  <c r="Y719" i="4"/>
  <c r="DE719" i="4"/>
  <c r="DG719" i="4" s="1"/>
  <c r="DE715" i="4"/>
  <c r="DG715" i="4" s="1"/>
  <c r="Y715" i="4"/>
  <c r="X715" i="4"/>
  <c r="DF715" i="4" s="1"/>
  <c r="DD480" i="4"/>
  <c r="W480" i="4"/>
  <c r="DE479" i="4"/>
  <c r="DG479" i="4" s="1"/>
  <c r="Y479" i="4"/>
  <c r="X479" i="4"/>
  <c r="DF479" i="4" s="1"/>
  <c r="DE709" i="4" l="1"/>
  <c r="DG709" i="4" s="1"/>
  <c r="Y709" i="4"/>
  <c r="W478" i="4"/>
  <c r="X478" i="4" s="1"/>
  <c r="DF478" i="4" s="1"/>
  <c r="X481" i="4"/>
  <c r="DF481" i="4" s="1"/>
  <c r="Y481" i="4"/>
  <c r="DE482" i="4"/>
  <c r="DG482" i="4" s="1"/>
  <c r="Y482" i="4"/>
  <c r="DE480" i="4"/>
  <c r="DG480" i="4" s="1"/>
  <c r="Y480" i="4"/>
  <c r="X480" i="4"/>
  <c r="DF480" i="4" s="1"/>
  <c r="Y478" i="4" l="1"/>
  <c r="DE478" i="4"/>
  <c r="DG478" i="4" s="1"/>
  <c r="DF7" i="4"/>
  <c r="U457" i="4" l="1"/>
  <c r="CL457" i="4"/>
  <c r="CM457" i="4"/>
  <c r="CN457" i="4"/>
  <c r="CO457" i="4"/>
  <c r="CP457" i="4"/>
  <c r="CQ457" i="4"/>
  <c r="CR457" i="4"/>
  <c r="CS457" i="4"/>
  <c r="CT457" i="4"/>
  <c r="CV457" i="4"/>
  <c r="CW457" i="4"/>
  <c r="CX457" i="4"/>
  <c r="CZ457" i="4"/>
  <c r="DB457" i="4" s="1"/>
  <c r="DA457" i="4"/>
  <c r="U458" i="4"/>
  <c r="CL458" i="4"/>
  <c r="CM458" i="4"/>
  <c r="CN458" i="4"/>
  <c r="CO458" i="4"/>
  <c r="CP458" i="4"/>
  <c r="CQ458" i="4"/>
  <c r="CR458" i="4"/>
  <c r="CS458" i="4"/>
  <c r="CT458" i="4"/>
  <c r="CV458" i="4"/>
  <c r="CW458" i="4"/>
  <c r="CX458" i="4"/>
  <c r="CZ458" i="4"/>
  <c r="DB458" i="4" s="1"/>
  <c r="DA458" i="4"/>
  <c r="U459" i="4"/>
  <c r="CL459" i="4"/>
  <c r="CM459" i="4"/>
  <c r="CN459" i="4"/>
  <c r="CO459" i="4"/>
  <c r="CP459" i="4"/>
  <c r="CQ459" i="4"/>
  <c r="CR459" i="4"/>
  <c r="CS459" i="4"/>
  <c r="CT459" i="4"/>
  <c r="CV459" i="4"/>
  <c r="CW459" i="4"/>
  <c r="CX459" i="4"/>
  <c r="CZ459" i="4"/>
  <c r="DB459" i="4" s="1"/>
  <c r="DA459" i="4"/>
  <c r="U460" i="4"/>
  <c r="CL460" i="4"/>
  <c r="CM460" i="4"/>
  <c r="CN460" i="4"/>
  <c r="CO460" i="4"/>
  <c r="CP460" i="4"/>
  <c r="CQ460" i="4"/>
  <c r="CR460" i="4"/>
  <c r="CS460" i="4"/>
  <c r="CT460" i="4"/>
  <c r="CV460" i="4"/>
  <c r="CW460" i="4"/>
  <c r="CX460" i="4"/>
  <c r="CZ460" i="4"/>
  <c r="DB460" i="4" s="1"/>
  <c r="DA460" i="4"/>
  <c r="U461" i="4"/>
  <c r="CL461" i="4"/>
  <c r="CM461" i="4"/>
  <c r="CN461" i="4"/>
  <c r="CO461" i="4"/>
  <c r="CP461" i="4"/>
  <c r="CQ461" i="4"/>
  <c r="CR461" i="4"/>
  <c r="CS461" i="4"/>
  <c r="CT461" i="4"/>
  <c r="CV461" i="4"/>
  <c r="CW461" i="4"/>
  <c r="CX461" i="4"/>
  <c r="CZ461" i="4"/>
  <c r="DB461" i="4" s="1"/>
  <c r="DA461" i="4"/>
  <c r="Z462" i="4"/>
  <c r="CL462" i="4"/>
  <c r="CM462" i="4"/>
  <c r="CN462" i="4"/>
  <c r="CO462" i="4"/>
  <c r="CP462" i="4"/>
  <c r="CQ462" i="4"/>
  <c r="CR462" i="4"/>
  <c r="CS462" i="4"/>
  <c r="CT462" i="4"/>
  <c r="CV462" i="4"/>
  <c r="CW462" i="4"/>
  <c r="CX462" i="4"/>
  <c r="CZ462" i="4"/>
  <c r="DB462" i="4" s="1"/>
  <c r="DA462" i="4"/>
  <c r="U463" i="4"/>
  <c r="CL463" i="4"/>
  <c r="CM463" i="4"/>
  <c r="CN463" i="4"/>
  <c r="CO463" i="4"/>
  <c r="CP463" i="4"/>
  <c r="CQ463" i="4"/>
  <c r="CR463" i="4"/>
  <c r="CS463" i="4"/>
  <c r="CT463" i="4"/>
  <c r="CV463" i="4"/>
  <c r="CW463" i="4"/>
  <c r="CX463" i="4"/>
  <c r="CZ463" i="4"/>
  <c r="DB463" i="4" s="1"/>
  <c r="DA463" i="4"/>
  <c r="CL464" i="4"/>
  <c r="CM464" i="4"/>
  <c r="CN464" i="4"/>
  <c r="CO464" i="4"/>
  <c r="CP464" i="4"/>
  <c r="CQ464" i="4"/>
  <c r="CR464" i="4"/>
  <c r="CS464" i="4"/>
  <c r="CT464" i="4"/>
  <c r="CV464" i="4"/>
  <c r="CW464" i="4"/>
  <c r="CX464" i="4"/>
  <c r="CZ464" i="4"/>
  <c r="DB464" i="4" s="1"/>
  <c r="DA464" i="4"/>
  <c r="U465" i="4"/>
  <c r="CL465" i="4"/>
  <c r="CM465" i="4"/>
  <c r="CN465" i="4"/>
  <c r="CO465" i="4"/>
  <c r="CP465" i="4"/>
  <c r="CQ465" i="4"/>
  <c r="CR465" i="4"/>
  <c r="CS465" i="4"/>
  <c r="CT465" i="4"/>
  <c r="CV465" i="4"/>
  <c r="CW465" i="4"/>
  <c r="CX465" i="4"/>
  <c r="CZ465" i="4"/>
  <c r="DB465" i="4" s="1"/>
  <c r="DA465" i="4"/>
  <c r="Z466" i="4"/>
  <c r="CL466" i="4"/>
  <c r="CM466" i="4"/>
  <c r="CN466" i="4"/>
  <c r="CO466" i="4"/>
  <c r="CP466" i="4"/>
  <c r="CQ466" i="4"/>
  <c r="CR466" i="4"/>
  <c r="CS466" i="4"/>
  <c r="CT466" i="4"/>
  <c r="CV466" i="4"/>
  <c r="CW466" i="4"/>
  <c r="CX466" i="4"/>
  <c r="CZ466" i="4"/>
  <c r="DB466" i="4" s="1"/>
  <c r="DA466" i="4"/>
  <c r="U467" i="4"/>
  <c r="CL467" i="4"/>
  <c r="CM467" i="4"/>
  <c r="CN467" i="4"/>
  <c r="CO467" i="4"/>
  <c r="CP467" i="4"/>
  <c r="CQ467" i="4"/>
  <c r="CR467" i="4"/>
  <c r="CS467" i="4"/>
  <c r="CT467" i="4"/>
  <c r="CV467" i="4"/>
  <c r="CW467" i="4"/>
  <c r="CX467" i="4"/>
  <c r="CZ467" i="4"/>
  <c r="DB467" i="4" s="1"/>
  <c r="DA467" i="4"/>
  <c r="Z468" i="4"/>
  <c r="CL468" i="4"/>
  <c r="CM468" i="4"/>
  <c r="CN468" i="4"/>
  <c r="CO468" i="4"/>
  <c r="CP468" i="4"/>
  <c r="CQ468" i="4"/>
  <c r="CR468" i="4"/>
  <c r="CS468" i="4"/>
  <c r="CT468" i="4"/>
  <c r="CV468" i="4"/>
  <c r="CW468" i="4"/>
  <c r="CX468" i="4"/>
  <c r="CZ468" i="4"/>
  <c r="DB468" i="4" s="1"/>
  <c r="DA468" i="4"/>
  <c r="U469" i="4"/>
  <c r="CL469" i="4"/>
  <c r="CM469" i="4"/>
  <c r="CN469" i="4"/>
  <c r="CO469" i="4"/>
  <c r="CP469" i="4"/>
  <c r="CQ469" i="4"/>
  <c r="CR469" i="4"/>
  <c r="CS469" i="4"/>
  <c r="CT469" i="4"/>
  <c r="CV469" i="4"/>
  <c r="CW469" i="4"/>
  <c r="CX469" i="4"/>
  <c r="CZ469" i="4"/>
  <c r="DB469" i="4" s="1"/>
  <c r="DA469" i="4"/>
  <c r="CL470" i="4"/>
  <c r="CM470" i="4"/>
  <c r="CN470" i="4"/>
  <c r="CO470" i="4"/>
  <c r="CP470" i="4"/>
  <c r="CQ470" i="4"/>
  <c r="CR470" i="4"/>
  <c r="CS470" i="4"/>
  <c r="CT470" i="4"/>
  <c r="CV470" i="4"/>
  <c r="CW470" i="4"/>
  <c r="CX470" i="4"/>
  <c r="CZ470" i="4"/>
  <c r="DB470" i="4" s="1"/>
  <c r="DA470" i="4"/>
  <c r="U471" i="4"/>
  <c r="CL471" i="4"/>
  <c r="CM471" i="4"/>
  <c r="CN471" i="4"/>
  <c r="CO471" i="4"/>
  <c r="CP471" i="4"/>
  <c r="CQ471" i="4"/>
  <c r="CR471" i="4"/>
  <c r="CS471" i="4"/>
  <c r="CT471" i="4"/>
  <c r="CV471" i="4"/>
  <c r="CW471" i="4"/>
  <c r="CX471" i="4"/>
  <c r="CZ471" i="4"/>
  <c r="DB471" i="4" s="1"/>
  <c r="DA471" i="4"/>
  <c r="U472" i="4"/>
  <c r="CL472" i="4"/>
  <c r="CM472" i="4"/>
  <c r="CN472" i="4"/>
  <c r="CO472" i="4"/>
  <c r="CP472" i="4"/>
  <c r="CQ472" i="4"/>
  <c r="CR472" i="4"/>
  <c r="CS472" i="4"/>
  <c r="CT472" i="4"/>
  <c r="CV472" i="4"/>
  <c r="CW472" i="4"/>
  <c r="CX472" i="4"/>
  <c r="CZ472" i="4"/>
  <c r="DB472" i="4" s="1"/>
  <c r="DA472" i="4"/>
  <c r="U473" i="4"/>
  <c r="CL473" i="4"/>
  <c r="CM473" i="4"/>
  <c r="CN473" i="4"/>
  <c r="CO473" i="4"/>
  <c r="CP473" i="4"/>
  <c r="CQ473" i="4"/>
  <c r="CR473" i="4"/>
  <c r="CS473" i="4"/>
  <c r="CT473" i="4"/>
  <c r="CV473" i="4"/>
  <c r="CW473" i="4"/>
  <c r="CX473" i="4"/>
  <c r="CZ473" i="4"/>
  <c r="DB473" i="4" s="1"/>
  <c r="DA473" i="4"/>
  <c r="U474" i="4"/>
  <c r="CL474" i="4"/>
  <c r="CM474" i="4"/>
  <c r="CN474" i="4"/>
  <c r="CO474" i="4"/>
  <c r="CP474" i="4"/>
  <c r="CQ474" i="4"/>
  <c r="CR474" i="4"/>
  <c r="CS474" i="4"/>
  <c r="CT474" i="4"/>
  <c r="CV474" i="4"/>
  <c r="CW474" i="4"/>
  <c r="CX474" i="4"/>
  <c r="CZ474" i="4"/>
  <c r="DB474" i="4" s="1"/>
  <c r="DA474" i="4"/>
  <c r="U475" i="4"/>
  <c r="CL475" i="4"/>
  <c r="CM475" i="4"/>
  <c r="CN475" i="4"/>
  <c r="CO475" i="4"/>
  <c r="CP475" i="4"/>
  <c r="CQ475" i="4"/>
  <c r="CR475" i="4"/>
  <c r="CS475" i="4"/>
  <c r="CT475" i="4"/>
  <c r="CV475" i="4"/>
  <c r="CW475" i="4"/>
  <c r="CX475" i="4"/>
  <c r="CZ475" i="4"/>
  <c r="DB475" i="4" s="1"/>
  <c r="DA475" i="4"/>
  <c r="U476" i="4"/>
  <c r="CL476" i="4"/>
  <c r="CM476" i="4"/>
  <c r="CN476" i="4"/>
  <c r="CO476" i="4"/>
  <c r="CP476" i="4"/>
  <c r="CQ476" i="4"/>
  <c r="CR476" i="4"/>
  <c r="CS476" i="4"/>
  <c r="CT476" i="4"/>
  <c r="CV476" i="4"/>
  <c r="CW476" i="4"/>
  <c r="CX476" i="4"/>
  <c r="CZ476" i="4"/>
  <c r="DB476" i="4" s="1"/>
  <c r="DA476" i="4"/>
  <c r="K457" i="4"/>
  <c r="K458" i="4"/>
  <c r="K459" i="4"/>
  <c r="K460" i="4"/>
  <c r="K461" i="4"/>
  <c r="K462" i="4"/>
  <c r="K463" i="4"/>
  <c r="K464" i="4"/>
  <c r="K465" i="4"/>
  <c r="K466" i="4"/>
  <c r="K467" i="4"/>
  <c r="K468" i="4"/>
  <c r="K469" i="4"/>
  <c r="K470" i="4"/>
  <c r="K471" i="4"/>
  <c r="K472" i="4"/>
  <c r="K473" i="4"/>
  <c r="K474" i="4"/>
  <c r="K475" i="4"/>
  <c r="K35" i="4"/>
  <c r="K36" i="4"/>
  <c r="K37" i="4"/>
  <c r="K38" i="4"/>
  <c r="K39" i="4"/>
  <c r="K40" i="4"/>
  <c r="K41" i="4"/>
  <c r="K42" i="4"/>
  <c r="K43" i="4"/>
  <c r="K44"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8" i="4"/>
  <c r="K79" i="4"/>
  <c r="K80" i="4"/>
  <c r="K81" i="4"/>
  <c r="K82" i="4"/>
  <c r="K83" i="4"/>
  <c r="K84" i="4"/>
  <c r="K85" i="4"/>
  <c r="K86" i="4"/>
  <c r="K87" i="4"/>
  <c r="K88" i="4"/>
  <c r="K89" i="4"/>
  <c r="K91" i="4"/>
  <c r="K92" i="4"/>
  <c r="K98" i="4"/>
  <c r="K101" i="4"/>
  <c r="K102" i="4"/>
  <c r="K103" i="4"/>
  <c r="K104" i="4"/>
  <c r="K105" i="4"/>
  <c r="K106" i="4"/>
  <c r="K107" i="4"/>
  <c r="K108" i="4"/>
  <c r="K109" i="4"/>
  <c r="K110" i="4"/>
  <c r="K111" i="4"/>
  <c r="K112" i="4"/>
  <c r="K115" i="4"/>
  <c r="K116" i="4"/>
  <c r="K117" i="4"/>
  <c r="K118" i="4"/>
  <c r="K119" i="4"/>
  <c r="K120" i="4"/>
  <c r="K121" i="4"/>
  <c r="K122" i="4"/>
  <c r="K123" i="4"/>
  <c r="K124" i="4"/>
  <c r="K125" i="4"/>
  <c r="K126" i="4"/>
  <c r="K127" i="4"/>
  <c r="K128" i="4"/>
  <c r="K129" i="4"/>
  <c r="K130" i="4"/>
  <c r="K133" i="4"/>
  <c r="K134" i="4"/>
  <c r="K135" i="4"/>
  <c r="K136" i="4"/>
  <c r="K138" i="4"/>
  <c r="K139" i="4"/>
  <c r="K140" i="4"/>
  <c r="K141" i="4"/>
  <c r="K142" i="4"/>
  <c r="K143" i="4"/>
  <c r="K144" i="4"/>
  <c r="K145" i="4"/>
  <c r="K146" i="4"/>
  <c r="K147" i="4"/>
  <c r="K149" i="4"/>
  <c r="K152" i="4"/>
  <c r="K153" i="4"/>
  <c r="K154" i="4"/>
  <c r="K155" i="4"/>
  <c r="K156" i="4"/>
  <c r="K160" i="4"/>
  <c r="K161" i="4"/>
  <c r="K162" i="4"/>
  <c r="K163" i="4"/>
  <c r="K164" i="4"/>
  <c r="K167" i="4"/>
  <c r="K168" i="4"/>
  <c r="K169" i="4"/>
  <c r="K170" i="4"/>
  <c r="K173" i="4"/>
  <c r="K174" i="4"/>
  <c r="K175" i="4"/>
  <c r="K176" i="4"/>
  <c r="K177" i="4"/>
  <c r="K178" i="4"/>
  <c r="K179" i="4"/>
  <c r="K180" i="4"/>
  <c r="K181" i="4"/>
  <c r="K182" i="4"/>
  <c r="K183" i="4"/>
  <c r="K184" i="4"/>
  <c r="K185" i="4"/>
  <c r="K186" i="4"/>
  <c r="K187" i="4"/>
  <c r="K188" i="4"/>
  <c r="K189" i="4"/>
  <c r="K190" i="4"/>
  <c r="K191" i="4"/>
  <c r="K193" i="4"/>
  <c r="K194" i="4"/>
  <c r="K195" i="4"/>
  <c r="K196" i="4"/>
  <c r="K197" i="4"/>
  <c r="K198" i="4"/>
  <c r="K203" i="4"/>
  <c r="K204" i="4"/>
  <c r="K205" i="4"/>
  <c r="K206" i="4"/>
  <c r="K207"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40" i="4"/>
  <c r="K241" i="4"/>
  <c r="K242" i="4"/>
  <c r="K243" i="4"/>
  <c r="K244" i="4"/>
  <c r="K245" i="4"/>
  <c r="K246" i="4"/>
  <c r="K247" i="4"/>
  <c r="K248" i="4"/>
  <c r="K249" i="4"/>
  <c r="K250" i="4"/>
  <c r="K251" i="4"/>
  <c r="K252" i="4"/>
  <c r="K253" i="4"/>
  <c r="K254" i="4"/>
  <c r="K255"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9" i="4"/>
  <c r="K290" i="4"/>
  <c r="K291" i="4"/>
  <c r="K292" i="4"/>
  <c r="K293" i="4"/>
  <c r="K294" i="4"/>
  <c r="K295" i="4"/>
  <c r="K296" i="4"/>
  <c r="K297" i="4"/>
  <c r="K298" i="4"/>
  <c r="K299" i="4"/>
  <c r="K300" i="4"/>
  <c r="K302" i="4"/>
  <c r="K303" i="4"/>
  <c r="K309" i="4"/>
  <c r="K312" i="4"/>
  <c r="K313" i="4"/>
  <c r="K314" i="4"/>
  <c r="K315" i="4"/>
  <c r="K316" i="4"/>
  <c r="K317" i="4"/>
  <c r="K318" i="4"/>
  <c r="K319" i="4"/>
  <c r="K320" i="4"/>
  <c r="K321" i="4"/>
  <c r="K322" i="4"/>
  <c r="K323" i="4"/>
  <c r="K326" i="4"/>
  <c r="K327" i="4"/>
  <c r="K328" i="4"/>
  <c r="K329" i="4"/>
  <c r="K330" i="4"/>
  <c r="K331" i="4"/>
  <c r="K332" i="4"/>
  <c r="K333" i="4"/>
  <c r="K334" i="4"/>
  <c r="K335" i="4"/>
  <c r="K336" i="4"/>
  <c r="K337" i="4"/>
  <c r="K338" i="4"/>
  <c r="K339" i="4"/>
  <c r="K340" i="4"/>
  <c r="K341" i="4"/>
  <c r="K344" i="4"/>
  <c r="K345" i="4"/>
  <c r="K346" i="4"/>
  <c r="K347" i="4"/>
  <c r="K349" i="4"/>
  <c r="K350" i="4"/>
  <c r="K351" i="4"/>
  <c r="K352" i="4"/>
  <c r="K353" i="4"/>
  <c r="K354" i="4"/>
  <c r="K355" i="4"/>
  <c r="K356" i="4"/>
  <c r="K357" i="4"/>
  <c r="K358" i="4"/>
  <c r="K360" i="4"/>
  <c r="K363" i="4"/>
  <c r="K364" i="4"/>
  <c r="K365" i="4"/>
  <c r="K366" i="4"/>
  <c r="K367" i="4"/>
  <c r="K371" i="4"/>
  <c r="K372" i="4"/>
  <c r="K373" i="4"/>
  <c r="K374" i="4"/>
  <c r="K375" i="4"/>
  <c r="K378" i="4"/>
  <c r="K379" i="4"/>
  <c r="K380" i="4"/>
  <c r="K381" i="4"/>
  <c r="K384" i="4"/>
  <c r="K385" i="4"/>
  <c r="K386" i="4"/>
  <c r="K387" i="4"/>
  <c r="K388" i="4"/>
  <c r="K389" i="4"/>
  <c r="K390" i="4"/>
  <c r="K391" i="4"/>
  <c r="K392" i="4"/>
  <c r="K393" i="4"/>
  <c r="K394" i="4"/>
  <c r="K395" i="4"/>
  <c r="K396" i="4"/>
  <c r="K397" i="4"/>
  <c r="K398" i="4"/>
  <c r="K399" i="4"/>
  <c r="K400" i="4"/>
  <c r="K401" i="4"/>
  <c r="K402" i="4"/>
  <c r="K404" i="4"/>
  <c r="K405" i="4"/>
  <c r="K406" i="4"/>
  <c r="K407" i="4"/>
  <c r="K408" i="4"/>
  <c r="K409" i="4"/>
  <c r="K414" i="4"/>
  <c r="K415" i="4"/>
  <c r="K416" i="4"/>
  <c r="K417" i="4"/>
  <c r="K418"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51" i="4"/>
  <c r="K452" i="4"/>
  <c r="K453" i="4"/>
  <c r="K454" i="4"/>
  <c r="K455" i="4"/>
  <c r="K456" i="4"/>
  <c r="V457" i="4" l="1"/>
  <c r="W457" i="4" s="1"/>
  <c r="Y457" i="4" s="1"/>
  <c r="CY474" i="4"/>
  <c r="V469" i="4"/>
  <c r="W469" i="4" s="1"/>
  <c r="X469" i="4" s="1"/>
  <c r="Z474" i="4"/>
  <c r="V465" i="4"/>
  <c r="W465" i="4" s="1"/>
  <c r="Y465" i="4" s="1"/>
  <c r="V476" i="4"/>
  <c r="W476" i="4" s="1"/>
  <c r="Y476" i="4" s="1"/>
  <c r="Z460" i="4"/>
  <c r="V461" i="4"/>
  <c r="W461" i="4" s="1"/>
  <c r="Y461" i="4" s="1"/>
  <c r="V475" i="4"/>
  <c r="W475" i="4" s="1"/>
  <c r="X475" i="4" s="1"/>
  <c r="Z469" i="4"/>
  <c r="Z465" i="4"/>
  <c r="V458" i="4"/>
  <c r="W458" i="4" s="1"/>
  <c r="Y458" i="4" s="1"/>
  <c r="V474" i="4"/>
  <c r="W474" i="4" s="1"/>
  <c r="Y474" i="4" s="1"/>
  <c r="V473" i="4"/>
  <c r="W473" i="4" s="1"/>
  <c r="Y473" i="4" s="1"/>
  <c r="CY459" i="4"/>
  <c r="CY465" i="4"/>
  <c r="Z457" i="4"/>
  <c r="V471" i="4"/>
  <c r="W471" i="4" s="1"/>
  <c r="X471" i="4" s="1"/>
  <c r="V467" i="4"/>
  <c r="W467" i="4" s="1"/>
  <c r="X467" i="4" s="1"/>
  <c r="V460" i="4"/>
  <c r="W460" i="4" s="1"/>
  <c r="X460" i="4" s="1"/>
  <c r="V472" i="4"/>
  <c r="W472" i="4" s="1"/>
  <c r="Y472" i="4" s="1"/>
  <c r="CY463" i="4"/>
  <c r="Z459" i="4"/>
  <c r="Z476" i="4"/>
  <c r="Z472" i="4"/>
  <c r="Z463" i="4"/>
  <c r="Z475" i="4"/>
  <c r="Z471" i="4"/>
  <c r="CY469" i="4"/>
  <c r="Z467" i="4"/>
  <c r="V463" i="4"/>
  <c r="W463" i="4" s="1"/>
  <c r="Y463" i="4" s="1"/>
  <c r="Z461" i="4"/>
  <c r="CY460" i="4"/>
  <c r="V459" i="4"/>
  <c r="W459" i="4" s="1"/>
  <c r="X459" i="4" s="1"/>
  <c r="Z458" i="4"/>
  <c r="U470" i="4"/>
  <c r="V470" i="4"/>
  <c r="W470" i="4" s="1"/>
  <c r="U464" i="4"/>
  <c r="V464" i="4"/>
  <c r="W464" i="4" s="1"/>
  <c r="Z470" i="4"/>
  <c r="U466" i="4"/>
  <c r="V466" i="4"/>
  <c r="W466" i="4" s="1"/>
  <c r="U462" i="4"/>
  <c r="V462" i="4"/>
  <c r="W462" i="4" s="1"/>
  <c r="U468" i="4"/>
  <c r="V468" i="4"/>
  <c r="W468" i="4" s="1"/>
  <c r="Z464" i="4"/>
  <c r="X457" i="4" l="1"/>
  <c r="CU465" i="4"/>
  <c r="DD467" i="4"/>
  <c r="DE467" i="4" s="1"/>
  <c r="X465" i="4"/>
  <c r="Y469" i="4"/>
  <c r="X473" i="4"/>
  <c r="X461" i="4"/>
  <c r="CY473" i="4"/>
  <c r="X476" i="4"/>
  <c r="Y475" i="4"/>
  <c r="CY472" i="4"/>
  <c r="X472" i="4"/>
  <c r="CY458" i="4"/>
  <c r="X474" i="4"/>
  <c r="Y460" i="4"/>
  <c r="CY476" i="4"/>
  <c r="CY457" i="4"/>
  <c r="Y467" i="4"/>
  <c r="X458" i="4"/>
  <c r="CY471" i="4"/>
  <c r="CY461" i="4"/>
  <c r="Y471" i="4"/>
  <c r="Y459" i="4"/>
  <c r="X463" i="4"/>
  <c r="CY467" i="4"/>
  <c r="CY475" i="4"/>
  <c r="CU474" i="4"/>
  <c r="Y464" i="4"/>
  <c r="X464" i="4"/>
  <c r="CY470" i="4"/>
  <c r="CY468" i="4"/>
  <c r="Y470" i="4"/>
  <c r="X470" i="4"/>
  <c r="CY462" i="4"/>
  <c r="Y466" i="4"/>
  <c r="X466" i="4"/>
  <c r="CU459" i="4"/>
  <c r="Y462" i="4"/>
  <c r="X462" i="4"/>
  <c r="CU469" i="4"/>
  <c r="Y468" i="4"/>
  <c r="X468" i="4"/>
  <c r="CU463" i="4"/>
  <c r="CY466" i="4"/>
  <c r="CY464" i="4"/>
  <c r="CU460" i="4"/>
  <c r="CU471" i="4" l="1"/>
  <c r="DH476" i="4"/>
  <c r="CU475" i="4"/>
  <c r="DH461" i="4"/>
  <c r="CU458" i="4"/>
  <c r="CU457" i="4"/>
  <c r="CU472" i="4"/>
  <c r="CU473" i="4"/>
  <c r="DC467" i="4"/>
  <c r="DC465" i="4"/>
  <c r="DH460" i="4"/>
  <c r="DC458" i="4"/>
  <c r="DD458" i="4"/>
  <c r="DE458" i="4" s="1"/>
  <c r="DD474" i="4"/>
  <c r="DE474" i="4" s="1"/>
  <c r="DH474" i="4"/>
  <c r="DC474" i="4"/>
  <c r="DF467" i="4"/>
  <c r="DG467" i="4"/>
  <c r="CU470" i="4"/>
  <c r="DC457" i="4"/>
  <c r="DD457" i="4"/>
  <c r="DE457" i="4" s="1"/>
  <c r="CU464" i="4"/>
  <c r="CU462" i="4"/>
  <c r="DC476" i="4"/>
  <c r="DD476" i="4"/>
  <c r="DE476" i="4" s="1"/>
  <c r="DC461" i="4"/>
  <c r="DD461" i="4"/>
  <c r="DE461" i="4" s="1"/>
  <c r="DC475" i="4"/>
  <c r="DD475" i="4"/>
  <c r="DE475" i="4" s="1"/>
  <c r="DC472" i="4"/>
  <c r="DD472" i="4"/>
  <c r="DE472" i="4" s="1"/>
  <c r="DC471" i="4"/>
  <c r="DD471" i="4"/>
  <c r="DE471" i="4" s="1"/>
  <c r="DC473" i="4"/>
  <c r="DD473" i="4"/>
  <c r="DE473" i="4" s="1"/>
  <c r="CU466" i="4"/>
  <c r="CU468" i="4"/>
  <c r="DH459" i="4"/>
  <c r="DD459" i="4"/>
  <c r="DE459" i="4" s="1"/>
  <c r="DC459" i="4"/>
  <c r="DH457" i="4" l="1"/>
  <c r="DH473" i="4"/>
  <c r="DH458" i="4"/>
  <c r="DH472" i="4"/>
  <c r="CU476" i="4"/>
  <c r="CU461" i="4"/>
  <c r="DH471" i="4"/>
  <c r="DH465" i="4"/>
  <c r="DD465" i="4"/>
  <c r="DE465" i="4" s="1"/>
  <c r="DG465" i="4" s="1"/>
  <c r="DD460" i="4"/>
  <c r="DE460" i="4" s="1"/>
  <c r="DF460" i="4" s="1"/>
  <c r="DC460" i="4"/>
  <c r="DH475" i="4"/>
  <c r="CU467" i="4"/>
  <c r="DH467" i="4"/>
  <c r="DD463" i="4"/>
  <c r="DE463" i="4" s="1"/>
  <c r="DH463" i="4"/>
  <c r="DC463" i="4"/>
  <c r="DD469" i="4"/>
  <c r="DE469" i="4" s="1"/>
  <c r="DC469" i="4"/>
  <c r="DH469" i="4"/>
  <c r="DC468" i="4"/>
  <c r="DH468" i="4"/>
  <c r="DD468" i="4"/>
  <c r="DE468" i="4" s="1"/>
  <c r="DF475" i="4"/>
  <c r="DG475" i="4"/>
  <c r="DF457" i="4"/>
  <c r="DG457" i="4"/>
  <c r="DF458" i="4"/>
  <c r="DG458" i="4"/>
  <c r="DC462" i="4"/>
  <c r="DH462" i="4"/>
  <c r="DD462" i="4"/>
  <c r="DE462" i="4" s="1"/>
  <c r="DC464" i="4"/>
  <c r="DH464" i="4"/>
  <c r="DD464" i="4"/>
  <c r="DE464" i="4" s="1"/>
  <c r="DF473" i="4"/>
  <c r="DG473" i="4"/>
  <c r="DF471" i="4"/>
  <c r="DG471" i="4"/>
  <c r="DF472" i="4"/>
  <c r="DG472" i="4"/>
  <c r="DC466" i="4"/>
  <c r="DH466" i="4"/>
  <c r="DD466" i="4"/>
  <c r="DE466" i="4" s="1"/>
  <c r="DF476" i="4"/>
  <c r="DG476" i="4"/>
  <c r="DC470" i="4"/>
  <c r="DH470" i="4"/>
  <c r="DD470" i="4"/>
  <c r="DE470" i="4" s="1"/>
  <c r="DF459" i="4"/>
  <c r="DG459" i="4"/>
  <c r="DF474" i="4"/>
  <c r="DG474" i="4"/>
  <c r="DF461" i="4"/>
  <c r="DG461" i="4"/>
  <c r="DF465" i="4" l="1"/>
  <c r="DG460" i="4"/>
  <c r="DF469" i="4"/>
  <c r="DG469" i="4"/>
  <c r="DG463" i="4"/>
  <c r="DF463" i="4"/>
  <c r="DF470" i="4"/>
  <c r="DG470" i="4"/>
  <c r="DF464" i="4"/>
  <c r="DG464" i="4"/>
  <c r="DF466" i="4"/>
  <c r="DG466" i="4"/>
  <c r="DF462" i="4"/>
  <c r="DG462" i="4"/>
  <c r="DF468" i="4"/>
  <c r="DG468" i="4"/>
  <c r="CH1624" i="4" l="1"/>
  <c r="CG1624" i="4"/>
  <c r="CI1624" i="4" s="1"/>
  <c r="CF1624" i="4"/>
  <c r="CH1623" i="4"/>
  <c r="CG1623" i="4"/>
  <c r="CI1623" i="4" s="1"/>
  <c r="CF1623" i="4"/>
  <c r="CH1622" i="4"/>
  <c r="CG1622" i="4"/>
  <c r="CI1622" i="4" s="1"/>
  <c r="CF1622" i="4"/>
  <c r="CH1621" i="4"/>
  <c r="CG1621" i="4"/>
  <c r="CI1621" i="4" s="1"/>
  <c r="CF1621" i="4"/>
  <c r="CH1620" i="4"/>
  <c r="CG1620" i="4"/>
  <c r="CI1620" i="4" s="1"/>
  <c r="CF1620" i="4"/>
  <c r="CH1619" i="4"/>
  <c r="CG1619" i="4"/>
  <c r="CI1619" i="4" s="1"/>
  <c r="CF1619" i="4"/>
  <c r="CH1618" i="4"/>
  <c r="CG1618" i="4"/>
  <c r="CI1618" i="4" s="1"/>
  <c r="CF1618" i="4"/>
  <c r="CH1617" i="4"/>
  <c r="CG1617" i="4"/>
  <c r="CI1617" i="4" s="1"/>
  <c r="CF1617" i="4"/>
  <c r="CH1616" i="4"/>
  <c r="CG1616" i="4"/>
  <c r="CI1616" i="4" s="1"/>
  <c r="CF1616" i="4"/>
  <c r="CH1615" i="4"/>
  <c r="CG1615" i="4"/>
  <c r="CI1615" i="4" s="1"/>
  <c r="CF1615" i="4"/>
  <c r="CH1614" i="4"/>
  <c r="CG1614" i="4"/>
  <c r="CI1614" i="4" s="1"/>
  <c r="CF1614" i="4"/>
  <c r="CH1613" i="4"/>
  <c r="CG1613" i="4"/>
  <c r="CI1613" i="4" s="1"/>
  <c r="CF1613" i="4"/>
  <c r="CH1612" i="4"/>
  <c r="CG1612" i="4"/>
  <c r="CI1612" i="4" s="1"/>
  <c r="CF1612" i="4"/>
  <c r="CH1611" i="4"/>
  <c r="CG1611" i="4"/>
  <c r="CI1611" i="4" s="1"/>
  <c r="CF1611" i="4"/>
  <c r="CH1610" i="4"/>
  <c r="CG1610" i="4"/>
  <c r="CI1610" i="4" s="1"/>
  <c r="CF1610" i="4"/>
  <c r="CH1609" i="4"/>
  <c r="CG1609" i="4"/>
  <c r="CI1609" i="4" s="1"/>
  <c r="CF1609" i="4"/>
  <c r="CH1608" i="4"/>
  <c r="CG1608" i="4"/>
  <c r="CI1608" i="4" s="1"/>
  <c r="CF1608" i="4"/>
  <c r="CH1607" i="4"/>
  <c r="CG1607" i="4"/>
  <c r="CI1607" i="4" s="1"/>
  <c r="CF1607" i="4"/>
  <c r="CH1606" i="4"/>
  <c r="CG1606" i="4"/>
  <c r="CI1606" i="4" s="1"/>
  <c r="CF1606" i="4"/>
  <c r="CH1605" i="4"/>
  <c r="CG1605" i="4"/>
  <c r="CI1605" i="4" s="1"/>
  <c r="CF1605" i="4"/>
  <c r="CH1604" i="4"/>
  <c r="CG1604" i="4"/>
  <c r="CI1604" i="4" s="1"/>
  <c r="CF1604" i="4"/>
  <c r="CH1603" i="4"/>
  <c r="CG1603" i="4"/>
  <c r="CI1603" i="4" s="1"/>
  <c r="CF1603" i="4"/>
  <c r="CH1602" i="4"/>
  <c r="CG1602" i="4"/>
  <c r="CI1602" i="4" s="1"/>
  <c r="CF1602" i="4"/>
  <c r="CH1601" i="4"/>
  <c r="CG1601" i="4"/>
  <c r="CI1601" i="4" s="1"/>
  <c r="CF1601" i="4"/>
  <c r="CH1600" i="4"/>
  <c r="CG1600" i="4"/>
  <c r="CI1600" i="4" s="1"/>
  <c r="CF1600" i="4"/>
  <c r="CH1599" i="4"/>
  <c r="CG1599" i="4"/>
  <c r="CI1599" i="4" s="1"/>
  <c r="CF1599" i="4"/>
  <c r="CH1598" i="4"/>
  <c r="CG1598" i="4"/>
  <c r="CI1598" i="4" s="1"/>
  <c r="CF1598" i="4"/>
  <c r="CH1597" i="4"/>
  <c r="CG1597" i="4"/>
  <c r="CI1597" i="4" s="1"/>
  <c r="CF1597" i="4"/>
  <c r="CH1596" i="4"/>
  <c r="CG1596" i="4"/>
  <c r="CI1596" i="4" s="1"/>
  <c r="CF1596" i="4"/>
  <c r="CH1595" i="4"/>
  <c r="CG1595" i="4"/>
  <c r="CI1595" i="4" s="1"/>
  <c r="CF1595" i="4"/>
  <c r="CH1594" i="4"/>
  <c r="CG1594" i="4"/>
  <c r="CI1594" i="4" s="1"/>
  <c r="CF1594" i="4"/>
  <c r="CH1593" i="4"/>
  <c r="CG1593" i="4"/>
  <c r="CI1593" i="4" s="1"/>
  <c r="CF1593" i="4"/>
  <c r="CH1592" i="4"/>
  <c r="CG1592" i="4"/>
  <c r="CI1592" i="4" s="1"/>
  <c r="CF1592" i="4"/>
  <c r="CH1591" i="4"/>
  <c r="CG1591" i="4"/>
  <c r="CI1591" i="4" s="1"/>
  <c r="CF1591" i="4"/>
  <c r="CH1590" i="4"/>
  <c r="CG1590" i="4"/>
  <c r="CI1590" i="4" s="1"/>
  <c r="CF1590" i="4"/>
  <c r="CH1589" i="4"/>
  <c r="CG1589" i="4"/>
  <c r="CI1589" i="4" s="1"/>
  <c r="CF1589" i="4"/>
  <c r="CH1588" i="4"/>
  <c r="CG1588" i="4"/>
  <c r="CI1588" i="4" s="1"/>
  <c r="CF1588" i="4"/>
  <c r="CH1587" i="4"/>
  <c r="CG1587" i="4"/>
  <c r="CI1587" i="4" s="1"/>
  <c r="CF1587" i="4"/>
  <c r="CH1586" i="4"/>
  <c r="CG1586" i="4"/>
  <c r="CI1586" i="4" s="1"/>
  <c r="CF1586" i="4"/>
  <c r="CH1585" i="4"/>
  <c r="CG1585" i="4"/>
  <c r="CI1585" i="4" s="1"/>
  <c r="CF1585" i="4"/>
  <c r="CH1584" i="4"/>
  <c r="CG1584" i="4"/>
  <c r="CI1584" i="4" s="1"/>
  <c r="CF1584" i="4"/>
  <c r="CH1583" i="4"/>
  <c r="CG1583" i="4"/>
  <c r="CI1583" i="4" s="1"/>
  <c r="CF1583" i="4"/>
  <c r="CH1582" i="4"/>
  <c r="CG1582" i="4"/>
  <c r="CI1582" i="4" s="1"/>
  <c r="CF1582" i="4"/>
  <c r="CH1581" i="4"/>
  <c r="CG1581" i="4"/>
  <c r="CI1581" i="4" s="1"/>
  <c r="CF1581" i="4"/>
  <c r="CH1580" i="4"/>
  <c r="CG1580" i="4"/>
  <c r="CI1580" i="4" s="1"/>
  <c r="CF1580" i="4"/>
  <c r="CH1579" i="4"/>
  <c r="CG1579" i="4"/>
  <c r="CI1579" i="4" s="1"/>
  <c r="CF1579" i="4"/>
  <c r="CH1578" i="4"/>
  <c r="CG1578" i="4"/>
  <c r="CI1578" i="4" s="1"/>
  <c r="CF1578" i="4"/>
  <c r="CH1577" i="4"/>
  <c r="CG1577" i="4"/>
  <c r="CI1577" i="4" s="1"/>
  <c r="CF1577" i="4"/>
  <c r="CH1576" i="4"/>
  <c r="CG1576" i="4"/>
  <c r="CI1576" i="4" s="1"/>
  <c r="CF1576" i="4"/>
  <c r="CH1575" i="4"/>
  <c r="CG1575" i="4"/>
  <c r="CI1575" i="4" s="1"/>
  <c r="CF1575" i="4"/>
  <c r="CH1574" i="4"/>
  <c r="CG1574" i="4"/>
  <c r="CI1574" i="4" s="1"/>
  <c r="CF1574" i="4"/>
  <c r="CH1573" i="4"/>
  <c r="CG1573" i="4"/>
  <c r="CI1573" i="4" s="1"/>
  <c r="CF1573" i="4"/>
  <c r="CH1572" i="4"/>
  <c r="CG1572" i="4"/>
  <c r="CI1572" i="4" s="1"/>
  <c r="CF1572" i="4"/>
  <c r="CH1571" i="4"/>
  <c r="CG1571" i="4"/>
  <c r="CI1571" i="4" s="1"/>
  <c r="CF1571" i="4"/>
  <c r="CH1570" i="4"/>
  <c r="CG1570" i="4"/>
  <c r="CI1570" i="4" s="1"/>
  <c r="CF1570" i="4"/>
  <c r="CH1569" i="4"/>
  <c r="CG1569" i="4"/>
  <c r="CI1569" i="4" s="1"/>
  <c r="CF1569" i="4"/>
  <c r="CH1568" i="4"/>
  <c r="CG1568" i="4"/>
  <c r="CI1568" i="4" s="1"/>
  <c r="CF1568" i="4"/>
  <c r="CH1567" i="4"/>
  <c r="CG1567" i="4"/>
  <c r="CI1567" i="4" s="1"/>
  <c r="CF1567" i="4"/>
  <c r="CH1566" i="4"/>
  <c r="CG1566" i="4"/>
  <c r="CI1566" i="4" s="1"/>
  <c r="CF1566" i="4"/>
  <c r="CH1565" i="4"/>
  <c r="CG1565" i="4"/>
  <c r="CI1565" i="4" s="1"/>
  <c r="CF1565" i="4"/>
  <c r="CH1564" i="4"/>
  <c r="CG1564" i="4"/>
  <c r="CI1564" i="4" s="1"/>
  <c r="CF1564" i="4"/>
  <c r="CH1563" i="4"/>
  <c r="CG1563" i="4"/>
  <c r="CI1563" i="4" s="1"/>
  <c r="CF1563" i="4"/>
  <c r="CH1562" i="4"/>
  <c r="CG1562" i="4"/>
  <c r="CI1562" i="4" s="1"/>
  <c r="CF1562" i="4"/>
  <c r="CH1561" i="4"/>
  <c r="CG1561" i="4"/>
  <c r="CI1561" i="4" s="1"/>
  <c r="CF1561" i="4"/>
  <c r="CH1560" i="4"/>
  <c r="CG1560" i="4"/>
  <c r="CI1560" i="4" s="1"/>
  <c r="CF1560" i="4"/>
  <c r="CH1559" i="4"/>
  <c r="CG1559" i="4"/>
  <c r="CI1559" i="4" s="1"/>
  <c r="CF1559" i="4"/>
  <c r="CH1558" i="4"/>
  <c r="CG1558" i="4"/>
  <c r="CI1558" i="4" s="1"/>
  <c r="CF1558" i="4"/>
  <c r="CH1557" i="4"/>
  <c r="CG1557" i="4"/>
  <c r="CI1557" i="4" s="1"/>
  <c r="CF1557" i="4"/>
  <c r="CH1556" i="4"/>
  <c r="CG1556" i="4"/>
  <c r="CI1556" i="4" s="1"/>
  <c r="CF1556" i="4"/>
  <c r="CH1555" i="4"/>
  <c r="CG1555" i="4"/>
  <c r="CI1555" i="4" s="1"/>
  <c r="CF1555" i="4"/>
  <c r="CH1554" i="4"/>
  <c r="CG1554" i="4"/>
  <c r="CI1554" i="4" s="1"/>
  <c r="CF1554" i="4"/>
  <c r="CH1553" i="4"/>
  <c r="CG1553" i="4"/>
  <c r="CI1553" i="4" s="1"/>
  <c r="CF1553" i="4"/>
  <c r="CH1552" i="4"/>
  <c r="CG1552" i="4"/>
  <c r="CI1552" i="4" s="1"/>
  <c r="CF1552" i="4"/>
  <c r="CH1551" i="4"/>
  <c r="CG1551" i="4"/>
  <c r="CI1551" i="4" s="1"/>
  <c r="CF1551" i="4"/>
  <c r="CH1550" i="4"/>
  <c r="CG1550" i="4"/>
  <c r="CI1550" i="4" s="1"/>
  <c r="CF1550" i="4"/>
  <c r="CH1549" i="4"/>
  <c r="CG1549" i="4"/>
  <c r="CI1549" i="4" s="1"/>
  <c r="CF1549" i="4"/>
  <c r="CH1548" i="4"/>
  <c r="CG1548" i="4"/>
  <c r="CI1548" i="4" s="1"/>
  <c r="CF1548" i="4"/>
  <c r="CH1547" i="4"/>
  <c r="CG1547" i="4"/>
  <c r="CI1547" i="4" s="1"/>
  <c r="CF1547" i="4"/>
  <c r="CH1546" i="4"/>
  <c r="CG1546" i="4"/>
  <c r="CI1546" i="4" s="1"/>
  <c r="CF1546" i="4"/>
  <c r="CH1545" i="4"/>
  <c r="CG1545" i="4"/>
  <c r="CI1545" i="4" s="1"/>
  <c r="CF1545" i="4"/>
  <c r="CH1544" i="4"/>
  <c r="CG1544" i="4"/>
  <c r="CI1544" i="4" s="1"/>
  <c r="CF1544" i="4"/>
  <c r="CH1543" i="4"/>
  <c r="CG1543" i="4"/>
  <c r="CI1543" i="4" s="1"/>
  <c r="CF1543" i="4"/>
  <c r="CH1542" i="4"/>
  <c r="CG1542" i="4"/>
  <c r="CI1542" i="4" s="1"/>
  <c r="CF1542" i="4"/>
  <c r="CH1541" i="4"/>
  <c r="CG1541" i="4"/>
  <c r="CI1541" i="4" s="1"/>
  <c r="CF1541" i="4"/>
  <c r="CH1540" i="4"/>
  <c r="CG1540" i="4"/>
  <c r="CI1540" i="4" s="1"/>
  <c r="CF1540" i="4"/>
  <c r="CH1539" i="4"/>
  <c r="CG1539" i="4"/>
  <c r="CI1539" i="4" s="1"/>
  <c r="CF1539" i="4"/>
  <c r="CH1538" i="4"/>
  <c r="CG1538" i="4"/>
  <c r="CI1538" i="4" s="1"/>
  <c r="CF1538" i="4"/>
  <c r="CH1537" i="4"/>
  <c r="CG1537" i="4"/>
  <c r="CI1537" i="4" s="1"/>
  <c r="CF1537" i="4"/>
  <c r="CH1536" i="4"/>
  <c r="CG1536" i="4"/>
  <c r="CI1536" i="4" s="1"/>
  <c r="CF1536" i="4"/>
  <c r="CH1535" i="4"/>
  <c r="CG1535" i="4"/>
  <c r="CI1535" i="4" s="1"/>
  <c r="CF1535" i="4"/>
  <c r="CH1534" i="4"/>
  <c r="CG1534" i="4"/>
  <c r="CI1534" i="4" s="1"/>
  <c r="CF1534" i="4"/>
  <c r="CH1533" i="4"/>
  <c r="CG1533" i="4"/>
  <c r="CI1533" i="4" s="1"/>
  <c r="CF1533" i="4"/>
  <c r="CH1532" i="4"/>
  <c r="CG1532" i="4"/>
  <c r="CI1532" i="4" s="1"/>
  <c r="CF1532" i="4"/>
  <c r="CH1531" i="4"/>
  <c r="CG1531" i="4"/>
  <c r="CI1531" i="4" s="1"/>
  <c r="CF1531" i="4"/>
  <c r="CH1530" i="4"/>
  <c r="CG1530" i="4"/>
  <c r="CI1530" i="4" s="1"/>
  <c r="CF1530" i="4"/>
  <c r="CH1529" i="4"/>
  <c r="CG1529" i="4"/>
  <c r="CI1529" i="4" s="1"/>
  <c r="CF1529" i="4"/>
  <c r="CH1528" i="4"/>
  <c r="CG1528" i="4"/>
  <c r="CI1528" i="4" s="1"/>
  <c r="CF1528" i="4"/>
  <c r="CH1527" i="4"/>
  <c r="CG1527" i="4"/>
  <c r="CI1527" i="4" s="1"/>
  <c r="CF1527" i="4"/>
  <c r="CH1526" i="4"/>
  <c r="CG1526" i="4"/>
  <c r="CI1526" i="4" s="1"/>
  <c r="CF1526" i="4"/>
  <c r="CH1525" i="4"/>
  <c r="CG1525" i="4"/>
  <c r="CI1525" i="4" s="1"/>
  <c r="CF1525" i="4"/>
  <c r="CH1524" i="4"/>
  <c r="CG1524" i="4"/>
  <c r="CI1524" i="4" s="1"/>
  <c r="CF1524" i="4"/>
  <c r="CH1523" i="4"/>
  <c r="CG1523" i="4"/>
  <c r="CI1523" i="4" s="1"/>
  <c r="CF1523" i="4"/>
  <c r="CH1522" i="4"/>
  <c r="CG1522" i="4"/>
  <c r="CI1522" i="4" s="1"/>
  <c r="CF1522" i="4"/>
  <c r="CH1521" i="4"/>
  <c r="CG1521" i="4"/>
  <c r="CI1521" i="4" s="1"/>
  <c r="CF1521" i="4"/>
  <c r="CH1520" i="4"/>
  <c r="CG1520" i="4"/>
  <c r="CI1520" i="4" s="1"/>
  <c r="CF1520" i="4"/>
  <c r="CH1519" i="4"/>
  <c r="CG1519" i="4"/>
  <c r="CI1519" i="4" s="1"/>
  <c r="CF1519" i="4"/>
  <c r="CH1518" i="4"/>
  <c r="CG1518" i="4"/>
  <c r="CI1518" i="4" s="1"/>
  <c r="CF1518" i="4"/>
  <c r="CH1517" i="4"/>
  <c r="CG1517" i="4"/>
  <c r="CI1517" i="4" s="1"/>
  <c r="CF1517" i="4"/>
  <c r="CH1516" i="4"/>
  <c r="CG1516" i="4"/>
  <c r="CI1516" i="4" s="1"/>
  <c r="CF1516" i="4"/>
  <c r="CH1515" i="4"/>
  <c r="CG1515" i="4"/>
  <c r="CI1515" i="4" s="1"/>
  <c r="CF1515" i="4"/>
  <c r="CH1514" i="4"/>
  <c r="CG1514" i="4"/>
  <c r="CI1514" i="4" s="1"/>
  <c r="CF1514" i="4"/>
  <c r="CH1513" i="4"/>
  <c r="CG1513" i="4"/>
  <c r="CI1513" i="4" s="1"/>
  <c r="CF1513" i="4"/>
  <c r="CH1512" i="4"/>
  <c r="CG1512" i="4"/>
  <c r="CI1512" i="4" s="1"/>
  <c r="CF1512" i="4"/>
  <c r="CH1511" i="4"/>
  <c r="CG1511" i="4"/>
  <c r="CI1511" i="4" s="1"/>
  <c r="CF1511" i="4"/>
  <c r="CH1510" i="4"/>
  <c r="CG1510" i="4"/>
  <c r="CI1510" i="4" s="1"/>
  <c r="CF1510" i="4"/>
  <c r="CH1509" i="4"/>
  <c r="CG1509" i="4"/>
  <c r="CI1509" i="4" s="1"/>
  <c r="CF1509" i="4"/>
  <c r="CH1508" i="4"/>
  <c r="CG1508" i="4"/>
  <c r="CI1508" i="4" s="1"/>
  <c r="CF1508" i="4"/>
  <c r="CH1507" i="4"/>
  <c r="CG1507" i="4"/>
  <c r="CI1507" i="4" s="1"/>
  <c r="CF1507" i="4"/>
  <c r="CH1506" i="4"/>
  <c r="CG1506" i="4"/>
  <c r="CI1506" i="4" s="1"/>
  <c r="CF1506" i="4"/>
  <c r="CH1505" i="4"/>
  <c r="CG1505" i="4"/>
  <c r="CI1505" i="4" s="1"/>
  <c r="CF1505" i="4"/>
  <c r="CH1504" i="4"/>
  <c r="CG1504" i="4"/>
  <c r="CI1504" i="4" s="1"/>
  <c r="CF1504" i="4"/>
  <c r="CH1503" i="4"/>
  <c r="CG1503" i="4"/>
  <c r="CI1503" i="4" s="1"/>
  <c r="CF1503" i="4"/>
  <c r="CH1502" i="4"/>
  <c r="CG1502" i="4"/>
  <c r="CI1502" i="4" s="1"/>
  <c r="CF1502" i="4"/>
  <c r="CH1501" i="4"/>
  <c r="CG1501" i="4"/>
  <c r="CI1501" i="4" s="1"/>
  <c r="CF1501" i="4"/>
  <c r="CH1500" i="4"/>
  <c r="CG1500" i="4"/>
  <c r="CI1500" i="4" s="1"/>
  <c r="CF1500" i="4"/>
  <c r="CH1499" i="4"/>
  <c r="CG1499" i="4"/>
  <c r="CI1499" i="4" s="1"/>
  <c r="CF1499" i="4"/>
  <c r="CH1498" i="4"/>
  <c r="CG1498" i="4"/>
  <c r="CI1498" i="4" s="1"/>
  <c r="CF1498" i="4"/>
  <c r="CH1497" i="4"/>
  <c r="CG1497" i="4"/>
  <c r="CI1497" i="4" s="1"/>
  <c r="CF1497" i="4"/>
  <c r="CH1496" i="4"/>
  <c r="CG1496" i="4"/>
  <c r="CI1496" i="4" s="1"/>
  <c r="CF1496" i="4"/>
  <c r="CH1495" i="4"/>
  <c r="CG1495" i="4"/>
  <c r="CI1495" i="4" s="1"/>
  <c r="CF1495" i="4"/>
  <c r="CH1494" i="4"/>
  <c r="CG1494" i="4"/>
  <c r="CI1494" i="4" s="1"/>
  <c r="CF1494" i="4"/>
  <c r="CH1493" i="4"/>
  <c r="CG1493" i="4"/>
  <c r="CI1493" i="4" s="1"/>
  <c r="CF1493" i="4"/>
  <c r="CH1492" i="4"/>
  <c r="CG1492" i="4"/>
  <c r="CI1492" i="4" s="1"/>
  <c r="CF1492" i="4"/>
  <c r="CH1491" i="4"/>
  <c r="CG1491" i="4"/>
  <c r="CI1491" i="4" s="1"/>
  <c r="CF1491" i="4"/>
  <c r="CH1490" i="4"/>
  <c r="CG1490" i="4"/>
  <c r="CI1490" i="4" s="1"/>
  <c r="CF1490" i="4"/>
  <c r="CH1489" i="4"/>
  <c r="CG1489" i="4"/>
  <c r="CI1489" i="4" s="1"/>
  <c r="CF1489" i="4"/>
  <c r="CH1488" i="4"/>
  <c r="CG1488" i="4"/>
  <c r="CI1488" i="4" s="1"/>
  <c r="CF1488" i="4"/>
  <c r="CH1487" i="4"/>
  <c r="CG1487" i="4"/>
  <c r="CI1487" i="4" s="1"/>
  <c r="CF1487" i="4"/>
  <c r="CH1486" i="4"/>
  <c r="CG1486" i="4"/>
  <c r="CI1486" i="4" s="1"/>
  <c r="CF1486" i="4"/>
  <c r="CH1485" i="4"/>
  <c r="CG1485" i="4"/>
  <c r="CI1485" i="4" s="1"/>
  <c r="CF1485" i="4"/>
  <c r="CH1484" i="4"/>
  <c r="CG1484" i="4"/>
  <c r="CI1484" i="4" s="1"/>
  <c r="CF1484" i="4"/>
  <c r="CH1483" i="4"/>
  <c r="CG1483" i="4"/>
  <c r="CI1483" i="4" s="1"/>
  <c r="CF1483" i="4"/>
  <c r="CH1482" i="4"/>
  <c r="CG1482" i="4"/>
  <c r="CI1482" i="4" s="1"/>
  <c r="CF1482" i="4"/>
  <c r="CH1481" i="4"/>
  <c r="CG1481" i="4"/>
  <c r="CI1481" i="4" s="1"/>
  <c r="CF1481" i="4"/>
  <c r="CH1480" i="4"/>
  <c r="CG1480" i="4"/>
  <c r="CI1480" i="4" s="1"/>
  <c r="CF1480" i="4"/>
  <c r="CH1479" i="4"/>
  <c r="CG1479" i="4"/>
  <c r="CI1479" i="4" s="1"/>
  <c r="CF1479" i="4"/>
  <c r="CH1478" i="4"/>
  <c r="CG1478" i="4"/>
  <c r="CI1478" i="4" s="1"/>
  <c r="CF1478" i="4"/>
  <c r="CH1477" i="4"/>
  <c r="CG1477" i="4"/>
  <c r="CI1477" i="4" s="1"/>
  <c r="CF1477" i="4"/>
  <c r="CH1476" i="4"/>
  <c r="CG1476" i="4"/>
  <c r="CI1476" i="4" s="1"/>
  <c r="CF1476" i="4"/>
  <c r="CH1475" i="4"/>
  <c r="CG1475" i="4"/>
  <c r="CI1475" i="4" s="1"/>
  <c r="CF1475" i="4"/>
  <c r="CH1474" i="4"/>
  <c r="CG1474" i="4"/>
  <c r="CI1474" i="4" s="1"/>
  <c r="CF1474" i="4"/>
  <c r="CH1473" i="4"/>
  <c r="CG1473" i="4"/>
  <c r="CI1473" i="4" s="1"/>
  <c r="CF1473" i="4"/>
  <c r="CH1472" i="4"/>
  <c r="CG1472" i="4"/>
  <c r="CI1472" i="4" s="1"/>
  <c r="CF1472" i="4"/>
  <c r="CH1471" i="4"/>
  <c r="CG1471" i="4"/>
  <c r="CI1471" i="4" s="1"/>
  <c r="CF1471" i="4"/>
  <c r="CH1470" i="4"/>
  <c r="CG1470" i="4"/>
  <c r="CI1470" i="4" s="1"/>
  <c r="CF1470" i="4"/>
  <c r="CH1469" i="4"/>
  <c r="CG1469" i="4"/>
  <c r="CI1469" i="4" s="1"/>
  <c r="CF1469" i="4"/>
  <c r="CH1468" i="4"/>
  <c r="CG1468" i="4"/>
  <c r="CI1468" i="4" s="1"/>
  <c r="CF1468" i="4"/>
  <c r="CH1467" i="4"/>
  <c r="CG1467" i="4"/>
  <c r="CI1467" i="4" s="1"/>
  <c r="CF1467" i="4"/>
  <c r="CH1466" i="4"/>
  <c r="CG1466" i="4"/>
  <c r="CI1466" i="4" s="1"/>
  <c r="CF1466" i="4"/>
  <c r="CH1465" i="4"/>
  <c r="CG1465" i="4"/>
  <c r="CI1465" i="4" s="1"/>
  <c r="CF1465" i="4"/>
  <c r="CH1464" i="4"/>
  <c r="CG1464" i="4"/>
  <c r="CI1464" i="4" s="1"/>
  <c r="CF1464" i="4"/>
  <c r="CH1463" i="4"/>
  <c r="CG1463" i="4"/>
  <c r="CI1463" i="4" s="1"/>
  <c r="CF1463" i="4"/>
  <c r="CH1462" i="4"/>
  <c r="CG1462" i="4"/>
  <c r="CI1462" i="4" s="1"/>
  <c r="CF1462" i="4"/>
  <c r="CH1461" i="4"/>
  <c r="CG1461" i="4"/>
  <c r="CI1461" i="4" s="1"/>
  <c r="CF1461" i="4"/>
  <c r="CH1460" i="4"/>
  <c r="CG1460" i="4"/>
  <c r="CI1460" i="4" s="1"/>
  <c r="CF1460" i="4"/>
  <c r="CH1459" i="4"/>
  <c r="CG1459" i="4"/>
  <c r="CI1459" i="4" s="1"/>
  <c r="CF1459" i="4"/>
  <c r="CH1458" i="4"/>
  <c r="CG1458" i="4"/>
  <c r="CI1458" i="4" s="1"/>
  <c r="CF1458" i="4"/>
  <c r="CH1457" i="4"/>
  <c r="CG1457" i="4"/>
  <c r="CI1457" i="4" s="1"/>
  <c r="CF1457" i="4"/>
  <c r="CH1456" i="4"/>
  <c r="CG1456" i="4"/>
  <c r="CI1456" i="4" s="1"/>
  <c r="CF1456" i="4"/>
  <c r="CH1455" i="4"/>
  <c r="CG1455" i="4"/>
  <c r="CI1455" i="4" s="1"/>
  <c r="CF1455" i="4"/>
  <c r="CH1454" i="4"/>
  <c r="CG1454" i="4"/>
  <c r="CI1454" i="4" s="1"/>
  <c r="CF1454" i="4"/>
  <c r="CH1453" i="4"/>
  <c r="CG1453" i="4"/>
  <c r="CI1453" i="4" s="1"/>
  <c r="CF1453" i="4"/>
  <c r="CH1452" i="4"/>
  <c r="CG1452" i="4"/>
  <c r="CI1452" i="4" s="1"/>
  <c r="CF1452" i="4"/>
  <c r="CH1451" i="4"/>
  <c r="CG1451" i="4"/>
  <c r="CI1451" i="4" s="1"/>
  <c r="CF1451" i="4"/>
  <c r="CH1450" i="4"/>
  <c r="CG1450" i="4"/>
  <c r="CI1450" i="4" s="1"/>
  <c r="CF1450" i="4"/>
  <c r="CH1449" i="4"/>
  <c r="CG1449" i="4"/>
  <c r="CI1449" i="4" s="1"/>
  <c r="CF1449" i="4"/>
  <c r="CH1448" i="4"/>
  <c r="CG1448" i="4"/>
  <c r="CI1448" i="4" s="1"/>
  <c r="CF1448" i="4"/>
  <c r="CH1447" i="4"/>
  <c r="CG1447" i="4"/>
  <c r="CI1447" i="4" s="1"/>
  <c r="CF1447" i="4"/>
  <c r="CH1446" i="4"/>
  <c r="CG1446" i="4"/>
  <c r="CI1446" i="4" s="1"/>
  <c r="CF1446" i="4"/>
  <c r="CH1445" i="4"/>
  <c r="CG1445" i="4"/>
  <c r="CI1445" i="4" s="1"/>
  <c r="CF1445" i="4"/>
  <c r="CH1444" i="4"/>
  <c r="CG1444" i="4"/>
  <c r="CI1444" i="4" s="1"/>
  <c r="CF1444" i="4"/>
  <c r="CH1443" i="4"/>
  <c r="CG1443" i="4"/>
  <c r="CI1443" i="4" s="1"/>
  <c r="CF1443" i="4"/>
  <c r="CH1442" i="4"/>
  <c r="CG1442" i="4"/>
  <c r="CI1442" i="4" s="1"/>
  <c r="CF1442" i="4"/>
  <c r="CH1441" i="4"/>
  <c r="CG1441" i="4"/>
  <c r="CI1441" i="4" s="1"/>
  <c r="CF1441" i="4"/>
  <c r="CH1440" i="4"/>
  <c r="CG1440" i="4"/>
  <c r="CI1440" i="4" s="1"/>
  <c r="CF1440" i="4"/>
  <c r="CH1439" i="4"/>
  <c r="CG1439" i="4"/>
  <c r="CI1439" i="4" s="1"/>
  <c r="CF1439" i="4"/>
  <c r="CH1438" i="4"/>
  <c r="CG1438" i="4"/>
  <c r="CI1438" i="4" s="1"/>
  <c r="CF1438" i="4"/>
  <c r="CH1437" i="4"/>
  <c r="CG1437" i="4"/>
  <c r="CI1437" i="4" s="1"/>
  <c r="CF1437" i="4"/>
  <c r="CH1436" i="4"/>
  <c r="CG1436" i="4"/>
  <c r="CI1436" i="4" s="1"/>
  <c r="CF1436" i="4"/>
  <c r="CH1435" i="4"/>
  <c r="CG1435" i="4"/>
  <c r="CI1435" i="4" s="1"/>
  <c r="CF1435" i="4"/>
  <c r="CH1434" i="4"/>
  <c r="CG1434" i="4"/>
  <c r="CI1434" i="4" s="1"/>
  <c r="CF1434" i="4"/>
  <c r="CH1433" i="4"/>
  <c r="CG1433" i="4"/>
  <c r="CI1433" i="4" s="1"/>
  <c r="CF1433" i="4"/>
  <c r="CH1432" i="4"/>
  <c r="CG1432" i="4"/>
  <c r="CI1432" i="4" s="1"/>
  <c r="CF1432" i="4"/>
  <c r="CH1431" i="4"/>
  <c r="CG1431" i="4"/>
  <c r="CI1431" i="4" s="1"/>
  <c r="CF1431" i="4"/>
  <c r="CH1430" i="4"/>
  <c r="CG1430" i="4"/>
  <c r="CI1430" i="4" s="1"/>
  <c r="CF1430" i="4"/>
  <c r="CH1429" i="4"/>
  <c r="CG1429" i="4"/>
  <c r="CI1429" i="4" s="1"/>
  <c r="CF1429" i="4"/>
  <c r="CH1428" i="4"/>
  <c r="CG1428" i="4"/>
  <c r="CI1428" i="4" s="1"/>
  <c r="CF1428" i="4"/>
  <c r="CH1427" i="4"/>
  <c r="CG1427" i="4"/>
  <c r="CI1427" i="4" s="1"/>
  <c r="CF1427" i="4"/>
  <c r="CH1426" i="4"/>
  <c r="CG1426" i="4"/>
  <c r="CI1426" i="4" s="1"/>
  <c r="CF1426" i="4"/>
  <c r="CH1425" i="4"/>
  <c r="CG1425" i="4"/>
  <c r="CI1425" i="4" s="1"/>
  <c r="CF1425" i="4"/>
  <c r="CH1424" i="4"/>
  <c r="CG1424" i="4"/>
  <c r="CI1424" i="4" s="1"/>
  <c r="CF1424" i="4"/>
  <c r="CH1423" i="4"/>
  <c r="CG1423" i="4"/>
  <c r="CI1423" i="4" s="1"/>
  <c r="CF1423" i="4"/>
  <c r="CH1422" i="4"/>
  <c r="CG1422" i="4"/>
  <c r="CI1422" i="4" s="1"/>
  <c r="CF1422" i="4"/>
  <c r="CH1421" i="4"/>
  <c r="CG1421" i="4"/>
  <c r="CI1421" i="4" s="1"/>
  <c r="CF1421" i="4"/>
  <c r="CH1420" i="4"/>
  <c r="CG1420" i="4"/>
  <c r="CI1420" i="4" s="1"/>
  <c r="CF1420" i="4"/>
  <c r="CH1419" i="4"/>
  <c r="CG1419" i="4"/>
  <c r="CI1419" i="4" s="1"/>
  <c r="CF1419" i="4"/>
  <c r="CH1418" i="4"/>
  <c r="CG1418" i="4"/>
  <c r="CI1418" i="4" s="1"/>
  <c r="CF1418" i="4"/>
  <c r="CH1417" i="4"/>
  <c r="CG1417" i="4"/>
  <c r="CI1417" i="4" s="1"/>
  <c r="CF1417" i="4"/>
  <c r="CH1416" i="4"/>
  <c r="CG1416" i="4"/>
  <c r="CI1416" i="4" s="1"/>
  <c r="CF1416" i="4"/>
  <c r="CH1415" i="4"/>
  <c r="CG1415" i="4"/>
  <c r="CI1415" i="4" s="1"/>
  <c r="CF1415" i="4"/>
  <c r="CH1414" i="4"/>
  <c r="CG1414" i="4"/>
  <c r="CI1414" i="4" s="1"/>
  <c r="CF1414" i="4"/>
  <c r="CH1413" i="4"/>
  <c r="CG1413" i="4"/>
  <c r="CI1413" i="4" s="1"/>
  <c r="CF1413" i="4"/>
  <c r="CH1412" i="4"/>
  <c r="CG1412" i="4"/>
  <c r="CI1412" i="4" s="1"/>
  <c r="CF1412" i="4"/>
  <c r="CH1411" i="4"/>
  <c r="CG1411" i="4"/>
  <c r="CI1411" i="4" s="1"/>
  <c r="CF1411" i="4"/>
  <c r="CH1410" i="4"/>
  <c r="CG1410" i="4"/>
  <c r="CI1410" i="4" s="1"/>
  <c r="CF1410" i="4"/>
  <c r="CH1409" i="4"/>
  <c r="CG1409" i="4"/>
  <c r="CI1409" i="4" s="1"/>
  <c r="CF1409" i="4"/>
  <c r="CH1408" i="4"/>
  <c r="CG1408" i="4"/>
  <c r="CI1408" i="4" s="1"/>
  <c r="CF1408" i="4"/>
  <c r="CH1407" i="4"/>
  <c r="CG1407" i="4"/>
  <c r="CI1407" i="4" s="1"/>
  <c r="CF1407" i="4"/>
  <c r="CH1406" i="4"/>
  <c r="CG1406" i="4"/>
  <c r="CI1406" i="4" s="1"/>
  <c r="CF1406" i="4"/>
  <c r="CH1405" i="4"/>
  <c r="CG1405" i="4"/>
  <c r="CI1405" i="4" s="1"/>
  <c r="CF1405" i="4"/>
  <c r="CH1404" i="4"/>
  <c r="CG1404" i="4"/>
  <c r="CI1404" i="4" s="1"/>
  <c r="CF1404" i="4"/>
  <c r="CH1403" i="4"/>
  <c r="CG1403" i="4"/>
  <c r="CI1403" i="4" s="1"/>
  <c r="CF1403" i="4"/>
  <c r="CH1402" i="4"/>
  <c r="CG1402" i="4"/>
  <c r="CI1402" i="4" s="1"/>
  <c r="CF1402" i="4"/>
  <c r="CH1401" i="4"/>
  <c r="CG1401" i="4"/>
  <c r="CI1401" i="4" s="1"/>
  <c r="CF1401" i="4"/>
  <c r="CH1400" i="4"/>
  <c r="CG1400" i="4"/>
  <c r="CI1400" i="4" s="1"/>
  <c r="CF1400" i="4"/>
  <c r="CH1399" i="4"/>
  <c r="CG1399" i="4"/>
  <c r="CI1399" i="4" s="1"/>
  <c r="CF1399" i="4"/>
  <c r="CH1398" i="4"/>
  <c r="CG1398" i="4"/>
  <c r="CI1398" i="4" s="1"/>
  <c r="CF1398" i="4"/>
  <c r="CH1397" i="4"/>
  <c r="CG1397" i="4"/>
  <c r="CI1397" i="4" s="1"/>
  <c r="CF1397" i="4"/>
  <c r="CH1396" i="4"/>
  <c r="CG1396" i="4"/>
  <c r="CI1396" i="4" s="1"/>
  <c r="CF1396" i="4"/>
  <c r="CH1395" i="4"/>
  <c r="CG1395" i="4"/>
  <c r="CI1395" i="4" s="1"/>
  <c r="CF1395" i="4"/>
  <c r="CH1394" i="4"/>
  <c r="CG1394" i="4"/>
  <c r="CI1394" i="4" s="1"/>
  <c r="CF1394" i="4"/>
  <c r="CH1393" i="4"/>
  <c r="CG1393" i="4"/>
  <c r="CI1393" i="4" s="1"/>
  <c r="CF1393" i="4"/>
  <c r="CH1392" i="4"/>
  <c r="CG1392" i="4"/>
  <c r="CI1392" i="4" s="1"/>
  <c r="CF1392" i="4"/>
  <c r="CH1391" i="4"/>
  <c r="CG1391" i="4"/>
  <c r="CI1391" i="4" s="1"/>
  <c r="CF1391" i="4"/>
  <c r="CH1390" i="4"/>
  <c r="CG1390" i="4"/>
  <c r="CI1390" i="4" s="1"/>
  <c r="CF1390" i="4"/>
  <c r="CH1389" i="4"/>
  <c r="CG1389" i="4"/>
  <c r="CI1389" i="4" s="1"/>
  <c r="CF1389" i="4"/>
  <c r="CH1388" i="4"/>
  <c r="CG1388" i="4"/>
  <c r="CI1388" i="4" s="1"/>
  <c r="CF1388" i="4"/>
  <c r="CH1387" i="4"/>
  <c r="CG1387" i="4"/>
  <c r="CI1387" i="4" s="1"/>
  <c r="CF1387" i="4"/>
  <c r="CH1386" i="4"/>
  <c r="CG1386" i="4"/>
  <c r="CI1386" i="4" s="1"/>
  <c r="CF1386" i="4"/>
  <c r="CH1385" i="4"/>
  <c r="CG1385" i="4"/>
  <c r="CI1385" i="4" s="1"/>
  <c r="CF1385" i="4"/>
  <c r="CH1384" i="4"/>
  <c r="CG1384" i="4"/>
  <c r="CI1384" i="4" s="1"/>
  <c r="CF1384" i="4"/>
  <c r="CH1383" i="4"/>
  <c r="CG1383" i="4"/>
  <c r="CI1383" i="4" s="1"/>
  <c r="CF1383" i="4"/>
  <c r="CH1382" i="4"/>
  <c r="CG1382" i="4"/>
  <c r="CI1382" i="4" s="1"/>
  <c r="CF1382" i="4"/>
  <c r="CH1381" i="4"/>
  <c r="CG1381" i="4"/>
  <c r="CI1381" i="4" s="1"/>
  <c r="CF1381" i="4"/>
  <c r="CH1380" i="4"/>
  <c r="CG1380" i="4"/>
  <c r="CI1380" i="4" s="1"/>
  <c r="CF1380" i="4"/>
  <c r="CH1379" i="4"/>
  <c r="CG1379" i="4"/>
  <c r="CI1379" i="4" s="1"/>
  <c r="CF1379" i="4"/>
  <c r="CH1378" i="4"/>
  <c r="CG1378" i="4"/>
  <c r="CI1378" i="4" s="1"/>
  <c r="CF1378" i="4"/>
  <c r="CH1377" i="4"/>
  <c r="CG1377" i="4"/>
  <c r="CI1377" i="4" s="1"/>
  <c r="CF1377" i="4"/>
  <c r="CH1376" i="4"/>
  <c r="CG1376" i="4"/>
  <c r="CI1376" i="4" s="1"/>
  <c r="CF1376" i="4"/>
  <c r="CH1375" i="4"/>
  <c r="CG1375" i="4"/>
  <c r="CI1375" i="4" s="1"/>
  <c r="CF1375" i="4"/>
  <c r="CH1374" i="4"/>
  <c r="CG1374" i="4"/>
  <c r="CI1374" i="4" s="1"/>
  <c r="CF1374" i="4"/>
  <c r="CH1373" i="4"/>
  <c r="CG1373" i="4"/>
  <c r="CI1373" i="4" s="1"/>
  <c r="CF1373" i="4"/>
  <c r="CH1372" i="4"/>
  <c r="CG1372" i="4"/>
  <c r="CI1372" i="4" s="1"/>
  <c r="CF1372" i="4"/>
  <c r="CH1371" i="4"/>
  <c r="CG1371" i="4"/>
  <c r="CI1371" i="4" s="1"/>
  <c r="CF1371" i="4"/>
  <c r="CH1370" i="4"/>
  <c r="CG1370" i="4"/>
  <c r="CI1370" i="4" s="1"/>
  <c r="CF1370" i="4"/>
  <c r="CH1369" i="4"/>
  <c r="CG1369" i="4"/>
  <c r="CI1369" i="4" s="1"/>
  <c r="CF1369" i="4"/>
  <c r="CH1368" i="4"/>
  <c r="CG1368" i="4"/>
  <c r="CI1368" i="4" s="1"/>
  <c r="CF1368" i="4"/>
  <c r="CH1367" i="4"/>
  <c r="CG1367" i="4"/>
  <c r="CI1367" i="4" s="1"/>
  <c r="CF1367" i="4"/>
  <c r="CH1366" i="4"/>
  <c r="CG1366" i="4"/>
  <c r="CI1366" i="4" s="1"/>
  <c r="CF1366" i="4"/>
  <c r="CH1365" i="4"/>
  <c r="CG1365" i="4"/>
  <c r="CI1365" i="4" s="1"/>
  <c r="CF1365" i="4"/>
  <c r="CH1364" i="4"/>
  <c r="CG1364" i="4"/>
  <c r="CI1364" i="4" s="1"/>
  <c r="CF1364" i="4"/>
  <c r="CH1363" i="4"/>
  <c r="CG1363" i="4"/>
  <c r="CI1363" i="4" s="1"/>
  <c r="CF1363" i="4"/>
  <c r="CH1362" i="4"/>
  <c r="CG1362" i="4"/>
  <c r="CI1362" i="4" s="1"/>
  <c r="CF1362" i="4"/>
  <c r="CH1361" i="4"/>
  <c r="CG1361" i="4"/>
  <c r="CI1361" i="4" s="1"/>
  <c r="CF1361" i="4"/>
  <c r="CH1360" i="4"/>
  <c r="CG1360" i="4"/>
  <c r="CI1360" i="4" s="1"/>
  <c r="CF1360" i="4"/>
  <c r="CH1359" i="4"/>
  <c r="CG1359" i="4"/>
  <c r="CI1359" i="4" s="1"/>
  <c r="CF1359" i="4"/>
  <c r="CH1358" i="4"/>
  <c r="CG1358" i="4"/>
  <c r="CI1358" i="4" s="1"/>
  <c r="CF1358" i="4"/>
  <c r="CH1357" i="4"/>
  <c r="CG1357" i="4"/>
  <c r="CI1357" i="4" s="1"/>
  <c r="CF1357" i="4"/>
  <c r="CH1356" i="4"/>
  <c r="CG1356" i="4"/>
  <c r="CI1356" i="4" s="1"/>
  <c r="CF1356" i="4"/>
  <c r="CH1355" i="4"/>
  <c r="CG1355" i="4"/>
  <c r="CI1355" i="4" s="1"/>
  <c r="CF1355" i="4"/>
  <c r="CH1354" i="4"/>
  <c r="CG1354" i="4"/>
  <c r="CI1354" i="4" s="1"/>
  <c r="CF1354" i="4"/>
  <c r="CH1353" i="4"/>
  <c r="CG1353" i="4"/>
  <c r="CI1353" i="4" s="1"/>
  <c r="CF1353" i="4"/>
  <c r="CH1352" i="4"/>
  <c r="CG1352" i="4"/>
  <c r="CI1352" i="4" s="1"/>
  <c r="CF1352" i="4"/>
  <c r="CH1351" i="4"/>
  <c r="CG1351" i="4"/>
  <c r="CI1351" i="4" s="1"/>
  <c r="CF1351" i="4"/>
  <c r="CH1350" i="4"/>
  <c r="CG1350" i="4"/>
  <c r="CI1350" i="4" s="1"/>
  <c r="CF1350" i="4"/>
  <c r="CH1349" i="4"/>
  <c r="CG1349" i="4"/>
  <c r="CI1349" i="4" s="1"/>
  <c r="CF1349" i="4"/>
  <c r="CH1348" i="4"/>
  <c r="CG1348" i="4"/>
  <c r="CI1348" i="4" s="1"/>
  <c r="CF1348" i="4"/>
  <c r="CH1347" i="4"/>
  <c r="CG1347" i="4"/>
  <c r="CI1347" i="4" s="1"/>
  <c r="CF1347" i="4"/>
  <c r="CH1346" i="4"/>
  <c r="CG1346" i="4"/>
  <c r="CI1346" i="4" s="1"/>
  <c r="CF1346" i="4"/>
  <c r="CH1345" i="4"/>
  <c r="CG1345" i="4"/>
  <c r="CI1345" i="4" s="1"/>
  <c r="CF1345" i="4"/>
  <c r="CH1344" i="4"/>
  <c r="CG1344" i="4"/>
  <c r="CI1344" i="4" s="1"/>
  <c r="CF1344" i="4"/>
  <c r="CH1343" i="4"/>
  <c r="CG1343" i="4"/>
  <c r="CI1343" i="4" s="1"/>
  <c r="CF1343" i="4"/>
  <c r="CH1342" i="4"/>
  <c r="CG1342" i="4"/>
  <c r="CI1342" i="4" s="1"/>
  <c r="CF1342" i="4"/>
  <c r="CH1341" i="4"/>
  <c r="CG1341" i="4"/>
  <c r="CI1341" i="4" s="1"/>
  <c r="CF1341" i="4"/>
  <c r="CH1340" i="4"/>
  <c r="CG1340" i="4"/>
  <c r="CI1340" i="4" s="1"/>
  <c r="CF1340" i="4"/>
  <c r="CH1339" i="4"/>
  <c r="CG1339" i="4"/>
  <c r="CI1339" i="4" s="1"/>
  <c r="CF1339" i="4"/>
  <c r="CH1338" i="4"/>
  <c r="CG1338" i="4"/>
  <c r="CI1338" i="4" s="1"/>
  <c r="CF1338" i="4"/>
  <c r="CH1337" i="4"/>
  <c r="CG1337" i="4"/>
  <c r="CI1337" i="4" s="1"/>
  <c r="CF1337" i="4"/>
  <c r="CH1336" i="4"/>
  <c r="CG1336" i="4"/>
  <c r="CI1336" i="4" s="1"/>
  <c r="CF1336" i="4"/>
  <c r="CH1335" i="4"/>
  <c r="CG1335" i="4"/>
  <c r="CI1335" i="4" s="1"/>
  <c r="CF1335" i="4"/>
  <c r="CH1334" i="4"/>
  <c r="CG1334" i="4"/>
  <c r="CI1334" i="4" s="1"/>
  <c r="CF1334" i="4"/>
  <c r="CH1333" i="4"/>
  <c r="CG1333" i="4"/>
  <c r="CI1333" i="4" s="1"/>
  <c r="CF1333" i="4"/>
  <c r="CH1332" i="4"/>
  <c r="CG1332" i="4"/>
  <c r="CI1332" i="4" s="1"/>
  <c r="CF1332" i="4"/>
  <c r="CH1331" i="4"/>
  <c r="CG1331" i="4"/>
  <c r="CI1331" i="4" s="1"/>
  <c r="CF1331" i="4"/>
  <c r="CH1330" i="4"/>
  <c r="CG1330" i="4"/>
  <c r="CI1330" i="4" s="1"/>
  <c r="CF1330" i="4"/>
  <c r="CH1329" i="4"/>
  <c r="CG1329" i="4"/>
  <c r="CI1329" i="4" s="1"/>
  <c r="CF1329" i="4"/>
  <c r="CH1328" i="4"/>
  <c r="CG1328" i="4"/>
  <c r="CI1328" i="4" s="1"/>
  <c r="CF1328" i="4"/>
  <c r="CH1327" i="4"/>
  <c r="CG1327" i="4"/>
  <c r="CI1327" i="4" s="1"/>
  <c r="CF1327" i="4"/>
  <c r="CH1326" i="4"/>
  <c r="CG1326" i="4"/>
  <c r="CI1326" i="4" s="1"/>
  <c r="CF1326" i="4"/>
  <c r="CH1325" i="4"/>
  <c r="CG1325" i="4"/>
  <c r="CI1325" i="4" s="1"/>
  <c r="CF1325" i="4"/>
  <c r="CH1324" i="4"/>
  <c r="CG1324" i="4"/>
  <c r="CI1324" i="4" s="1"/>
  <c r="CF1324" i="4"/>
  <c r="CH1323" i="4"/>
  <c r="CG1323" i="4"/>
  <c r="CI1323" i="4" s="1"/>
  <c r="CF1323" i="4"/>
  <c r="CH1322" i="4"/>
  <c r="CG1322" i="4"/>
  <c r="CI1322" i="4" s="1"/>
  <c r="CF1322" i="4"/>
  <c r="CH1321" i="4"/>
  <c r="CG1321" i="4"/>
  <c r="CI1321" i="4" s="1"/>
  <c r="CF1321" i="4"/>
  <c r="CH1320" i="4"/>
  <c r="CG1320" i="4"/>
  <c r="CI1320" i="4" s="1"/>
  <c r="CF1320" i="4"/>
  <c r="CH1319" i="4"/>
  <c r="CG1319" i="4"/>
  <c r="CI1319" i="4" s="1"/>
  <c r="CF1319" i="4"/>
  <c r="CH1318" i="4"/>
  <c r="CG1318" i="4"/>
  <c r="CI1318" i="4" s="1"/>
  <c r="CF1318" i="4"/>
  <c r="CH1317" i="4"/>
  <c r="CG1317" i="4"/>
  <c r="CI1317" i="4" s="1"/>
  <c r="CF1317" i="4"/>
  <c r="CH1316" i="4"/>
  <c r="CG1316" i="4"/>
  <c r="CI1316" i="4" s="1"/>
  <c r="CF1316" i="4"/>
  <c r="CH1315" i="4"/>
  <c r="CG1315" i="4"/>
  <c r="CI1315" i="4" s="1"/>
  <c r="CF1315" i="4"/>
  <c r="CH1314" i="4"/>
  <c r="CG1314" i="4"/>
  <c r="CI1314" i="4" s="1"/>
  <c r="CF1314" i="4"/>
  <c r="CH1313" i="4"/>
  <c r="CG1313" i="4"/>
  <c r="CI1313" i="4" s="1"/>
  <c r="CF1313" i="4"/>
  <c r="CH1312" i="4"/>
  <c r="CG1312" i="4"/>
  <c r="CI1312" i="4" s="1"/>
  <c r="CF1312" i="4"/>
  <c r="CH1311" i="4"/>
  <c r="CG1311" i="4"/>
  <c r="CI1311" i="4" s="1"/>
  <c r="CF1311" i="4"/>
  <c r="CH1310" i="4"/>
  <c r="CG1310" i="4"/>
  <c r="CI1310" i="4" s="1"/>
  <c r="CF1310" i="4"/>
  <c r="CH1309" i="4"/>
  <c r="CG1309" i="4"/>
  <c r="CI1309" i="4" s="1"/>
  <c r="CF1309" i="4"/>
  <c r="CH1308" i="4"/>
  <c r="CG1308" i="4"/>
  <c r="CI1308" i="4" s="1"/>
  <c r="CF1308" i="4"/>
  <c r="CH1307" i="4"/>
  <c r="CG1307" i="4"/>
  <c r="CI1307" i="4" s="1"/>
  <c r="CF1307" i="4"/>
  <c r="CH1306" i="4"/>
  <c r="CG1306" i="4"/>
  <c r="CI1306" i="4" s="1"/>
  <c r="CF1306" i="4"/>
  <c r="CH1305" i="4"/>
  <c r="CG1305" i="4"/>
  <c r="CI1305" i="4" s="1"/>
  <c r="CF1305" i="4"/>
  <c r="CH1304" i="4"/>
  <c r="CG1304" i="4"/>
  <c r="CI1304" i="4" s="1"/>
  <c r="CF1304" i="4"/>
  <c r="CH1303" i="4"/>
  <c r="CG1303" i="4"/>
  <c r="CI1303" i="4" s="1"/>
  <c r="CF1303" i="4"/>
  <c r="CH1302" i="4"/>
  <c r="CG1302" i="4"/>
  <c r="CI1302" i="4" s="1"/>
  <c r="CF1302" i="4"/>
  <c r="CH1301" i="4"/>
  <c r="CG1301" i="4"/>
  <c r="CI1301" i="4" s="1"/>
  <c r="CF1301" i="4"/>
  <c r="CH1300" i="4"/>
  <c r="CG1300" i="4"/>
  <c r="CI1300" i="4" s="1"/>
  <c r="CF1300" i="4"/>
  <c r="CH1299" i="4"/>
  <c r="CG1299" i="4"/>
  <c r="CI1299" i="4" s="1"/>
  <c r="CF1299" i="4"/>
  <c r="CH1298" i="4"/>
  <c r="CG1298" i="4"/>
  <c r="CI1298" i="4" s="1"/>
  <c r="CF1298" i="4"/>
  <c r="CH1297" i="4"/>
  <c r="CG1297" i="4"/>
  <c r="CI1297" i="4" s="1"/>
  <c r="CF1297" i="4"/>
  <c r="CH1296" i="4"/>
  <c r="CG1296" i="4"/>
  <c r="CI1296" i="4" s="1"/>
  <c r="CF1296" i="4"/>
  <c r="CH1295" i="4"/>
  <c r="CG1295" i="4"/>
  <c r="CI1295" i="4" s="1"/>
  <c r="CF1295" i="4"/>
  <c r="CH1294" i="4"/>
  <c r="CG1294" i="4"/>
  <c r="CI1294" i="4" s="1"/>
  <c r="CF1294" i="4"/>
  <c r="CH1293" i="4"/>
  <c r="CG1293" i="4"/>
  <c r="CI1293" i="4" s="1"/>
  <c r="CF1293" i="4"/>
  <c r="CH1292" i="4"/>
  <c r="CG1292" i="4"/>
  <c r="CI1292" i="4" s="1"/>
  <c r="CF1292" i="4"/>
  <c r="CH1291" i="4"/>
  <c r="CG1291" i="4"/>
  <c r="CI1291" i="4" s="1"/>
  <c r="CF1291" i="4"/>
  <c r="CH1290" i="4"/>
  <c r="CG1290" i="4"/>
  <c r="CI1290" i="4" s="1"/>
  <c r="CF1290" i="4"/>
  <c r="CH1289" i="4"/>
  <c r="CG1289" i="4"/>
  <c r="CI1289" i="4" s="1"/>
  <c r="CF1289" i="4"/>
  <c r="CH1288" i="4"/>
  <c r="CG1288" i="4"/>
  <c r="CI1288" i="4" s="1"/>
  <c r="CF1288" i="4"/>
  <c r="CH1287" i="4"/>
  <c r="CG1287" i="4"/>
  <c r="CI1287" i="4" s="1"/>
  <c r="CF1287" i="4"/>
  <c r="CH1286" i="4"/>
  <c r="CG1286" i="4"/>
  <c r="CI1286" i="4" s="1"/>
  <c r="CF1286" i="4"/>
  <c r="CH1285" i="4"/>
  <c r="CG1285" i="4"/>
  <c r="CI1285" i="4" s="1"/>
  <c r="CF1285" i="4"/>
  <c r="CH1284" i="4"/>
  <c r="CG1284" i="4"/>
  <c r="CI1284" i="4" s="1"/>
  <c r="CF1284" i="4"/>
  <c r="CH1283" i="4"/>
  <c r="CG1283" i="4"/>
  <c r="CI1283" i="4" s="1"/>
  <c r="CF1283" i="4"/>
  <c r="CH1282" i="4"/>
  <c r="CG1282" i="4"/>
  <c r="CI1282" i="4" s="1"/>
  <c r="CF1282" i="4"/>
  <c r="CH1281" i="4"/>
  <c r="CG1281" i="4"/>
  <c r="CI1281" i="4" s="1"/>
  <c r="CF1281" i="4"/>
  <c r="CH1280" i="4"/>
  <c r="CG1280" i="4"/>
  <c r="CI1280" i="4" s="1"/>
  <c r="CF1280" i="4"/>
  <c r="CH1279" i="4"/>
  <c r="CG1279" i="4"/>
  <c r="CI1279" i="4" s="1"/>
  <c r="CF1279" i="4"/>
  <c r="CH1278" i="4"/>
  <c r="CG1278" i="4"/>
  <c r="CI1278" i="4" s="1"/>
  <c r="CF1278" i="4"/>
  <c r="CH1277" i="4"/>
  <c r="CG1277" i="4"/>
  <c r="CI1277" i="4" s="1"/>
  <c r="CF1277" i="4"/>
  <c r="CH1276" i="4"/>
  <c r="CG1276" i="4"/>
  <c r="CI1276" i="4" s="1"/>
  <c r="CF1276" i="4"/>
  <c r="CH1275" i="4"/>
  <c r="CG1275" i="4"/>
  <c r="CI1275" i="4" s="1"/>
  <c r="CF1275" i="4"/>
  <c r="CH1274" i="4"/>
  <c r="CG1274" i="4"/>
  <c r="CI1274" i="4" s="1"/>
  <c r="CF1274" i="4"/>
  <c r="CH1273" i="4"/>
  <c r="CG1273" i="4"/>
  <c r="CI1273" i="4" s="1"/>
  <c r="CF1273" i="4"/>
  <c r="CH1272" i="4"/>
  <c r="CG1272" i="4"/>
  <c r="CI1272" i="4" s="1"/>
  <c r="CF1272" i="4"/>
  <c r="CH1271" i="4"/>
  <c r="CG1271" i="4"/>
  <c r="CI1271" i="4" s="1"/>
  <c r="CF1271" i="4"/>
  <c r="CH1270" i="4"/>
  <c r="CG1270" i="4"/>
  <c r="CI1270" i="4" s="1"/>
  <c r="CF1270" i="4"/>
  <c r="CH1269" i="4"/>
  <c r="CG1269" i="4"/>
  <c r="CI1269" i="4" s="1"/>
  <c r="CF1269" i="4"/>
  <c r="CH1268" i="4"/>
  <c r="CG1268" i="4"/>
  <c r="CI1268" i="4" s="1"/>
  <c r="CF1268" i="4"/>
  <c r="CH1267" i="4"/>
  <c r="CG1267" i="4"/>
  <c r="CI1267" i="4" s="1"/>
  <c r="CF1267" i="4"/>
  <c r="CH1266" i="4"/>
  <c r="CG1266" i="4"/>
  <c r="CI1266" i="4" s="1"/>
  <c r="CF1266" i="4"/>
  <c r="CH1265" i="4"/>
  <c r="CG1265" i="4"/>
  <c r="CI1265" i="4" s="1"/>
  <c r="CF1265" i="4"/>
  <c r="CH1264" i="4"/>
  <c r="CG1264" i="4"/>
  <c r="CI1264" i="4" s="1"/>
  <c r="CF1264" i="4"/>
  <c r="CH1263" i="4"/>
  <c r="CG1263" i="4"/>
  <c r="CI1263" i="4" s="1"/>
  <c r="CF1263" i="4"/>
  <c r="CH1262" i="4"/>
  <c r="CG1262" i="4"/>
  <c r="CI1262" i="4" s="1"/>
  <c r="CF1262" i="4"/>
  <c r="CH1261" i="4"/>
  <c r="CG1261" i="4"/>
  <c r="CI1261" i="4" s="1"/>
  <c r="CF1261" i="4"/>
  <c r="CH1260" i="4"/>
  <c r="CG1260" i="4"/>
  <c r="CI1260" i="4" s="1"/>
  <c r="CF1260" i="4"/>
  <c r="CH1259" i="4"/>
  <c r="CG1259" i="4"/>
  <c r="CI1259" i="4" s="1"/>
  <c r="CF1259" i="4"/>
  <c r="CH1258" i="4"/>
  <c r="CG1258" i="4"/>
  <c r="CI1258" i="4" s="1"/>
  <c r="CF1258" i="4"/>
  <c r="CH1257" i="4"/>
  <c r="CG1257" i="4"/>
  <c r="CI1257" i="4" s="1"/>
  <c r="CF1257" i="4"/>
  <c r="CH1256" i="4"/>
  <c r="CG1256" i="4"/>
  <c r="CI1256" i="4" s="1"/>
  <c r="CF1256" i="4"/>
  <c r="CH1255" i="4"/>
  <c r="CG1255" i="4"/>
  <c r="CI1255" i="4" s="1"/>
  <c r="CF1255" i="4"/>
  <c r="CH1254" i="4"/>
  <c r="CG1254" i="4"/>
  <c r="CI1254" i="4" s="1"/>
  <c r="CF1254" i="4"/>
  <c r="CH1253" i="4"/>
  <c r="CG1253" i="4"/>
  <c r="CI1253" i="4" s="1"/>
  <c r="CF1253" i="4"/>
  <c r="CH1252" i="4"/>
  <c r="CG1252" i="4"/>
  <c r="CI1252" i="4" s="1"/>
  <c r="CF1252" i="4"/>
  <c r="CH1251" i="4"/>
  <c r="CG1251" i="4"/>
  <c r="CI1251" i="4" s="1"/>
  <c r="CF1251" i="4"/>
  <c r="CH1250" i="4"/>
  <c r="CG1250" i="4"/>
  <c r="CI1250" i="4" s="1"/>
  <c r="CF1250" i="4"/>
  <c r="CH1249" i="4"/>
  <c r="CG1249" i="4"/>
  <c r="CI1249" i="4" s="1"/>
  <c r="CF1249" i="4"/>
  <c r="CH1248" i="4"/>
  <c r="CG1248" i="4"/>
  <c r="CI1248" i="4" s="1"/>
  <c r="CF1248" i="4"/>
  <c r="CH1247" i="4"/>
  <c r="CG1247" i="4"/>
  <c r="CI1247" i="4" s="1"/>
  <c r="CF1247" i="4"/>
  <c r="CH1246" i="4"/>
  <c r="CG1246" i="4"/>
  <c r="CI1246" i="4" s="1"/>
  <c r="CF1246" i="4"/>
  <c r="CH1245" i="4"/>
  <c r="CG1245" i="4"/>
  <c r="CI1245" i="4" s="1"/>
  <c r="CF1245" i="4"/>
  <c r="CH1244" i="4"/>
  <c r="CG1244" i="4"/>
  <c r="CI1244" i="4" s="1"/>
  <c r="CF1244" i="4"/>
  <c r="CH1243" i="4"/>
  <c r="CG1243" i="4"/>
  <c r="CI1243" i="4" s="1"/>
  <c r="CF1243" i="4"/>
  <c r="CH1242" i="4"/>
  <c r="CG1242" i="4"/>
  <c r="CI1242" i="4" s="1"/>
  <c r="CF1242" i="4"/>
  <c r="CH1241" i="4"/>
  <c r="CG1241" i="4"/>
  <c r="CI1241" i="4" s="1"/>
  <c r="CF1241" i="4"/>
  <c r="CH1240" i="4"/>
  <c r="CG1240" i="4"/>
  <c r="CI1240" i="4" s="1"/>
  <c r="CF1240" i="4"/>
  <c r="CH1239" i="4"/>
  <c r="CG1239" i="4"/>
  <c r="CI1239" i="4" s="1"/>
  <c r="CF1239" i="4"/>
  <c r="CH1238" i="4"/>
  <c r="CG1238" i="4"/>
  <c r="CI1238" i="4" s="1"/>
  <c r="CF1238" i="4"/>
  <c r="CH1237" i="4"/>
  <c r="CG1237" i="4"/>
  <c r="CI1237" i="4" s="1"/>
  <c r="CF1237" i="4"/>
  <c r="CH1236" i="4"/>
  <c r="CG1236" i="4"/>
  <c r="CI1236" i="4" s="1"/>
  <c r="CF1236" i="4"/>
  <c r="CH1235" i="4"/>
  <c r="CG1235" i="4"/>
  <c r="CI1235" i="4" s="1"/>
  <c r="CF1235" i="4"/>
  <c r="CH1234" i="4"/>
  <c r="CG1234" i="4"/>
  <c r="CI1234" i="4" s="1"/>
  <c r="CF1234" i="4"/>
  <c r="CH1233" i="4"/>
  <c r="CG1233" i="4"/>
  <c r="CI1233" i="4" s="1"/>
  <c r="CF1233" i="4"/>
  <c r="CH1232" i="4"/>
  <c r="CG1232" i="4"/>
  <c r="CI1232" i="4" s="1"/>
  <c r="CF1232" i="4"/>
  <c r="CH1231" i="4"/>
  <c r="CG1231" i="4"/>
  <c r="CI1231" i="4" s="1"/>
  <c r="CF1231" i="4"/>
  <c r="CH1230" i="4"/>
  <c r="CG1230" i="4"/>
  <c r="CI1230" i="4" s="1"/>
  <c r="CF1230" i="4"/>
  <c r="CH1229" i="4"/>
  <c r="CG1229" i="4"/>
  <c r="CI1229" i="4" s="1"/>
  <c r="CF1229" i="4"/>
  <c r="CH1228" i="4"/>
  <c r="CG1228" i="4"/>
  <c r="CI1228" i="4" s="1"/>
  <c r="CF1228" i="4"/>
  <c r="CH1227" i="4"/>
  <c r="CG1227" i="4"/>
  <c r="CI1227" i="4" s="1"/>
  <c r="CF1227" i="4"/>
  <c r="CH1226" i="4"/>
  <c r="CG1226" i="4"/>
  <c r="CI1226" i="4" s="1"/>
  <c r="CF1226" i="4"/>
  <c r="CH1225" i="4"/>
  <c r="CG1225" i="4"/>
  <c r="CI1225" i="4" s="1"/>
  <c r="CF1225" i="4"/>
  <c r="CH1224" i="4"/>
  <c r="CG1224" i="4"/>
  <c r="CI1224" i="4" s="1"/>
  <c r="CF1224" i="4"/>
  <c r="CH1223" i="4"/>
  <c r="CG1223" i="4"/>
  <c r="CI1223" i="4" s="1"/>
  <c r="CF1223" i="4"/>
  <c r="CH1222" i="4"/>
  <c r="CG1222" i="4"/>
  <c r="CI1222" i="4" s="1"/>
  <c r="CF1222" i="4"/>
  <c r="CH1221" i="4"/>
  <c r="CG1221" i="4"/>
  <c r="CI1221" i="4" s="1"/>
  <c r="CF1221" i="4"/>
  <c r="CH1220" i="4"/>
  <c r="CG1220" i="4"/>
  <c r="CI1220" i="4" s="1"/>
  <c r="CF1220" i="4"/>
  <c r="CH1219" i="4"/>
  <c r="CG1219" i="4"/>
  <c r="CI1219" i="4" s="1"/>
  <c r="CF1219" i="4"/>
  <c r="CH1218" i="4"/>
  <c r="CG1218" i="4"/>
  <c r="CI1218" i="4" s="1"/>
  <c r="CF1218" i="4"/>
  <c r="CH1217" i="4"/>
  <c r="CG1217" i="4"/>
  <c r="CI1217" i="4" s="1"/>
  <c r="CF1217" i="4"/>
  <c r="CH1216" i="4"/>
  <c r="CG1216" i="4"/>
  <c r="CI1216" i="4" s="1"/>
  <c r="CF1216" i="4"/>
  <c r="CH1215" i="4"/>
  <c r="CG1215" i="4"/>
  <c r="CI1215" i="4" s="1"/>
  <c r="CF1215" i="4"/>
  <c r="CH1214" i="4"/>
  <c r="CG1214" i="4"/>
  <c r="CI1214" i="4" s="1"/>
  <c r="CF1214" i="4"/>
  <c r="CH1213" i="4"/>
  <c r="CG1213" i="4"/>
  <c r="CI1213" i="4" s="1"/>
  <c r="CF1213" i="4"/>
  <c r="CH1212" i="4"/>
  <c r="CG1212" i="4"/>
  <c r="CI1212" i="4" s="1"/>
  <c r="CF1212" i="4"/>
  <c r="CH1211" i="4"/>
  <c r="CG1211" i="4"/>
  <c r="CI1211" i="4" s="1"/>
  <c r="CF1211" i="4"/>
  <c r="CH1210" i="4"/>
  <c r="CG1210" i="4"/>
  <c r="CI1210" i="4" s="1"/>
  <c r="CF1210" i="4"/>
  <c r="CH1209" i="4"/>
  <c r="CG1209" i="4"/>
  <c r="CI1209" i="4" s="1"/>
  <c r="CF1209" i="4"/>
  <c r="CH1208" i="4"/>
  <c r="CG1208" i="4"/>
  <c r="CI1208" i="4" s="1"/>
  <c r="CF1208" i="4"/>
  <c r="CH1207" i="4"/>
  <c r="CG1207" i="4"/>
  <c r="CI1207" i="4" s="1"/>
  <c r="CF1207" i="4"/>
  <c r="CH1206" i="4"/>
  <c r="CG1206" i="4"/>
  <c r="CI1206" i="4" s="1"/>
  <c r="CF1206" i="4"/>
  <c r="CH1205" i="4"/>
  <c r="CG1205" i="4"/>
  <c r="CI1205" i="4" s="1"/>
  <c r="CF1205" i="4"/>
  <c r="CH1204" i="4"/>
  <c r="CG1204" i="4"/>
  <c r="CI1204" i="4" s="1"/>
  <c r="CF1204" i="4"/>
  <c r="CH1203" i="4"/>
  <c r="CG1203" i="4"/>
  <c r="CI1203" i="4" s="1"/>
  <c r="CF1203" i="4"/>
  <c r="CH1202" i="4"/>
  <c r="CG1202" i="4"/>
  <c r="CI1202" i="4" s="1"/>
  <c r="CF1202" i="4"/>
  <c r="CH1201" i="4"/>
  <c r="CG1201" i="4"/>
  <c r="CI1201" i="4" s="1"/>
  <c r="CF1201" i="4"/>
  <c r="CH1200" i="4"/>
  <c r="CG1200" i="4"/>
  <c r="CI1200" i="4" s="1"/>
  <c r="CF1200" i="4"/>
  <c r="CH1199" i="4"/>
  <c r="CG1199" i="4"/>
  <c r="CI1199" i="4" s="1"/>
  <c r="CF1199" i="4"/>
  <c r="CH1198" i="4"/>
  <c r="CG1198" i="4"/>
  <c r="CI1198" i="4" s="1"/>
  <c r="CF1198" i="4"/>
  <c r="CH1197" i="4"/>
  <c r="CG1197" i="4"/>
  <c r="CI1197" i="4" s="1"/>
  <c r="CF1197" i="4"/>
  <c r="CH1196" i="4"/>
  <c r="CG1196" i="4"/>
  <c r="CI1196" i="4" s="1"/>
  <c r="CF1196" i="4"/>
  <c r="CH1195" i="4"/>
  <c r="CG1195" i="4"/>
  <c r="CI1195" i="4" s="1"/>
  <c r="CF1195" i="4"/>
  <c r="CH1194" i="4"/>
  <c r="CG1194" i="4"/>
  <c r="CI1194" i="4" s="1"/>
  <c r="CF1194" i="4"/>
  <c r="CH1193" i="4"/>
  <c r="CG1193" i="4"/>
  <c r="CI1193" i="4" s="1"/>
  <c r="CF1193" i="4"/>
  <c r="CH1192" i="4"/>
  <c r="CG1192" i="4"/>
  <c r="CI1192" i="4" s="1"/>
  <c r="CF1192" i="4"/>
  <c r="CH1191" i="4"/>
  <c r="CG1191" i="4"/>
  <c r="CI1191" i="4" s="1"/>
  <c r="CF1191" i="4"/>
  <c r="CH1190" i="4"/>
  <c r="CG1190" i="4"/>
  <c r="CI1190" i="4" s="1"/>
  <c r="CF1190" i="4"/>
  <c r="CH1189" i="4"/>
  <c r="CG1189" i="4"/>
  <c r="CI1189" i="4" s="1"/>
  <c r="CF1189" i="4"/>
  <c r="CH1188" i="4"/>
  <c r="CG1188" i="4"/>
  <c r="CI1188" i="4" s="1"/>
  <c r="CF1188" i="4"/>
  <c r="CH1187" i="4"/>
  <c r="CG1187" i="4"/>
  <c r="CI1187" i="4" s="1"/>
  <c r="CF1187" i="4"/>
  <c r="CH1186" i="4"/>
  <c r="CG1186" i="4"/>
  <c r="CI1186" i="4" s="1"/>
  <c r="CF1186" i="4"/>
  <c r="CH1185" i="4"/>
  <c r="CG1185" i="4"/>
  <c r="CI1185" i="4" s="1"/>
  <c r="CF1185" i="4"/>
  <c r="CH1184" i="4"/>
  <c r="CG1184" i="4"/>
  <c r="CI1184" i="4" s="1"/>
  <c r="CF1184" i="4"/>
  <c r="CH1183" i="4"/>
  <c r="CG1183" i="4"/>
  <c r="CI1183" i="4" s="1"/>
  <c r="CF1183" i="4"/>
  <c r="CH1182" i="4"/>
  <c r="CG1182" i="4"/>
  <c r="CI1182" i="4" s="1"/>
  <c r="CF1182" i="4"/>
  <c r="CH1181" i="4"/>
  <c r="CG1181" i="4"/>
  <c r="CI1181" i="4" s="1"/>
  <c r="CF1181" i="4"/>
  <c r="CH1180" i="4"/>
  <c r="CG1180" i="4"/>
  <c r="CI1180" i="4" s="1"/>
  <c r="CF1180" i="4"/>
  <c r="CH1179" i="4"/>
  <c r="CG1179" i="4"/>
  <c r="CI1179" i="4" s="1"/>
  <c r="CF1179" i="4"/>
  <c r="CH1178" i="4"/>
  <c r="CG1178" i="4"/>
  <c r="CI1178" i="4" s="1"/>
  <c r="CF1178" i="4"/>
  <c r="CH1177" i="4"/>
  <c r="CG1177" i="4"/>
  <c r="CI1177" i="4" s="1"/>
  <c r="CF1177" i="4"/>
  <c r="CH1176" i="4"/>
  <c r="CG1176" i="4"/>
  <c r="CI1176" i="4" s="1"/>
  <c r="CF1176" i="4"/>
  <c r="CH1175" i="4"/>
  <c r="CG1175" i="4"/>
  <c r="CI1175" i="4" s="1"/>
  <c r="CF1175" i="4"/>
  <c r="CH1174" i="4"/>
  <c r="CG1174" i="4"/>
  <c r="CI1174" i="4" s="1"/>
  <c r="CF1174" i="4"/>
  <c r="CH1173" i="4"/>
  <c r="CG1173" i="4"/>
  <c r="CI1173" i="4" s="1"/>
  <c r="CF1173" i="4"/>
  <c r="CH1172" i="4"/>
  <c r="CG1172" i="4"/>
  <c r="CI1172" i="4" s="1"/>
  <c r="CF1172" i="4"/>
  <c r="CH1171" i="4"/>
  <c r="CG1171" i="4"/>
  <c r="CI1171" i="4" s="1"/>
  <c r="CF1171" i="4"/>
  <c r="CH1170" i="4"/>
  <c r="CG1170" i="4"/>
  <c r="CI1170" i="4" s="1"/>
  <c r="CF1170" i="4"/>
  <c r="CH1169" i="4"/>
  <c r="CG1169" i="4"/>
  <c r="CI1169" i="4" s="1"/>
  <c r="CF1169" i="4"/>
  <c r="CH1168" i="4"/>
  <c r="CG1168" i="4"/>
  <c r="CI1168" i="4" s="1"/>
  <c r="CF1168" i="4"/>
  <c r="CH1167" i="4"/>
  <c r="CG1167" i="4"/>
  <c r="CI1167" i="4" s="1"/>
  <c r="CF1167" i="4"/>
  <c r="CH1166" i="4"/>
  <c r="CG1166" i="4"/>
  <c r="CI1166" i="4" s="1"/>
  <c r="CF1166" i="4"/>
  <c r="CH1165" i="4"/>
  <c r="CG1165" i="4"/>
  <c r="CI1165" i="4" s="1"/>
  <c r="CF1165" i="4"/>
  <c r="CH1164" i="4"/>
  <c r="CG1164" i="4"/>
  <c r="CI1164" i="4" s="1"/>
  <c r="CF1164" i="4"/>
  <c r="CH1163" i="4"/>
  <c r="CG1163" i="4"/>
  <c r="CI1163" i="4" s="1"/>
  <c r="CF1163" i="4"/>
  <c r="CH1162" i="4"/>
  <c r="CG1162" i="4"/>
  <c r="CI1162" i="4" s="1"/>
  <c r="CF1162" i="4"/>
  <c r="CH1161" i="4"/>
  <c r="CG1161" i="4"/>
  <c r="CI1161" i="4" s="1"/>
  <c r="CF1161" i="4"/>
  <c r="CH1160" i="4"/>
  <c r="CG1160" i="4"/>
  <c r="CI1160" i="4" s="1"/>
  <c r="CF1160" i="4"/>
  <c r="CH1159" i="4"/>
  <c r="CG1159" i="4"/>
  <c r="CI1159" i="4" s="1"/>
  <c r="CF1159" i="4"/>
  <c r="CH1158" i="4"/>
  <c r="CG1158" i="4"/>
  <c r="CI1158" i="4" s="1"/>
  <c r="CF1158" i="4"/>
  <c r="CH1157" i="4"/>
  <c r="CG1157" i="4"/>
  <c r="CI1157" i="4" s="1"/>
  <c r="CF1157" i="4"/>
  <c r="CH1156" i="4"/>
  <c r="CG1156" i="4"/>
  <c r="CI1156" i="4" s="1"/>
  <c r="CF1156" i="4"/>
  <c r="CH1155" i="4"/>
  <c r="CG1155" i="4"/>
  <c r="CI1155" i="4" s="1"/>
  <c r="CF1155" i="4"/>
  <c r="CH1154" i="4"/>
  <c r="CG1154" i="4"/>
  <c r="CI1154" i="4" s="1"/>
  <c r="CF1154" i="4"/>
  <c r="CH1153" i="4"/>
  <c r="CG1153" i="4"/>
  <c r="CI1153" i="4" s="1"/>
  <c r="CF1153" i="4"/>
  <c r="CH1152" i="4"/>
  <c r="CG1152" i="4"/>
  <c r="CI1152" i="4" s="1"/>
  <c r="CF1152" i="4"/>
  <c r="CH1151" i="4"/>
  <c r="CG1151" i="4"/>
  <c r="CI1151" i="4" s="1"/>
  <c r="CF1151" i="4"/>
  <c r="CH1150" i="4"/>
  <c r="CG1150" i="4"/>
  <c r="CI1150" i="4" s="1"/>
  <c r="CF1150" i="4"/>
  <c r="CH1149" i="4"/>
  <c r="CG1149" i="4"/>
  <c r="CI1149" i="4" s="1"/>
  <c r="CF1149" i="4"/>
  <c r="CH1148" i="4"/>
  <c r="CG1148" i="4"/>
  <c r="CI1148" i="4" s="1"/>
  <c r="CF1148" i="4"/>
  <c r="CH1147" i="4"/>
  <c r="CG1147" i="4"/>
  <c r="CI1147" i="4" s="1"/>
  <c r="CF1147" i="4"/>
  <c r="CH1146" i="4"/>
  <c r="CG1146" i="4"/>
  <c r="CI1146" i="4" s="1"/>
  <c r="CF1146" i="4"/>
  <c r="CH1145" i="4"/>
  <c r="CG1145" i="4"/>
  <c r="CI1145" i="4" s="1"/>
  <c r="CF1145" i="4"/>
  <c r="CH1144" i="4"/>
  <c r="CG1144" i="4"/>
  <c r="CI1144" i="4" s="1"/>
  <c r="CF1144" i="4"/>
  <c r="CH1143" i="4"/>
  <c r="CG1143" i="4"/>
  <c r="CI1143" i="4" s="1"/>
  <c r="CF1143" i="4"/>
  <c r="CH1142" i="4"/>
  <c r="CG1142" i="4"/>
  <c r="CI1142" i="4" s="1"/>
  <c r="CF1142" i="4"/>
  <c r="CH1141" i="4"/>
  <c r="CG1141" i="4"/>
  <c r="CI1141" i="4" s="1"/>
  <c r="CF1141" i="4"/>
  <c r="CH1140" i="4"/>
  <c r="CG1140" i="4"/>
  <c r="CI1140" i="4" s="1"/>
  <c r="CF1140" i="4"/>
  <c r="CH1139" i="4"/>
  <c r="CG1139" i="4"/>
  <c r="CI1139" i="4" s="1"/>
  <c r="CF1139" i="4"/>
  <c r="CH1138" i="4"/>
  <c r="CG1138" i="4"/>
  <c r="CI1138" i="4" s="1"/>
  <c r="CF1138" i="4"/>
  <c r="CH1137" i="4"/>
  <c r="CG1137" i="4"/>
  <c r="CI1137" i="4" s="1"/>
  <c r="CF1137" i="4"/>
  <c r="CH1136" i="4"/>
  <c r="CG1136" i="4"/>
  <c r="CI1136" i="4" s="1"/>
  <c r="CF1136" i="4"/>
  <c r="CH1135" i="4"/>
  <c r="CG1135" i="4"/>
  <c r="CI1135" i="4" s="1"/>
  <c r="CF1135" i="4"/>
  <c r="CH1134" i="4"/>
  <c r="CG1134" i="4"/>
  <c r="CI1134" i="4" s="1"/>
  <c r="CF1134" i="4"/>
  <c r="CH1133" i="4"/>
  <c r="CG1133" i="4"/>
  <c r="CI1133" i="4" s="1"/>
  <c r="CF1133" i="4"/>
  <c r="CH1132" i="4"/>
  <c r="CG1132" i="4"/>
  <c r="CI1132" i="4" s="1"/>
  <c r="CF1132" i="4"/>
  <c r="CH1131" i="4"/>
  <c r="CG1131" i="4"/>
  <c r="CI1131" i="4" s="1"/>
  <c r="CF1131" i="4"/>
  <c r="CH1130" i="4"/>
  <c r="CG1130" i="4"/>
  <c r="CI1130" i="4" s="1"/>
  <c r="CF1130" i="4"/>
  <c r="CH1129" i="4"/>
  <c r="CG1129" i="4"/>
  <c r="CI1129" i="4" s="1"/>
  <c r="CF1129" i="4"/>
  <c r="CH1128" i="4"/>
  <c r="CG1128" i="4"/>
  <c r="CI1128" i="4" s="1"/>
  <c r="CF1128" i="4"/>
  <c r="CH1127" i="4"/>
  <c r="CG1127" i="4"/>
  <c r="CI1127" i="4" s="1"/>
  <c r="CF1127" i="4"/>
  <c r="CH1126" i="4"/>
  <c r="CG1126" i="4"/>
  <c r="CI1126" i="4" s="1"/>
  <c r="CF1126" i="4"/>
  <c r="CH1125" i="4"/>
  <c r="CG1125" i="4"/>
  <c r="CI1125" i="4" s="1"/>
  <c r="CF1125" i="4"/>
  <c r="CH1124" i="4"/>
  <c r="CG1124" i="4"/>
  <c r="CI1124" i="4" s="1"/>
  <c r="CF1124" i="4"/>
  <c r="CH1123" i="4"/>
  <c r="CG1123" i="4"/>
  <c r="CI1123" i="4" s="1"/>
  <c r="CF1123" i="4"/>
  <c r="CH1122" i="4"/>
  <c r="CG1122" i="4"/>
  <c r="CI1122" i="4" s="1"/>
  <c r="CF1122" i="4"/>
  <c r="CH1121" i="4"/>
  <c r="CG1121" i="4"/>
  <c r="CI1121" i="4" s="1"/>
  <c r="CF1121" i="4"/>
  <c r="CH1120" i="4"/>
  <c r="CG1120" i="4"/>
  <c r="CI1120" i="4" s="1"/>
  <c r="CF1120" i="4"/>
  <c r="CH1119" i="4"/>
  <c r="CG1119" i="4"/>
  <c r="CI1119" i="4" s="1"/>
  <c r="CF1119" i="4"/>
  <c r="CH1118" i="4"/>
  <c r="CG1118" i="4"/>
  <c r="CI1118" i="4" s="1"/>
  <c r="CF1118" i="4"/>
  <c r="CH1117" i="4"/>
  <c r="CG1117" i="4"/>
  <c r="CI1117" i="4" s="1"/>
  <c r="CF1117" i="4"/>
  <c r="CH1116" i="4"/>
  <c r="CG1116" i="4"/>
  <c r="CI1116" i="4" s="1"/>
  <c r="CF1116" i="4"/>
  <c r="CH1115" i="4"/>
  <c r="CG1115" i="4"/>
  <c r="CI1115" i="4" s="1"/>
  <c r="CF1115" i="4"/>
  <c r="CH1114" i="4"/>
  <c r="CG1114" i="4"/>
  <c r="CI1114" i="4" s="1"/>
  <c r="CF1114" i="4"/>
  <c r="CH1113" i="4"/>
  <c r="CG1113" i="4"/>
  <c r="CI1113" i="4" s="1"/>
  <c r="CF1113" i="4"/>
  <c r="CH1112" i="4"/>
  <c r="CG1112" i="4"/>
  <c r="CI1112" i="4" s="1"/>
  <c r="CF1112" i="4"/>
  <c r="CH1111" i="4"/>
  <c r="CG1111" i="4"/>
  <c r="CI1111" i="4" s="1"/>
  <c r="CF1111" i="4"/>
  <c r="CH1110" i="4"/>
  <c r="CG1110" i="4"/>
  <c r="CI1110" i="4" s="1"/>
  <c r="CF1110" i="4"/>
  <c r="CH1109" i="4"/>
  <c r="CG1109" i="4"/>
  <c r="CI1109" i="4" s="1"/>
  <c r="CF1109" i="4"/>
  <c r="CH1108" i="4"/>
  <c r="CG1108" i="4"/>
  <c r="CI1108" i="4" s="1"/>
  <c r="CF1108" i="4"/>
  <c r="CH1107" i="4"/>
  <c r="CG1107" i="4"/>
  <c r="CI1107" i="4" s="1"/>
  <c r="CF1107" i="4"/>
  <c r="CH1106" i="4"/>
  <c r="CG1106" i="4"/>
  <c r="CI1106" i="4" s="1"/>
  <c r="CF1106" i="4"/>
  <c r="CH1105" i="4"/>
  <c r="CG1105" i="4"/>
  <c r="CI1105" i="4" s="1"/>
  <c r="CF1105" i="4"/>
  <c r="CH1104" i="4"/>
  <c r="CG1104" i="4"/>
  <c r="CI1104" i="4" s="1"/>
  <c r="CF1104" i="4"/>
  <c r="CH1103" i="4"/>
  <c r="CG1103" i="4"/>
  <c r="CI1103" i="4" s="1"/>
  <c r="CF1103" i="4"/>
  <c r="CH1102" i="4"/>
  <c r="CG1102" i="4"/>
  <c r="CI1102" i="4" s="1"/>
  <c r="CF1102" i="4"/>
  <c r="CH1101" i="4"/>
  <c r="CG1101" i="4"/>
  <c r="CI1101" i="4" s="1"/>
  <c r="CF1101" i="4"/>
  <c r="CH1100" i="4"/>
  <c r="CG1100" i="4"/>
  <c r="CI1100" i="4" s="1"/>
  <c r="CF1100" i="4"/>
  <c r="CH1099" i="4"/>
  <c r="CG1099" i="4"/>
  <c r="CI1099" i="4" s="1"/>
  <c r="CF1099" i="4"/>
  <c r="CH1098" i="4"/>
  <c r="CG1098" i="4"/>
  <c r="CI1098" i="4" s="1"/>
  <c r="CF1098" i="4"/>
  <c r="CH1097" i="4"/>
  <c r="CG1097" i="4"/>
  <c r="CI1097" i="4" s="1"/>
  <c r="CF1097" i="4"/>
  <c r="CH1096" i="4"/>
  <c r="CG1096" i="4"/>
  <c r="CI1096" i="4" s="1"/>
  <c r="CF1096" i="4"/>
  <c r="CH1095" i="4"/>
  <c r="CG1095" i="4"/>
  <c r="CI1095" i="4" s="1"/>
  <c r="CF1095" i="4"/>
  <c r="CH1094" i="4"/>
  <c r="CG1094" i="4"/>
  <c r="CI1094" i="4" s="1"/>
  <c r="CF1094" i="4"/>
  <c r="CH1093" i="4"/>
  <c r="CG1093" i="4"/>
  <c r="CI1093" i="4" s="1"/>
  <c r="CF1093" i="4"/>
  <c r="CH1092" i="4"/>
  <c r="CG1092" i="4"/>
  <c r="CI1092" i="4" s="1"/>
  <c r="CF1092" i="4"/>
  <c r="CH1091" i="4"/>
  <c r="CG1091" i="4"/>
  <c r="CI1091" i="4" s="1"/>
  <c r="CF1091" i="4"/>
  <c r="CH1090" i="4"/>
  <c r="CG1090" i="4"/>
  <c r="CI1090" i="4" s="1"/>
  <c r="CF1090" i="4"/>
  <c r="CH1089" i="4"/>
  <c r="CG1089" i="4"/>
  <c r="CI1089" i="4" s="1"/>
  <c r="CF1089" i="4"/>
  <c r="CH1088" i="4"/>
  <c r="CG1088" i="4"/>
  <c r="CI1088" i="4" s="1"/>
  <c r="CF1088" i="4"/>
  <c r="CH1087" i="4"/>
  <c r="CG1087" i="4"/>
  <c r="CI1087" i="4" s="1"/>
  <c r="CF1087" i="4"/>
  <c r="CH1086" i="4"/>
  <c r="CG1086" i="4"/>
  <c r="CI1086" i="4" s="1"/>
  <c r="CF1086" i="4"/>
  <c r="CH1085" i="4"/>
  <c r="CG1085" i="4"/>
  <c r="CI1085" i="4" s="1"/>
  <c r="CF1085" i="4"/>
  <c r="CH1084" i="4"/>
  <c r="CG1084" i="4"/>
  <c r="CI1084" i="4" s="1"/>
  <c r="CF1084" i="4"/>
  <c r="CH1083" i="4"/>
  <c r="CG1083" i="4"/>
  <c r="CI1083" i="4" s="1"/>
  <c r="CF1083" i="4"/>
  <c r="CH1082" i="4"/>
  <c r="CG1082" i="4"/>
  <c r="CI1082" i="4" s="1"/>
  <c r="CF1082" i="4"/>
  <c r="CH1081" i="4"/>
  <c r="CG1081" i="4"/>
  <c r="CI1081" i="4" s="1"/>
  <c r="CF1081" i="4"/>
  <c r="CH1080" i="4"/>
  <c r="CG1080" i="4"/>
  <c r="CI1080" i="4" s="1"/>
  <c r="CF1080" i="4"/>
  <c r="CH1079" i="4"/>
  <c r="CG1079" i="4"/>
  <c r="CI1079" i="4" s="1"/>
  <c r="CF1079" i="4"/>
  <c r="CH1078" i="4"/>
  <c r="CG1078" i="4"/>
  <c r="CI1078" i="4" s="1"/>
  <c r="CF1078" i="4"/>
  <c r="CH1077" i="4"/>
  <c r="CG1077" i="4"/>
  <c r="CI1077" i="4" s="1"/>
  <c r="CF1077" i="4"/>
  <c r="CH1076" i="4"/>
  <c r="CG1076" i="4"/>
  <c r="CI1076" i="4" s="1"/>
  <c r="CF1076" i="4"/>
  <c r="CH1075" i="4"/>
  <c r="CG1075" i="4"/>
  <c r="CI1075" i="4" s="1"/>
  <c r="CF1075" i="4"/>
  <c r="CH1074" i="4"/>
  <c r="CG1074" i="4"/>
  <c r="CI1074" i="4" s="1"/>
  <c r="CF1074" i="4"/>
  <c r="CH1073" i="4"/>
  <c r="CG1073" i="4"/>
  <c r="CI1073" i="4" s="1"/>
  <c r="CF1073" i="4"/>
  <c r="CH1072" i="4"/>
  <c r="CG1072" i="4"/>
  <c r="CI1072" i="4" s="1"/>
  <c r="CF1072" i="4"/>
  <c r="CH1071" i="4"/>
  <c r="CG1071" i="4"/>
  <c r="CI1071" i="4" s="1"/>
  <c r="CF1071" i="4"/>
  <c r="CH1070" i="4"/>
  <c r="CG1070" i="4"/>
  <c r="CI1070" i="4" s="1"/>
  <c r="CF1070" i="4"/>
  <c r="CH1069" i="4"/>
  <c r="CG1069" i="4"/>
  <c r="CI1069" i="4" s="1"/>
  <c r="CF1069" i="4"/>
  <c r="CH1068" i="4"/>
  <c r="CG1068" i="4"/>
  <c r="CI1068" i="4" s="1"/>
  <c r="CF1068" i="4"/>
  <c r="CH1067" i="4"/>
  <c r="CG1067" i="4"/>
  <c r="CI1067" i="4" s="1"/>
  <c r="CF1067" i="4"/>
  <c r="CH1066" i="4"/>
  <c r="CG1066" i="4"/>
  <c r="CI1066" i="4" s="1"/>
  <c r="CF1066" i="4"/>
  <c r="CH1065" i="4"/>
  <c r="CG1065" i="4"/>
  <c r="CI1065" i="4" s="1"/>
  <c r="CF1065" i="4"/>
  <c r="CH1064" i="4"/>
  <c r="CG1064" i="4"/>
  <c r="CI1064" i="4" s="1"/>
  <c r="CF1064" i="4"/>
  <c r="CH1063" i="4"/>
  <c r="CG1063" i="4"/>
  <c r="CI1063" i="4" s="1"/>
  <c r="CF1063" i="4"/>
  <c r="CH1062" i="4"/>
  <c r="CG1062" i="4"/>
  <c r="CI1062" i="4" s="1"/>
  <c r="CF1062" i="4"/>
  <c r="CH1061" i="4"/>
  <c r="CG1061" i="4"/>
  <c r="CI1061" i="4" s="1"/>
  <c r="CF1061" i="4"/>
  <c r="CH1060" i="4"/>
  <c r="CG1060" i="4"/>
  <c r="CI1060" i="4" s="1"/>
  <c r="CF1060" i="4"/>
  <c r="CH1059" i="4"/>
  <c r="CG1059" i="4"/>
  <c r="CI1059" i="4" s="1"/>
  <c r="CF1059" i="4"/>
  <c r="CH1058" i="4"/>
  <c r="CG1058" i="4"/>
  <c r="CI1058" i="4" s="1"/>
  <c r="CF1058" i="4"/>
  <c r="CH1057" i="4"/>
  <c r="CG1057" i="4"/>
  <c r="CI1057" i="4" s="1"/>
  <c r="CF1057" i="4"/>
  <c r="CH1056" i="4"/>
  <c r="CG1056" i="4"/>
  <c r="CI1056" i="4" s="1"/>
  <c r="CF1056" i="4"/>
  <c r="CH1055" i="4"/>
  <c r="CG1055" i="4"/>
  <c r="CI1055" i="4" s="1"/>
  <c r="CF1055" i="4"/>
  <c r="CH1054" i="4"/>
  <c r="CG1054" i="4"/>
  <c r="CI1054" i="4" s="1"/>
  <c r="CF1054" i="4"/>
  <c r="CH1053" i="4"/>
  <c r="CG1053" i="4"/>
  <c r="CI1053" i="4" s="1"/>
  <c r="CF1053" i="4"/>
  <c r="CH1052" i="4"/>
  <c r="CG1052" i="4"/>
  <c r="CI1052" i="4" s="1"/>
  <c r="CF1052" i="4"/>
  <c r="CH1051" i="4"/>
  <c r="CG1051" i="4"/>
  <c r="CI1051" i="4" s="1"/>
  <c r="CF1051" i="4"/>
  <c r="CH1050" i="4"/>
  <c r="CG1050" i="4"/>
  <c r="CI1050" i="4" s="1"/>
  <c r="CF1050" i="4"/>
  <c r="CH1049" i="4"/>
  <c r="CG1049" i="4"/>
  <c r="CI1049" i="4" s="1"/>
  <c r="CF1049" i="4"/>
  <c r="CH1048" i="4"/>
  <c r="CG1048" i="4"/>
  <c r="CI1048" i="4" s="1"/>
  <c r="CF1048" i="4"/>
  <c r="CH1047" i="4"/>
  <c r="CG1047" i="4"/>
  <c r="CI1047" i="4" s="1"/>
  <c r="CF1047" i="4"/>
  <c r="CH1046" i="4"/>
  <c r="CG1046" i="4"/>
  <c r="CI1046" i="4" s="1"/>
  <c r="CF1046" i="4"/>
  <c r="CH1045" i="4"/>
  <c r="CG1045" i="4"/>
  <c r="CI1045" i="4" s="1"/>
  <c r="CF1045" i="4"/>
  <c r="CH1044" i="4"/>
  <c r="CG1044" i="4"/>
  <c r="CI1044" i="4" s="1"/>
  <c r="CF1044" i="4"/>
  <c r="CH1043" i="4"/>
  <c r="CG1043" i="4"/>
  <c r="CI1043" i="4" s="1"/>
  <c r="CF1043" i="4"/>
  <c r="CH1042" i="4"/>
  <c r="CG1042" i="4"/>
  <c r="CI1042" i="4" s="1"/>
  <c r="CF1042" i="4"/>
  <c r="CH1041" i="4"/>
  <c r="CG1041" i="4"/>
  <c r="CI1041" i="4" s="1"/>
  <c r="CF1041" i="4"/>
  <c r="CH1040" i="4"/>
  <c r="CG1040" i="4"/>
  <c r="CI1040" i="4" s="1"/>
  <c r="CF1040" i="4"/>
  <c r="CH1039" i="4"/>
  <c r="CG1039" i="4"/>
  <c r="CI1039" i="4" s="1"/>
  <c r="CF1039" i="4"/>
  <c r="CH1038" i="4"/>
  <c r="CG1038" i="4"/>
  <c r="CI1038" i="4" s="1"/>
  <c r="CF1038" i="4"/>
  <c r="CH1037" i="4"/>
  <c r="CG1037" i="4"/>
  <c r="CI1037" i="4" s="1"/>
  <c r="CF1037" i="4"/>
  <c r="CH1036" i="4"/>
  <c r="CG1036" i="4"/>
  <c r="CI1036" i="4" s="1"/>
  <c r="CF1036" i="4"/>
  <c r="CH1035" i="4"/>
  <c r="CG1035" i="4"/>
  <c r="CI1035" i="4" s="1"/>
  <c r="CF1035" i="4"/>
  <c r="CH1034" i="4"/>
  <c r="CG1034" i="4"/>
  <c r="CI1034" i="4" s="1"/>
  <c r="CF1034" i="4"/>
  <c r="CH1033" i="4"/>
  <c r="CG1033" i="4"/>
  <c r="CI1033" i="4" s="1"/>
  <c r="CF1033" i="4"/>
  <c r="CH1032" i="4"/>
  <c r="CG1032" i="4"/>
  <c r="CI1032" i="4" s="1"/>
  <c r="CF1032" i="4"/>
  <c r="CH1031" i="4"/>
  <c r="CG1031" i="4"/>
  <c r="CI1031" i="4" s="1"/>
  <c r="CF1031" i="4"/>
  <c r="CH1030" i="4"/>
  <c r="CG1030" i="4"/>
  <c r="CI1030" i="4" s="1"/>
  <c r="CF1030" i="4"/>
  <c r="CH1029" i="4"/>
  <c r="CG1029" i="4"/>
  <c r="CI1029" i="4" s="1"/>
  <c r="CF1029" i="4"/>
  <c r="CH1028" i="4"/>
  <c r="CG1028" i="4"/>
  <c r="CI1028" i="4" s="1"/>
  <c r="CF1028" i="4"/>
  <c r="CH1027" i="4"/>
  <c r="CG1027" i="4"/>
  <c r="CI1027" i="4" s="1"/>
  <c r="CF1027" i="4"/>
  <c r="CH1026" i="4"/>
  <c r="CG1026" i="4"/>
  <c r="CI1026" i="4" s="1"/>
  <c r="CF1026" i="4"/>
  <c r="CH1025" i="4"/>
  <c r="CG1025" i="4"/>
  <c r="CI1025" i="4" s="1"/>
  <c r="CF1025" i="4"/>
  <c r="CH1024" i="4"/>
  <c r="CG1024" i="4"/>
  <c r="CI1024" i="4" s="1"/>
  <c r="CF1024" i="4"/>
  <c r="CH1023" i="4"/>
  <c r="CG1023" i="4"/>
  <c r="CI1023" i="4" s="1"/>
  <c r="CF1023" i="4"/>
  <c r="CH1022" i="4"/>
  <c r="CG1022" i="4"/>
  <c r="CI1022" i="4" s="1"/>
  <c r="CF1022" i="4"/>
  <c r="CH1021" i="4"/>
  <c r="CG1021" i="4"/>
  <c r="CI1021" i="4" s="1"/>
  <c r="CF1021" i="4"/>
  <c r="CH1020" i="4"/>
  <c r="CG1020" i="4"/>
  <c r="CI1020" i="4" s="1"/>
  <c r="CF1020" i="4"/>
  <c r="CH1019" i="4"/>
  <c r="CG1019" i="4"/>
  <c r="CI1019" i="4" s="1"/>
  <c r="CF1019" i="4"/>
  <c r="CH1018" i="4"/>
  <c r="CG1018" i="4"/>
  <c r="CI1018" i="4" s="1"/>
  <c r="CF1018" i="4"/>
  <c r="CH1017" i="4"/>
  <c r="CG1017" i="4"/>
  <c r="CI1017" i="4" s="1"/>
  <c r="CF1017" i="4"/>
  <c r="CH1016" i="4"/>
  <c r="CG1016" i="4"/>
  <c r="CI1016" i="4" s="1"/>
  <c r="CF1016" i="4"/>
  <c r="CH1015" i="4"/>
  <c r="CG1015" i="4"/>
  <c r="CI1015" i="4" s="1"/>
  <c r="CF1015" i="4"/>
  <c r="CH1014" i="4"/>
  <c r="CG1014" i="4"/>
  <c r="CI1014" i="4" s="1"/>
  <c r="CF1014" i="4"/>
  <c r="CH1013" i="4"/>
  <c r="CG1013" i="4"/>
  <c r="CI1013" i="4" s="1"/>
  <c r="CF1013" i="4"/>
  <c r="CH1012" i="4"/>
  <c r="CG1012" i="4"/>
  <c r="CI1012" i="4" s="1"/>
  <c r="CF1012" i="4"/>
  <c r="CH1011" i="4"/>
  <c r="CG1011" i="4"/>
  <c r="CI1011" i="4" s="1"/>
  <c r="CF1011" i="4"/>
  <c r="CH1010" i="4"/>
  <c r="CG1010" i="4"/>
  <c r="CI1010" i="4" s="1"/>
  <c r="CF1010" i="4"/>
  <c r="CH1009" i="4"/>
  <c r="CG1009" i="4"/>
  <c r="CI1009" i="4" s="1"/>
  <c r="CF1009" i="4"/>
  <c r="CH1008" i="4"/>
  <c r="CG1008" i="4"/>
  <c r="CI1008" i="4" s="1"/>
  <c r="CF1008" i="4"/>
  <c r="CH1007" i="4"/>
  <c r="CG1007" i="4"/>
  <c r="CI1007" i="4" s="1"/>
  <c r="CF1007" i="4"/>
  <c r="CH1006" i="4"/>
  <c r="CG1006" i="4"/>
  <c r="CI1006" i="4" s="1"/>
  <c r="CF1006" i="4"/>
  <c r="CH1005" i="4"/>
  <c r="CG1005" i="4"/>
  <c r="CI1005" i="4" s="1"/>
  <c r="CF1005" i="4"/>
  <c r="CH1004" i="4"/>
  <c r="CG1004" i="4"/>
  <c r="CI1004" i="4" s="1"/>
  <c r="CF1004" i="4"/>
  <c r="CH1003" i="4"/>
  <c r="CG1003" i="4"/>
  <c r="CI1003" i="4" s="1"/>
  <c r="CF1003" i="4"/>
  <c r="CH1002" i="4"/>
  <c r="CG1002" i="4"/>
  <c r="CI1002" i="4" s="1"/>
  <c r="CF1002" i="4"/>
  <c r="CH1001" i="4"/>
  <c r="CG1001" i="4"/>
  <c r="CI1001" i="4" s="1"/>
  <c r="CF1001" i="4"/>
  <c r="CH1000" i="4"/>
  <c r="CG1000" i="4"/>
  <c r="CI1000" i="4" s="1"/>
  <c r="CF1000" i="4"/>
  <c r="CH999" i="4"/>
  <c r="CG999" i="4"/>
  <c r="CI999" i="4" s="1"/>
  <c r="CF999" i="4"/>
  <c r="CH998" i="4"/>
  <c r="CG998" i="4"/>
  <c r="CI998" i="4" s="1"/>
  <c r="CF998" i="4"/>
  <c r="CH997" i="4"/>
  <c r="CG997" i="4"/>
  <c r="CI997" i="4" s="1"/>
  <c r="CF997" i="4"/>
  <c r="CH996" i="4"/>
  <c r="CG996" i="4"/>
  <c r="CI996" i="4" s="1"/>
  <c r="CF996" i="4"/>
  <c r="CH995" i="4"/>
  <c r="CG995" i="4"/>
  <c r="CI995" i="4" s="1"/>
  <c r="CF995" i="4"/>
  <c r="CH994" i="4"/>
  <c r="CG994" i="4"/>
  <c r="CI994" i="4" s="1"/>
  <c r="CF994" i="4"/>
  <c r="CH993" i="4"/>
  <c r="CG993" i="4"/>
  <c r="CI993" i="4" s="1"/>
  <c r="CF993" i="4"/>
  <c r="CH992" i="4"/>
  <c r="CG992" i="4"/>
  <c r="CI992" i="4" s="1"/>
  <c r="CF992" i="4"/>
  <c r="CH991" i="4"/>
  <c r="CG991" i="4"/>
  <c r="CI991" i="4" s="1"/>
  <c r="CF991" i="4"/>
  <c r="CH990" i="4"/>
  <c r="CG990" i="4"/>
  <c r="CI990" i="4" s="1"/>
  <c r="CF990" i="4"/>
  <c r="CH989" i="4"/>
  <c r="CG989" i="4"/>
  <c r="CI989" i="4" s="1"/>
  <c r="CF989" i="4"/>
  <c r="CH988" i="4"/>
  <c r="CG988" i="4"/>
  <c r="CI988" i="4" s="1"/>
  <c r="CF988" i="4"/>
  <c r="CH987" i="4"/>
  <c r="CG987" i="4"/>
  <c r="CI987" i="4" s="1"/>
  <c r="CF987" i="4"/>
  <c r="CH986" i="4"/>
  <c r="CG986" i="4"/>
  <c r="CI986" i="4" s="1"/>
  <c r="CF986" i="4"/>
  <c r="CH985" i="4"/>
  <c r="CG985" i="4"/>
  <c r="CI985" i="4" s="1"/>
  <c r="CF985" i="4"/>
  <c r="CH984" i="4"/>
  <c r="CG984" i="4"/>
  <c r="CI984" i="4" s="1"/>
  <c r="CF984" i="4"/>
  <c r="CH983" i="4"/>
  <c r="CG983" i="4"/>
  <c r="CI983" i="4" s="1"/>
  <c r="CF983" i="4"/>
  <c r="CH982" i="4"/>
  <c r="CG982" i="4"/>
  <c r="CI982" i="4" s="1"/>
  <c r="CF982" i="4"/>
  <c r="CH981" i="4"/>
  <c r="CG981" i="4"/>
  <c r="CI981" i="4" s="1"/>
  <c r="CF981" i="4"/>
  <c r="CH980" i="4"/>
  <c r="CG980" i="4"/>
  <c r="CI980" i="4" s="1"/>
  <c r="CF980" i="4"/>
  <c r="CH979" i="4"/>
  <c r="CG979" i="4"/>
  <c r="CI979" i="4" s="1"/>
  <c r="CF979" i="4"/>
  <c r="CH978" i="4"/>
  <c r="CG978" i="4"/>
  <c r="CI978" i="4" s="1"/>
  <c r="CF978" i="4"/>
  <c r="CH977" i="4"/>
  <c r="CG977" i="4"/>
  <c r="CI977" i="4" s="1"/>
  <c r="CF977" i="4"/>
  <c r="CH976" i="4"/>
  <c r="CG976" i="4"/>
  <c r="CI976" i="4" s="1"/>
  <c r="CF976" i="4"/>
  <c r="CH975" i="4"/>
  <c r="CG975" i="4"/>
  <c r="CI975" i="4" s="1"/>
  <c r="CF975" i="4"/>
  <c r="CH974" i="4"/>
  <c r="CG974" i="4"/>
  <c r="CI974" i="4" s="1"/>
  <c r="CF974" i="4"/>
  <c r="CH973" i="4"/>
  <c r="CG973" i="4"/>
  <c r="CI973" i="4" s="1"/>
  <c r="CF973" i="4"/>
  <c r="CH972" i="4"/>
  <c r="CG972" i="4"/>
  <c r="CI972" i="4" s="1"/>
  <c r="CF972" i="4"/>
  <c r="CH971" i="4"/>
  <c r="CG971" i="4"/>
  <c r="CI971" i="4" s="1"/>
  <c r="CF971" i="4"/>
  <c r="CH970" i="4"/>
  <c r="CG970" i="4"/>
  <c r="CI970" i="4" s="1"/>
  <c r="CF970" i="4"/>
  <c r="CH969" i="4"/>
  <c r="CG969" i="4"/>
  <c r="CI969" i="4" s="1"/>
  <c r="CF969" i="4"/>
  <c r="CH968" i="4"/>
  <c r="CG968" i="4"/>
  <c r="CI968" i="4" s="1"/>
  <c r="CF968" i="4"/>
  <c r="CH967" i="4"/>
  <c r="CG967" i="4"/>
  <c r="CI967" i="4" s="1"/>
  <c r="CF967" i="4"/>
  <c r="CH966" i="4"/>
  <c r="CG966" i="4"/>
  <c r="CI966" i="4" s="1"/>
  <c r="CF966" i="4"/>
  <c r="CH965" i="4"/>
  <c r="CG965" i="4"/>
  <c r="CI965" i="4" s="1"/>
  <c r="CF965" i="4"/>
  <c r="CH964" i="4"/>
  <c r="CG964" i="4"/>
  <c r="CI964" i="4" s="1"/>
  <c r="CF964" i="4"/>
  <c r="CH963" i="4"/>
  <c r="CG963" i="4"/>
  <c r="CI963" i="4" s="1"/>
  <c r="CF963" i="4"/>
  <c r="CH962" i="4"/>
  <c r="CG962" i="4"/>
  <c r="CI962" i="4" s="1"/>
  <c r="CF962" i="4"/>
  <c r="CH961" i="4"/>
  <c r="CG961" i="4"/>
  <c r="CI961" i="4" s="1"/>
  <c r="CF961" i="4"/>
  <c r="CH960" i="4"/>
  <c r="CG960" i="4"/>
  <c r="CI960" i="4" s="1"/>
  <c r="CF960" i="4"/>
  <c r="CH959" i="4"/>
  <c r="CG959" i="4"/>
  <c r="CI959" i="4" s="1"/>
  <c r="CF959" i="4"/>
  <c r="CH958" i="4"/>
  <c r="CG958" i="4"/>
  <c r="CI958" i="4" s="1"/>
  <c r="CF958" i="4"/>
  <c r="CH957" i="4"/>
  <c r="CG957" i="4"/>
  <c r="CI957" i="4" s="1"/>
  <c r="CF957" i="4"/>
  <c r="CH956" i="4"/>
  <c r="CG956" i="4"/>
  <c r="CI956" i="4" s="1"/>
  <c r="CF956" i="4"/>
  <c r="CH955" i="4"/>
  <c r="CG955" i="4"/>
  <c r="CI955" i="4" s="1"/>
  <c r="CF955" i="4"/>
  <c r="CH954" i="4"/>
  <c r="CG954" i="4"/>
  <c r="CI954" i="4" s="1"/>
  <c r="CF954" i="4"/>
  <c r="CH953" i="4"/>
  <c r="CG953" i="4"/>
  <c r="CI953" i="4" s="1"/>
  <c r="CF953" i="4"/>
  <c r="CH952" i="4"/>
  <c r="CG952" i="4"/>
  <c r="CI952" i="4" s="1"/>
  <c r="CF952" i="4"/>
  <c r="CH951" i="4"/>
  <c r="CG951" i="4"/>
  <c r="CI951" i="4" s="1"/>
  <c r="CF951" i="4"/>
  <c r="CH950" i="4"/>
  <c r="CG950" i="4"/>
  <c r="CI950" i="4" s="1"/>
  <c r="CF950" i="4"/>
  <c r="CH949" i="4"/>
  <c r="CG949" i="4"/>
  <c r="CI949" i="4" s="1"/>
  <c r="CF949" i="4"/>
  <c r="CH948" i="4"/>
  <c r="CG948" i="4"/>
  <c r="CI948" i="4" s="1"/>
  <c r="CF948" i="4"/>
  <c r="CH947" i="4"/>
  <c r="CG947" i="4"/>
  <c r="CI947" i="4" s="1"/>
  <c r="CF947" i="4"/>
  <c r="CH946" i="4"/>
  <c r="CG946" i="4"/>
  <c r="CI946" i="4" s="1"/>
  <c r="CF946" i="4"/>
  <c r="CH945" i="4"/>
  <c r="CG945" i="4"/>
  <c r="CI945" i="4" s="1"/>
  <c r="CF945" i="4"/>
  <c r="CH944" i="4"/>
  <c r="CG944" i="4"/>
  <c r="CI944" i="4" s="1"/>
  <c r="CF944" i="4"/>
  <c r="CH943" i="4"/>
  <c r="CG943" i="4"/>
  <c r="CI943" i="4" s="1"/>
  <c r="CF943" i="4"/>
  <c r="CH942" i="4"/>
  <c r="CG942" i="4"/>
  <c r="CI942" i="4" s="1"/>
  <c r="CF942" i="4"/>
  <c r="CH941" i="4"/>
  <c r="CG941" i="4"/>
  <c r="CI941" i="4" s="1"/>
  <c r="CF941" i="4"/>
  <c r="CH940" i="4"/>
  <c r="CG940" i="4"/>
  <c r="CI940" i="4" s="1"/>
  <c r="CF940" i="4"/>
  <c r="CH939" i="4"/>
  <c r="CG939" i="4"/>
  <c r="CI939" i="4" s="1"/>
  <c r="CF939" i="4"/>
  <c r="CH938" i="4"/>
  <c r="CG938" i="4"/>
  <c r="CI938" i="4" s="1"/>
  <c r="CF938" i="4"/>
  <c r="CH937" i="4"/>
  <c r="CG937" i="4"/>
  <c r="CI937" i="4" s="1"/>
  <c r="CF937" i="4"/>
  <c r="CH936" i="4"/>
  <c r="CG936" i="4"/>
  <c r="CI936" i="4" s="1"/>
  <c r="CF936" i="4"/>
  <c r="CH935" i="4"/>
  <c r="CG935" i="4"/>
  <c r="CI935" i="4" s="1"/>
  <c r="CF935" i="4"/>
  <c r="CH934" i="4"/>
  <c r="CG934" i="4"/>
  <c r="CI934" i="4" s="1"/>
  <c r="CF934" i="4"/>
  <c r="CH933" i="4"/>
  <c r="CG933" i="4"/>
  <c r="CI933" i="4" s="1"/>
  <c r="CF933" i="4"/>
  <c r="CH932" i="4"/>
  <c r="CG932" i="4"/>
  <c r="CI932" i="4" s="1"/>
  <c r="CF932" i="4"/>
  <c r="CH931" i="4"/>
  <c r="CG931" i="4"/>
  <c r="CI931" i="4" s="1"/>
  <c r="CF931" i="4"/>
  <c r="CH930" i="4"/>
  <c r="CG930" i="4"/>
  <c r="CI930" i="4" s="1"/>
  <c r="CF930" i="4"/>
  <c r="CH929" i="4"/>
  <c r="CG929" i="4"/>
  <c r="CI929" i="4" s="1"/>
  <c r="CF929" i="4"/>
  <c r="CH928" i="4"/>
  <c r="CG928" i="4"/>
  <c r="CI928" i="4" s="1"/>
  <c r="CF928" i="4"/>
  <c r="CH927" i="4"/>
  <c r="CG927" i="4"/>
  <c r="CI927" i="4" s="1"/>
  <c r="CF927" i="4"/>
  <c r="CH926" i="4"/>
  <c r="CG926" i="4"/>
  <c r="CI926" i="4" s="1"/>
  <c r="CF926" i="4"/>
  <c r="CH925" i="4"/>
  <c r="CG925" i="4"/>
  <c r="CI925" i="4" s="1"/>
  <c r="CF925" i="4"/>
  <c r="CH924" i="4"/>
  <c r="CG924" i="4"/>
  <c r="CI924" i="4" s="1"/>
  <c r="CF924" i="4"/>
  <c r="CH923" i="4"/>
  <c r="CG923" i="4"/>
  <c r="CI923" i="4" s="1"/>
  <c r="CF923" i="4"/>
  <c r="CH922" i="4"/>
  <c r="CG922" i="4"/>
  <c r="CI922" i="4" s="1"/>
  <c r="CF922" i="4"/>
  <c r="CH921" i="4"/>
  <c r="CG921" i="4"/>
  <c r="CI921" i="4" s="1"/>
  <c r="CF921" i="4"/>
  <c r="CH920" i="4"/>
  <c r="CG920" i="4"/>
  <c r="CI920" i="4" s="1"/>
  <c r="CF920" i="4"/>
  <c r="CH919" i="4"/>
  <c r="CG919" i="4"/>
  <c r="CI919" i="4" s="1"/>
  <c r="CF919" i="4"/>
  <c r="CH918" i="4"/>
  <c r="CG918" i="4"/>
  <c r="CI918" i="4" s="1"/>
  <c r="CF918" i="4"/>
  <c r="CH917" i="4"/>
  <c r="CG917" i="4"/>
  <c r="CI917" i="4" s="1"/>
  <c r="CF917" i="4"/>
  <c r="CH916" i="4"/>
  <c r="CG916" i="4"/>
  <c r="CI916" i="4" s="1"/>
  <c r="CF916" i="4"/>
  <c r="CH915" i="4"/>
  <c r="CG915" i="4"/>
  <c r="CI915" i="4" s="1"/>
  <c r="CF915" i="4"/>
  <c r="CH914" i="4"/>
  <c r="CG914" i="4"/>
  <c r="CI914" i="4" s="1"/>
  <c r="CF914" i="4"/>
  <c r="CH913" i="4"/>
  <c r="CG913" i="4"/>
  <c r="CI913" i="4" s="1"/>
  <c r="CF913" i="4"/>
  <c r="CH912" i="4"/>
  <c r="CG912" i="4"/>
  <c r="CI912" i="4" s="1"/>
  <c r="CF912" i="4"/>
  <c r="CH911" i="4"/>
  <c r="CG911" i="4"/>
  <c r="CI911" i="4" s="1"/>
  <c r="CF911" i="4"/>
  <c r="CH910" i="4"/>
  <c r="CG910" i="4"/>
  <c r="CI910" i="4" s="1"/>
  <c r="CF910" i="4"/>
  <c r="CH909" i="4"/>
  <c r="CG909" i="4"/>
  <c r="CI909" i="4" s="1"/>
  <c r="CF909" i="4"/>
  <c r="CH908" i="4"/>
  <c r="CG908" i="4"/>
  <c r="CI908" i="4" s="1"/>
  <c r="CF908" i="4"/>
  <c r="CH907" i="4"/>
  <c r="CG907" i="4"/>
  <c r="CI907" i="4" s="1"/>
  <c r="CF907" i="4"/>
  <c r="CH906" i="4"/>
  <c r="CG906" i="4"/>
  <c r="CI906" i="4" s="1"/>
  <c r="CF906" i="4"/>
  <c r="CH905" i="4"/>
  <c r="CG905" i="4"/>
  <c r="CI905" i="4" s="1"/>
  <c r="CF905" i="4"/>
  <c r="CH904" i="4"/>
  <c r="CG904" i="4"/>
  <c r="CI904" i="4" s="1"/>
  <c r="CF904" i="4"/>
  <c r="CH903" i="4"/>
  <c r="CG903" i="4"/>
  <c r="CI903" i="4" s="1"/>
  <c r="CF903" i="4"/>
  <c r="CH902" i="4"/>
  <c r="CG902" i="4"/>
  <c r="CI902" i="4" s="1"/>
  <c r="CF902" i="4"/>
  <c r="CH901" i="4"/>
  <c r="CG901" i="4"/>
  <c r="CI901" i="4" s="1"/>
  <c r="CF901" i="4"/>
  <c r="CH900" i="4"/>
  <c r="CG900" i="4"/>
  <c r="CI900" i="4" s="1"/>
  <c r="CF900" i="4"/>
  <c r="CH899" i="4"/>
  <c r="CG899" i="4"/>
  <c r="CI899" i="4" s="1"/>
  <c r="CF899" i="4"/>
  <c r="CH898" i="4"/>
  <c r="CG898" i="4"/>
  <c r="CI898" i="4" s="1"/>
  <c r="CF898" i="4"/>
  <c r="CH897" i="4"/>
  <c r="CG897" i="4"/>
  <c r="CI897" i="4" s="1"/>
  <c r="CF897" i="4"/>
  <c r="CH896" i="4"/>
  <c r="CG896" i="4"/>
  <c r="CI896" i="4" s="1"/>
  <c r="CF896" i="4"/>
  <c r="CH895" i="4"/>
  <c r="CG895" i="4"/>
  <c r="CI895" i="4" s="1"/>
  <c r="CF895" i="4"/>
  <c r="CH894" i="4"/>
  <c r="CG894" i="4"/>
  <c r="CI894" i="4" s="1"/>
  <c r="CF894" i="4"/>
  <c r="CH893" i="4"/>
  <c r="CG893" i="4"/>
  <c r="CI893" i="4" s="1"/>
  <c r="CF893" i="4"/>
  <c r="CH892" i="4"/>
  <c r="CG892" i="4"/>
  <c r="CI892" i="4" s="1"/>
  <c r="CF892" i="4"/>
  <c r="CH891" i="4"/>
  <c r="CG891" i="4"/>
  <c r="CI891" i="4" s="1"/>
  <c r="CF891" i="4"/>
  <c r="CH890" i="4"/>
  <c r="CG890" i="4"/>
  <c r="CI890" i="4" s="1"/>
  <c r="CF890" i="4"/>
  <c r="CH889" i="4"/>
  <c r="CG889" i="4"/>
  <c r="CI889" i="4" s="1"/>
  <c r="CF889" i="4"/>
  <c r="CH888" i="4"/>
  <c r="CG888" i="4"/>
  <c r="CI888" i="4" s="1"/>
  <c r="CF888" i="4"/>
  <c r="CH887" i="4"/>
  <c r="CG887" i="4"/>
  <c r="CI887" i="4" s="1"/>
  <c r="CF887" i="4"/>
  <c r="CH886" i="4"/>
  <c r="CG886" i="4"/>
  <c r="CI886" i="4" s="1"/>
  <c r="CF886" i="4"/>
  <c r="CH885" i="4"/>
  <c r="CG885" i="4"/>
  <c r="CI885" i="4" s="1"/>
  <c r="CF885" i="4"/>
  <c r="CH884" i="4"/>
  <c r="CG884" i="4"/>
  <c r="CI884" i="4" s="1"/>
  <c r="CF884" i="4"/>
  <c r="CH883" i="4"/>
  <c r="CG883" i="4"/>
  <c r="CI883" i="4" s="1"/>
  <c r="CF883" i="4"/>
  <c r="CH882" i="4"/>
  <c r="CG882" i="4"/>
  <c r="CI882" i="4" s="1"/>
  <c r="CF882" i="4"/>
  <c r="CH881" i="4"/>
  <c r="CG881" i="4"/>
  <c r="CI881" i="4" s="1"/>
  <c r="CF881" i="4"/>
  <c r="CH880" i="4"/>
  <c r="CG880" i="4"/>
  <c r="CI880" i="4" s="1"/>
  <c r="CF880" i="4"/>
  <c r="CH879" i="4"/>
  <c r="CG879" i="4"/>
  <c r="CI879" i="4" s="1"/>
  <c r="CF879" i="4"/>
  <c r="CH878" i="4"/>
  <c r="CG878" i="4"/>
  <c r="CI878" i="4" s="1"/>
  <c r="CF878" i="4"/>
  <c r="CH877" i="4"/>
  <c r="CG877" i="4"/>
  <c r="CI877" i="4" s="1"/>
  <c r="CF877" i="4"/>
  <c r="CH876" i="4"/>
  <c r="CG876" i="4"/>
  <c r="CI876" i="4" s="1"/>
  <c r="CF876" i="4"/>
  <c r="CH875" i="4"/>
  <c r="CG875" i="4"/>
  <c r="CI875" i="4" s="1"/>
  <c r="CF875" i="4"/>
  <c r="CH874" i="4"/>
  <c r="CG874" i="4"/>
  <c r="CI874" i="4" s="1"/>
  <c r="CF874" i="4"/>
  <c r="CH873" i="4"/>
  <c r="CG873" i="4"/>
  <c r="CI873" i="4" s="1"/>
  <c r="CF873" i="4"/>
  <c r="CH872" i="4"/>
  <c r="CG872" i="4"/>
  <c r="CI872" i="4" s="1"/>
  <c r="CF872" i="4"/>
  <c r="CH871" i="4"/>
  <c r="CG871" i="4"/>
  <c r="CI871" i="4" s="1"/>
  <c r="CF871" i="4"/>
  <c r="CH870" i="4"/>
  <c r="CG870" i="4"/>
  <c r="CI870" i="4" s="1"/>
  <c r="CF870" i="4"/>
  <c r="CH869" i="4"/>
  <c r="CG869" i="4"/>
  <c r="CI869" i="4" s="1"/>
  <c r="CF869" i="4"/>
  <c r="CH868" i="4"/>
  <c r="CG868" i="4"/>
  <c r="CI868" i="4" s="1"/>
  <c r="CF868" i="4"/>
  <c r="CH867" i="4"/>
  <c r="CG867" i="4"/>
  <c r="CI867" i="4" s="1"/>
  <c r="CF867" i="4"/>
  <c r="CH866" i="4"/>
  <c r="CG866" i="4"/>
  <c r="CI866" i="4" s="1"/>
  <c r="CF866" i="4"/>
  <c r="CH865" i="4"/>
  <c r="CG865" i="4"/>
  <c r="CI865" i="4" s="1"/>
  <c r="CF865" i="4"/>
  <c r="CH864" i="4"/>
  <c r="CG864" i="4"/>
  <c r="CI864" i="4" s="1"/>
  <c r="CF864" i="4"/>
  <c r="CH863" i="4"/>
  <c r="CG863" i="4"/>
  <c r="CI863" i="4" s="1"/>
  <c r="CF863" i="4"/>
  <c r="CH862" i="4"/>
  <c r="CG862" i="4"/>
  <c r="CI862" i="4" s="1"/>
  <c r="CF862" i="4"/>
  <c r="CH861" i="4"/>
  <c r="CG861" i="4"/>
  <c r="CI861" i="4" s="1"/>
  <c r="CF861" i="4"/>
  <c r="CH860" i="4"/>
  <c r="CG860" i="4"/>
  <c r="CI860" i="4" s="1"/>
  <c r="CF860" i="4"/>
  <c r="CH859" i="4"/>
  <c r="CG859" i="4"/>
  <c r="CI859" i="4" s="1"/>
  <c r="CF859" i="4"/>
  <c r="CH858" i="4"/>
  <c r="CG858" i="4"/>
  <c r="CI858" i="4" s="1"/>
  <c r="CF858" i="4"/>
  <c r="CH857" i="4"/>
  <c r="CG857" i="4"/>
  <c r="CI857" i="4" s="1"/>
  <c r="CF857" i="4"/>
  <c r="CH856" i="4"/>
  <c r="CG856" i="4"/>
  <c r="CI856" i="4" s="1"/>
  <c r="CF856" i="4"/>
  <c r="CH855" i="4"/>
  <c r="CG855" i="4"/>
  <c r="CI855" i="4" s="1"/>
  <c r="CF855" i="4"/>
  <c r="CH854" i="4"/>
  <c r="CG854" i="4"/>
  <c r="CI854" i="4" s="1"/>
  <c r="CF854" i="4"/>
  <c r="CH853" i="4"/>
  <c r="CG853" i="4"/>
  <c r="CI853" i="4" s="1"/>
  <c r="CF853" i="4"/>
  <c r="CH852" i="4"/>
  <c r="CG852" i="4"/>
  <c r="CI852" i="4" s="1"/>
  <c r="CF852" i="4"/>
  <c r="CH851" i="4"/>
  <c r="CG851" i="4"/>
  <c r="CI851" i="4" s="1"/>
  <c r="CF851" i="4"/>
  <c r="CH850" i="4"/>
  <c r="CG850" i="4"/>
  <c r="CI850" i="4" s="1"/>
  <c r="CF850" i="4"/>
  <c r="CH849" i="4"/>
  <c r="CG849" i="4"/>
  <c r="CI849" i="4" s="1"/>
  <c r="CF849" i="4"/>
  <c r="CH848" i="4"/>
  <c r="CG848" i="4"/>
  <c r="CI848" i="4" s="1"/>
  <c r="CF848" i="4"/>
  <c r="CH847" i="4"/>
  <c r="CG847" i="4"/>
  <c r="CI847" i="4" s="1"/>
  <c r="CF847" i="4"/>
  <c r="CH846" i="4"/>
  <c r="CG846" i="4"/>
  <c r="CI846" i="4" s="1"/>
  <c r="CF846" i="4"/>
  <c r="CH845" i="4"/>
  <c r="CG845" i="4"/>
  <c r="CI845" i="4" s="1"/>
  <c r="CF845" i="4"/>
  <c r="CH844" i="4"/>
  <c r="CG844" i="4"/>
  <c r="CI844" i="4" s="1"/>
  <c r="CF844" i="4"/>
  <c r="CH843" i="4"/>
  <c r="CG843" i="4"/>
  <c r="CI843" i="4" s="1"/>
  <c r="CF843" i="4"/>
  <c r="CH842" i="4"/>
  <c r="CG842" i="4"/>
  <c r="CI842" i="4" s="1"/>
  <c r="CF842" i="4"/>
  <c r="CH841" i="4"/>
  <c r="CG841" i="4"/>
  <c r="CI841" i="4" s="1"/>
  <c r="CF841" i="4"/>
  <c r="CH840" i="4"/>
  <c r="CG840" i="4"/>
  <c r="CI840" i="4" s="1"/>
  <c r="CF840" i="4"/>
  <c r="CH839" i="4"/>
  <c r="CG839" i="4"/>
  <c r="CI839" i="4" s="1"/>
  <c r="CF839" i="4"/>
  <c r="CH838" i="4"/>
  <c r="CG838" i="4"/>
  <c r="CI838" i="4" s="1"/>
  <c r="CF838" i="4"/>
  <c r="CH837" i="4"/>
  <c r="CG837" i="4"/>
  <c r="CI837" i="4" s="1"/>
  <c r="CF837" i="4"/>
  <c r="CH836" i="4"/>
  <c r="CG836" i="4"/>
  <c r="CI836" i="4" s="1"/>
  <c r="CF836" i="4"/>
  <c r="CH835" i="4"/>
  <c r="CG835" i="4"/>
  <c r="CI835" i="4" s="1"/>
  <c r="CF835" i="4"/>
  <c r="CH834" i="4"/>
  <c r="CG834" i="4"/>
  <c r="CI834" i="4" s="1"/>
  <c r="CF834" i="4"/>
  <c r="CH833" i="4"/>
  <c r="CG833" i="4"/>
  <c r="CI833" i="4" s="1"/>
  <c r="CF833" i="4"/>
  <c r="CH832" i="4"/>
  <c r="CG832" i="4"/>
  <c r="CI832" i="4" s="1"/>
  <c r="CF832" i="4"/>
  <c r="CH831" i="4"/>
  <c r="CG831" i="4"/>
  <c r="CI831" i="4" s="1"/>
  <c r="CF831" i="4"/>
  <c r="CH830" i="4"/>
  <c r="CG830" i="4"/>
  <c r="CI830" i="4" s="1"/>
  <c r="CF830" i="4"/>
  <c r="CH829" i="4"/>
  <c r="CG829" i="4"/>
  <c r="CI829" i="4" s="1"/>
  <c r="CF829" i="4"/>
  <c r="CH828" i="4"/>
  <c r="CG828" i="4"/>
  <c r="CI828" i="4" s="1"/>
  <c r="CF828" i="4"/>
  <c r="CH827" i="4"/>
  <c r="CG827" i="4"/>
  <c r="CI827" i="4" s="1"/>
  <c r="CF827" i="4"/>
  <c r="CH826" i="4"/>
  <c r="CG826" i="4"/>
  <c r="CI826" i="4" s="1"/>
  <c r="CF826" i="4"/>
  <c r="CH825" i="4"/>
  <c r="CG825" i="4"/>
  <c r="CI825" i="4" s="1"/>
  <c r="CF825" i="4"/>
  <c r="CH824" i="4"/>
  <c r="CG824" i="4"/>
  <c r="CI824" i="4" s="1"/>
  <c r="CF824" i="4"/>
  <c r="CH823" i="4"/>
  <c r="CG823" i="4"/>
  <c r="CI823" i="4" s="1"/>
  <c r="CF823" i="4"/>
  <c r="CH822" i="4"/>
  <c r="CG822" i="4"/>
  <c r="CI822" i="4" s="1"/>
  <c r="CF822" i="4"/>
  <c r="CH821" i="4"/>
  <c r="CG821" i="4"/>
  <c r="CI821" i="4" s="1"/>
  <c r="CF821" i="4"/>
  <c r="CH820" i="4"/>
  <c r="CG820" i="4"/>
  <c r="CI820" i="4" s="1"/>
  <c r="CF820" i="4"/>
  <c r="CH819" i="4"/>
  <c r="CG819" i="4"/>
  <c r="CI819" i="4" s="1"/>
  <c r="CF819" i="4"/>
  <c r="CH818" i="4"/>
  <c r="CG818" i="4"/>
  <c r="CI818" i="4" s="1"/>
  <c r="CF818" i="4"/>
  <c r="CH817" i="4"/>
  <c r="CG817" i="4"/>
  <c r="CI817" i="4" s="1"/>
  <c r="CF817" i="4"/>
  <c r="CH816" i="4"/>
  <c r="CG816" i="4"/>
  <c r="CI816" i="4" s="1"/>
  <c r="CF816" i="4"/>
  <c r="CH815" i="4"/>
  <c r="CG815" i="4"/>
  <c r="CI815" i="4" s="1"/>
  <c r="CF815" i="4"/>
  <c r="CH814" i="4"/>
  <c r="CG814" i="4"/>
  <c r="CI814" i="4" s="1"/>
  <c r="CF814" i="4"/>
  <c r="CH813" i="4"/>
  <c r="CG813" i="4"/>
  <c r="CI813" i="4" s="1"/>
  <c r="CF813" i="4"/>
  <c r="CH812" i="4"/>
  <c r="CG812" i="4"/>
  <c r="CI812" i="4" s="1"/>
  <c r="CF812" i="4"/>
  <c r="CH811" i="4"/>
  <c r="CG811" i="4"/>
  <c r="CI811" i="4" s="1"/>
  <c r="CF811" i="4"/>
  <c r="CH810" i="4"/>
  <c r="CG810" i="4"/>
  <c r="CI810" i="4" s="1"/>
  <c r="CF810" i="4"/>
  <c r="CH809" i="4"/>
  <c r="CG809" i="4"/>
  <c r="CI809" i="4" s="1"/>
  <c r="CF809" i="4"/>
  <c r="CH808" i="4"/>
  <c r="CG808" i="4"/>
  <c r="CI808" i="4" s="1"/>
  <c r="CF808" i="4"/>
  <c r="CH807" i="4"/>
  <c r="CG807" i="4"/>
  <c r="CI807" i="4" s="1"/>
  <c r="CF807" i="4"/>
  <c r="CH806" i="4"/>
  <c r="CG806" i="4"/>
  <c r="CI806" i="4" s="1"/>
  <c r="CF806" i="4"/>
  <c r="CH805" i="4"/>
  <c r="CG805" i="4"/>
  <c r="CI805" i="4" s="1"/>
  <c r="CF805" i="4"/>
  <c r="CH804" i="4"/>
  <c r="CG804" i="4"/>
  <c r="CI804" i="4" s="1"/>
  <c r="CF804" i="4"/>
  <c r="CH803" i="4"/>
  <c r="CG803" i="4"/>
  <c r="CI803" i="4" s="1"/>
  <c r="CF803" i="4"/>
  <c r="CH802" i="4"/>
  <c r="CG802" i="4"/>
  <c r="CI802" i="4" s="1"/>
  <c r="CF802" i="4"/>
  <c r="CH801" i="4"/>
  <c r="CG801" i="4"/>
  <c r="CI801" i="4" s="1"/>
  <c r="CF801" i="4"/>
  <c r="CH800" i="4"/>
  <c r="CG800" i="4"/>
  <c r="CI800" i="4" s="1"/>
  <c r="CF800" i="4"/>
  <c r="CH799" i="4"/>
  <c r="CG799" i="4"/>
  <c r="CI799" i="4" s="1"/>
  <c r="CF799" i="4"/>
  <c r="CH798" i="4"/>
  <c r="CG798" i="4"/>
  <c r="CI798" i="4" s="1"/>
  <c r="CF798" i="4"/>
  <c r="CH797" i="4"/>
  <c r="CG797" i="4"/>
  <c r="CI797" i="4" s="1"/>
  <c r="CF797" i="4"/>
  <c r="CH796" i="4"/>
  <c r="CG796" i="4"/>
  <c r="CI796" i="4" s="1"/>
  <c r="CF796" i="4"/>
  <c r="CH795" i="4"/>
  <c r="CG795" i="4"/>
  <c r="CI795" i="4" s="1"/>
  <c r="CF795" i="4"/>
  <c r="CH794" i="4"/>
  <c r="CG794" i="4"/>
  <c r="CI794" i="4" s="1"/>
  <c r="CF794" i="4"/>
  <c r="CH793" i="4"/>
  <c r="CG793" i="4"/>
  <c r="CI793" i="4" s="1"/>
  <c r="CF793" i="4"/>
  <c r="CH792" i="4"/>
  <c r="CG792" i="4"/>
  <c r="CI792" i="4" s="1"/>
  <c r="CF792" i="4"/>
  <c r="CH791" i="4"/>
  <c r="CG791" i="4"/>
  <c r="CI791" i="4" s="1"/>
  <c r="CF791" i="4"/>
  <c r="CH790" i="4"/>
  <c r="CG790" i="4"/>
  <c r="CI790" i="4" s="1"/>
  <c r="CF790" i="4"/>
  <c r="CH789" i="4"/>
  <c r="CG789" i="4"/>
  <c r="CI789" i="4" s="1"/>
  <c r="CF789" i="4"/>
  <c r="CH788" i="4"/>
  <c r="CG788" i="4"/>
  <c r="CI788" i="4" s="1"/>
  <c r="CF788" i="4"/>
  <c r="CH787" i="4"/>
  <c r="CG787" i="4"/>
  <c r="CI787" i="4" s="1"/>
  <c r="CF787" i="4"/>
  <c r="CH786" i="4"/>
  <c r="CG786" i="4"/>
  <c r="CI786" i="4" s="1"/>
  <c r="CF786" i="4"/>
  <c r="CH785" i="4"/>
  <c r="CG785" i="4"/>
  <c r="CI785" i="4" s="1"/>
  <c r="CF785" i="4"/>
  <c r="CH784" i="4"/>
  <c r="CG784" i="4"/>
  <c r="CI784" i="4" s="1"/>
  <c r="CF784" i="4"/>
  <c r="CH783" i="4"/>
  <c r="CG783" i="4"/>
  <c r="CI783" i="4" s="1"/>
  <c r="CF783" i="4"/>
  <c r="CH782" i="4"/>
  <c r="CG782" i="4"/>
  <c r="CI782" i="4" s="1"/>
  <c r="CF782" i="4"/>
  <c r="CH781" i="4"/>
  <c r="CG781" i="4"/>
  <c r="CI781" i="4" s="1"/>
  <c r="CF781" i="4"/>
  <c r="CH780" i="4"/>
  <c r="CG780" i="4"/>
  <c r="CI780" i="4" s="1"/>
  <c r="CF780" i="4"/>
  <c r="CH779" i="4"/>
  <c r="CG779" i="4"/>
  <c r="CI779" i="4" s="1"/>
  <c r="CF779" i="4"/>
  <c r="CH778" i="4"/>
  <c r="CG778" i="4"/>
  <c r="CI778" i="4" s="1"/>
  <c r="CF778" i="4"/>
  <c r="CH777" i="4"/>
  <c r="CG777" i="4"/>
  <c r="CI777" i="4" s="1"/>
  <c r="CF777" i="4"/>
  <c r="CH776" i="4"/>
  <c r="CG776" i="4"/>
  <c r="CI776" i="4" s="1"/>
  <c r="CF776" i="4"/>
  <c r="CH775" i="4"/>
  <c r="CG775" i="4"/>
  <c r="CI775" i="4" s="1"/>
  <c r="CF775" i="4"/>
  <c r="CH774" i="4"/>
  <c r="CG774" i="4"/>
  <c r="CI774" i="4" s="1"/>
  <c r="CF774" i="4"/>
  <c r="CH773" i="4"/>
  <c r="CG773" i="4"/>
  <c r="CI773" i="4" s="1"/>
  <c r="CF773" i="4"/>
  <c r="CH772" i="4"/>
  <c r="CG772" i="4"/>
  <c r="CI772" i="4" s="1"/>
  <c r="CF772" i="4"/>
  <c r="CH771" i="4"/>
  <c r="CG771" i="4"/>
  <c r="CI771" i="4" s="1"/>
  <c r="CF771" i="4"/>
  <c r="CH770" i="4"/>
  <c r="CG770" i="4"/>
  <c r="CI770" i="4" s="1"/>
  <c r="CF770" i="4"/>
  <c r="CH769" i="4"/>
  <c r="CG769" i="4"/>
  <c r="CI769" i="4" s="1"/>
  <c r="CF769" i="4"/>
  <c r="CH768" i="4"/>
  <c r="CG768" i="4"/>
  <c r="CI768" i="4" s="1"/>
  <c r="CF768" i="4"/>
  <c r="DA456" i="4"/>
  <c r="CZ456" i="4"/>
  <c r="DB456" i="4" s="1"/>
  <c r="CX456" i="4"/>
  <c r="CW456" i="4"/>
  <c r="CV456" i="4"/>
  <c r="CT456" i="4"/>
  <c r="CS456" i="4"/>
  <c r="CR456" i="4"/>
  <c r="CQ456" i="4"/>
  <c r="CP456" i="4"/>
  <c r="CO456" i="4"/>
  <c r="CN456" i="4"/>
  <c r="CM456" i="4"/>
  <c r="CL456" i="4"/>
  <c r="DA455" i="4"/>
  <c r="CZ455" i="4"/>
  <c r="DB455" i="4" s="1"/>
  <c r="CX455" i="4"/>
  <c r="CW455" i="4"/>
  <c r="CV455" i="4"/>
  <c r="CT455" i="4"/>
  <c r="CS455" i="4"/>
  <c r="CR455" i="4"/>
  <c r="CQ455" i="4"/>
  <c r="CP455" i="4"/>
  <c r="CO455" i="4"/>
  <c r="CN455" i="4"/>
  <c r="CM455" i="4"/>
  <c r="CL455" i="4"/>
  <c r="DA454" i="4"/>
  <c r="CZ454" i="4"/>
  <c r="DB454" i="4" s="1"/>
  <c r="CX454" i="4"/>
  <c r="CW454" i="4"/>
  <c r="CV454" i="4"/>
  <c r="CT454" i="4"/>
  <c r="CS454" i="4"/>
  <c r="CR454" i="4"/>
  <c r="CQ454" i="4"/>
  <c r="CP454" i="4"/>
  <c r="CO454" i="4"/>
  <c r="CN454" i="4"/>
  <c r="CM454" i="4"/>
  <c r="CL454" i="4"/>
  <c r="Z454" i="4"/>
  <c r="DA453" i="4"/>
  <c r="CZ453" i="4"/>
  <c r="DB453" i="4" s="1"/>
  <c r="CX453" i="4"/>
  <c r="CW453" i="4"/>
  <c r="CV453" i="4"/>
  <c r="CT453" i="4"/>
  <c r="CS453" i="4"/>
  <c r="CR453" i="4"/>
  <c r="CQ453" i="4"/>
  <c r="CP453" i="4"/>
  <c r="CO453" i="4"/>
  <c r="CN453" i="4"/>
  <c r="CM453" i="4"/>
  <c r="CL453" i="4"/>
  <c r="DA452" i="4"/>
  <c r="CZ452" i="4"/>
  <c r="DB452" i="4" s="1"/>
  <c r="CX452" i="4"/>
  <c r="CW452" i="4"/>
  <c r="CV452" i="4"/>
  <c r="CT452" i="4"/>
  <c r="CS452" i="4"/>
  <c r="CR452" i="4"/>
  <c r="CQ452" i="4"/>
  <c r="CP452" i="4"/>
  <c r="CO452" i="4"/>
  <c r="CN452" i="4"/>
  <c r="CM452" i="4"/>
  <c r="CL452" i="4"/>
  <c r="DA451" i="4"/>
  <c r="CZ451" i="4"/>
  <c r="DB451" i="4" s="1"/>
  <c r="CX451" i="4"/>
  <c r="CW451" i="4"/>
  <c r="CV451" i="4"/>
  <c r="CT451" i="4"/>
  <c r="CS451" i="4"/>
  <c r="CR451" i="4"/>
  <c r="CQ451" i="4"/>
  <c r="CP451" i="4"/>
  <c r="CO451" i="4"/>
  <c r="CN451" i="4"/>
  <c r="CM451" i="4"/>
  <c r="CL451" i="4"/>
  <c r="DA450" i="4"/>
  <c r="CZ450" i="4"/>
  <c r="DB450" i="4" s="1"/>
  <c r="CX450" i="4"/>
  <c r="CW450" i="4"/>
  <c r="CV450" i="4"/>
  <c r="CT450" i="4"/>
  <c r="CS450" i="4"/>
  <c r="CR450" i="4"/>
  <c r="CQ450" i="4"/>
  <c r="CP450" i="4"/>
  <c r="CO450" i="4"/>
  <c r="CN450" i="4"/>
  <c r="CM450" i="4"/>
  <c r="CL450" i="4"/>
  <c r="Z450" i="4"/>
  <c r="DA449" i="4"/>
  <c r="CZ449" i="4"/>
  <c r="DB449" i="4" s="1"/>
  <c r="CX449" i="4"/>
  <c r="CW449" i="4"/>
  <c r="CV449" i="4"/>
  <c r="CT449" i="4"/>
  <c r="CS449" i="4"/>
  <c r="CR449" i="4"/>
  <c r="CQ449" i="4"/>
  <c r="CP449" i="4"/>
  <c r="CO449" i="4"/>
  <c r="CN449" i="4"/>
  <c r="CM449" i="4"/>
  <c r="CL449" i="4"/>
  <c r="DA448" i="4"/>
  <c r="CZ448" i="4"/>
  <c r="DB448" i="4" s="1"/>
  <c r="CX448" i="4"/>
  <c r="CW448" i="4"/>
  <c r="CV448" i="4"/>
  <c r="CT448" i="4"/>
  <c r="CS448" i="4"/>
  <c r="CR448" i="4"/>
  <c r="CQ448" i="4"/>
  <c r="CP448" i="4"/>
  <c r="CO448" i="4"/>
  <c r="CN448" i="4"/>
  <c r="CM448" i="4"/>
  <c r="CL448" i="4"/>
  <c r="DA447" i="4"/>
  <c r="CZ447" i="4"/>
  <c r="DB447" i="4" s="1"/>
  <c r="CX447" i="4"/>
  <c r="CW447" i="4"/>
  <c r="CV447" i="4"/>
  <c r="CT447" i="4"/>
  <c r="CS447" i="4"/>
  <c r="CR447" i="4"/>
  <c r="CQ447" i="4"/>
  <c r="CP447" i="4"/>
  <c r="CO447" i="4"/>
  <c r="CN447" i="4"/>
  <c r="CM447" i="4"/>
  <c r="CL447" i="4"/>
  <c r="DA446" i="4"/>
  <c r="CZ446" i="4"/>
  <c r="DB446" i="4" s="1"/>
  <c r="CX446" i="4"/>
  <c r="CW446" i="4"/>
  <c r="CV446" i="4"/>
  <c r="CT446" i="4"/>
  <c r="CS446" i="4"/>
  <c r="CR446" i="4"/>
  <c r="CQ446" i="4"/>
  <c r="CP446" i="4"/>
  <c r="CO446" i="4"/>
  <c r="CN446" i="4"/>
  <c r="CM446" i="4"/>
  <c r="CL446" i="4"/>
  <c r="Z446" i="4"/>
  <c r="DA445" i="4"/>
  <c r="CZ445" i="4"/>
  <c r="DB445" i="4" s="1"/>
  <c r="CX445" i="4"/>
  <c r="CW445" i="4"/>
  <c r="CV445" i="4"/>
  <c r="CT445" i="4"/>
  <c r="CS445" i="4"/>
  <c r="CR445" i="4"/>
  <c r="CQ445" i="4"/>
  <c r="CP445" i="4"/>
  <c r="CO445" i="4"/>
  <c r="CN445" i="4"/>
  <c r="CM445" i="4"/>
  <c r="CL445" i="4"/>
  <c r="DA444" i="4"/>
  <c r="CZ444" i="4"/>
  <c r="DB444" i="4" s="1"/>
  <c r="CX444" i="4"/>
  <c r="CW444" i="4"/>
  <c r="CV444" i="4"/>
  <c r="CT444" i="4"/>
  <c r="CS444" i="4"/>
  <c r="CR444" i="4"/>
  <c r="CQ444" i="4"/>
  <c r="CP444" i="4"/>
  <c r="CO444" i="4"/>
  <c r="CN444" i="4"/>
  <c r="CM444" i="4"/>
  <c r="CL444" i="4"/>
  <c r="DA443" i="4"/>
  <c r="CZ443" i="4"/>
  <c r="DB443" i="4" s="1"/>
  <c r="CX443" i="4"/>
  <c r="CW443" i="4"/>
  <c r="CV443" i="4"/>
  <c r="CT443" i="4"/>
  <c r="CS443" i="4"/>
  <c r="CR443" i="4"/>
  <c r="CQ443" i="4"/>
  <c r="CP443" i="4"/>
  <c r="CO443" i="4"/>
  <c r="CN443" i="4"/>
  <c r="CM443" i="4"/>
  <c r="CL443" i="4"/>
  <c r="DA442" i="4"/>
  <c r="CZ442" i="4"/>
  <c r="DB442" i="4" s="1"/>
  <c r="CX442" i="4"/>
  <c r="CW442" i="4"/>
  <c r="CV442" i="4"/>
  <c r="CT442" i="4"/>
  <c r="CS442" i="4"/>
  <c r="CR442" i="4"/>
  <c r="CQ442" i="4"/>
  <c r="CP442" i="4"/>
  <c r="CO442" i="4"/>
  <c r="CN442" i="4"/>
  <c r="CM442" i="4"/>
  <c r="CL442" i="4"/>
  <c r="Z442" i="4"/>
  <c r="DA441" i="4"/>
  <c r="CZ441" i="4"/>
  <c r="DB441" i="4" s="1"/>
  <c r="CX441" i="4"/>
  <c r="CW441" i="4"/>
  <c r="CV441" i="4"/>
  <c r="CT441" i="4"/>
  <c r="CS441" i="4"/>
  <c r="CR441" i="4"/>
  <c r="CQ441" i="4"/>
  <c r="CP441" i="4"/>
  <c r="CO441" i="4"/>
  <c r="CN441" i="4"/>
  <c r="CM441" i="4"/>
  <c r="CL441" i="4"/>
  <c r="DA440" i="4"/>
  <c r="CZ440" i="4"/>
  <c r="DB440" i="4" s="1"/>
  <c r="CX440" i="4"/>
  <c r="CW440" i="4"/>
  <c r="CV440" i="4"/>
  <c r="CT440" i="4"/>
  <c r="CS440" i="4"/>
  <c r="CR440" i="4"/>
  <c r="CQ440" i="4"/>
  <c r="CP440" i="4"/>
  <c r="CO440" i="4"/>
  <c r="CN440" i="4"/>
  <c r="CM440" i="4"/>
  <c r="CL440" i="4"/>
  <c r="DA439" i="4"/>
  <c r="CZ439" i="4"/>
  <c r="DB439" i="4" s="1"/>
  <c r="CX439" i="4"/>
  <c r="CW439" i="4"/>
  <c r="CV439" i="4"/>
  <c r="CT439" i="4"/>
  <c r="CS439" i="4"/>
  <c r="CR439" i="4"/>
  <c r="CQ439" i="4"/>
  <c r="CP439" i="4"/>
  <c r="CO439" i="4"/>
  <c r="CN439" i="4"/>
  <c r="CM439" i="4"/>
  <c r="CL439" i="4"/>
  <c r="DA438" i="4"/>
  <c r="CZ438" i="4"/>
  <c r="DB438" i="4" s="1"/>
  <c r="CX438" i="4"/>
  <c r="CW438" i="4"/>
  <c r="CV438" i="4"/>
  <c r="CT438" i="4"/>
  <c r="CS438" i="4"/>
  <c r="CR438" i="4"/>
  <c r="CQ438" i="4"/>
  <c r="CP438" i="4"/>
  <c r="CO438" i="4"/>
  <c r="CN438" i="4"/>
  <c r="CM438" i="4"/>
  <c r="CL438" i="4"/>
  <c r="DA437" i="4"/>
  <c r="CZ437" i="4"/>
  <c r="DB437" i="4" s="1"/>
  <c r="CX437" i="4"/>
  <c r="CW437" i="4"/>
  <c r="CV437" i="4"/>
  <c r="CT437" i="4"/>
  <c r="CS437" i="4"/>
  <c r="CR437" i="4"/>
  <c r="CQ437" i="4"/>
  <c r="CP437" i="4"/>
  <c r="CO437" i="4"/>
  <c r="CN437" i="4"/>
  <c r="CM437" i="4"/>
  <c r="CL437" i="4"/>
  <c r="DA436" i="4"/>
  <c r="CZ436" i="4"/>
  <c r="DB436" i="4" s="1"/>
  <c r="CX436" i="4"/>
  <c r="CW436" i="4"/>
  <c r="CV436" i="4"/>
  <c r="CT436" i="4"/>
  <c r="CS436" i="4"/>
  <c r="CR436" i="4"/>
  <c r="CQ436" i="4"/>
  <c r="CP436" i="4"/>
  <c r="CO436" i="4"/>
  <c r="CN436" i="4"/>
  <c r="CM436" i="4"/>
  <c r="CL436" i="4"/>
  <c r="DA435" i="4"/>
  <c r="CZ435" i="4"/>
  <c r="DB435" i="4" s="1"/>
  <c r="CX435" i="4"/>
  <c r="CW435" i="4"/>
  <c r="CV435" i="4"/>
  <c r="CT435" i="4"/>
  <c r="CS435" i="4"/>
  <c r="CR435" i="4"/>
  <c r="CQ435" i="4"/>
  <c r="CP435" i="4"/>
  <c r="CO435" i="4"/>
  <c r="CN435" i="4"/>
  <c r="CM435" i="4"/>
  <c r="CL435" i="4"/>
  <c r="DA434" i="4"/>
  <c r="CZ434" i="4"/>
  <c r="DB434" i="4" s="1"/>
  <c r="CX434" i="4"/>
  <c r="CW434" i="4"/>
  <c r="CV434" i="4"/>
  <c r="CT434" i="4"/>
  <c r="CS434" i="4"/>
  <c r="CR434" i="4"/>
  <c r="CQ434" i="4"/>
  <c r="CP434" i="4"/>
  <c r="CO434" i="4"/>
  <c r="CN434" i="4"/>
  <c r="CM434" i="4"/>
  <c r="CL434" i="4"/>
  <c r="DA433" i="4"/>
  <c r="CZ433" i="4"/>
  <c r="DB433" i="4" s="1"/>
  <c r="CX433" i="4"/>
  <c r="CW433" i="4"/>
  <c r="CV433" i="4"/>
  <c r="CT433" i="4"/>
  <c r="CS433" i="4"/>
  <c r="CR433" i="4"/>
  <c r="CQ433" i="4"/>
  <c r="CP433" i="4"/>
  <c r="CO433" i="4"/>
  <c r="CN433" i="4"/>
  <c r="CM433" i="4"/>
  <c r="CL433" i="4"/>
  <c r="DA432" i="4"/>
  <c r="CZ432" i="4"/>
  <c r="DB432" i="4" s="1"/>
  <c r="CX432" i="4"/>
  <c r="CW432" i="4"/>
  <c r="CV432" i="4"/>
  <c r="CT432" i="4"/>
  <c r="CS432" i="4"/>
  <c r="CR432" i="4"/>
  <c r="CQ432" i="4"/>
  <c r="CP432" i="4"/>
  <c r="CO432" i="4"/>
  <c r="CN432" i="4"/>
  <c r="CM432" i="4"/>
  <c r="CL432" i="4"/>
  <c r="DA431" i="4"/>
  <c r="CZ431" i="4"/>
  <c r="DB431" i="4" s="1"/>
  <c r="CX431" i="4"/>
  <c r="CW431" i="4"/>
  <c r="CV431" i="4"/>
  <c r="CT431" i="4"/>
  <c r="CS431" i="4"/>
  <c r="CR431" i="4"/>
  <c r="CQ431" i="4"/>
  <c r="CP431" i="4"/>
  <c r="CO431" i="4"/>
  <c r="CN431" i="4"/>
  <c r="CM431" i="4"/>
  <c r="CL431" i="4"/>
  <c r="DA430" i="4"/>
  <c r="CZ430" i="4"/>
  <c r="DB430" i="4" s="1"/>
  <c r="CX430" i="4"/>
  <c r="CW430" i="4"/>
  <c r="CV430" i="4"/>
  <c r="CT430" i="4"/>
  <c r="CS430" i="4"/>
  <c r="CR430" i="4"/>
  <c r="CQ430" i="4"/>
  <c r="CP430" i="4"/>
  <c r="CO430" i="4"/>
  <c r="CN430" i="4"/>
  <c r="CM430" i="4"/>
  <c r="CL430" i="4"/>
  <c r="DA429" i="4"/>
  <c r="CZ429" i="4"/>
  <c r="DB429" i="4" s="1"/>
  <c r="CX429" i="4"/>
  <c r="CW429" i="4"/>
  <c r="CV429" i="4"/>
  <c r="CT429" i="4"/>
  <c r="CS429" i="4"/>
  <c r="CR429" i="4"/>
  <c r="CQ429" i="4"/>
  <c r="CP429" i="4"/>
  <c r="CO429" i="4"/>
  <c r="CN429" i="4"/>
  <c r="CM429" i="4"/>
  <c r="CL429" i="4"/>
  <c r="DA428" i="4"/>
  <c r="CZ428" i="4"/>
  <c r="DB428" i="4" s="1"/>
  <c r="CX428" i="4"/>
  <c r="CW428" i="4"/>
  <c r="CV428" i="4"/>
  <c r="CT428" i="4"/>
  <c r="CS428" i="4"/>
  <c r="CR428" i="4"/>
  <c r="CQ428" i="4"/>
  <c r="CP428" i="4"/>
  <c r="CO428" i="4"/>
  <c r="CN428" i="4"/>
  <c r="CM428" i="4"/>
  <c r="CL428" i="4"/>
  <c r="Z428" i="4"/>
  <c r="DA427" i="4"/>
  <c r="CZ427" i="4"/>
  <c r="DB427" i="4" s="1"/>
  <c r="CX427" i="4"/>
  <c r="CW427" i="4"/>
  <c r="CV427" i="4"/>
  <c r="CT427" i="4"/>
  <c r="CS427" i="4"/>
  <c r="CR427" i="4"/>
  <c r="CQ427" i="4"/>
  <c r="CP427" i="4"/>
  <c r="CO427" i="4"/>
  <c r="CN427" i="4"/>
  <c r="CM427" i="4"/>
  <c r="CL427" i="4"/>
  <c r="Z427" i="4"/>
  <c r="DA426" i="4"/>
  <c r="CZ426" i="4"/>
  <c r="DB426" i="4" s="1"/>
  <c r="CX426" i="4"/>
  <c r="CW426" i="4"/>
  <c r="CV426" i="4"/>
  <c r="CT426" i="4"/>
  <c r="CS426" i="4"/>
  <c r="CR426" i="4"/>
  <c r="CQ426" i="4"/>
  <c r="CP426" i="4"/>
  <c r="CO426" i="4"/>
  <c r="CN426" i="4"/>
  <c r="CM426" i="4"/>
  <c r="CL426" i="4"/>
  <c r="DA425" i="4"/>
  <c r="CZ425" i="4"/>
  <c r="DB425" i="4" s="1"/>
  <c r="CX425" i="4"/>
  <c r="CW425" i="4"/>
  <c r="CV425" i="4"/>
  <c r="CT425" i="4"/>
  <c r="CS425" i="4"/>
  <c r="CR425" i="4"/>
  <c r="CQ425" i="4"/>
  <c r="CP425" i="4"/>
  <c r="CO425" i="4"/>
  <c r="CN425" i="4"/>
  <c r="CM425" i="4"/>
  <c r="CL425" i="4"/>
  <c r="V425" i="4"/>
  <c r="W425" i="4" s="1"/>
  <c r="DA424" i="4"/>
  <c r="CZ424" i="4"/>
  <c r="DB424" i="4" s="1"/>
  <c r="CX424" i="4"/>
  <c r="CW424" i="4"/>
  <c r="CV424" i="4"/>
  <c r="CT424" i="4"/>
  <c r="CS424" i="4"/>
  <c r="CR424" i="4"/>
  <c r="CQ424" i="4"/>
  <c r="CP424" i="4"/>
  <c r="CO424" i="4"/>
  <c r="CN424" i="4"/>
  <c r="CM424" i="4"/>
  <c r="CL424" i="4"/>
  <c r="V424" i="4"/>
  <c r="W424" i="4" s="1"/>
  <c r="DA423" i="4"/>
  <c r="CZ423" i="4"/>
  <c r="DB423" i="4" s="1"/>
  <c r="CX423" i="4"/>
  <c r="CW423" i="4"/>
  <c r="CV423" i="4"/>
  <c r="CT423" i="4"/>
  <c r="CS423" i="4"/>
  <c r="CR423" i="4"/>
  <c r="CQ423" i="4"/>
  <c r="CP423" i="4"/>
  <c r="CO423" i="4"/>
  <c r="CN423" i="4"/>
  <c r="CM423" i="4"/>
  <c r="CL423" i="4"/>
  <c r="DA422" i="4"/>
  <c r="CZ422" i="4"/>
  <c r="DB422" i="4" s="1"/>
  <c r="CX422" i="4"/>
  <c r="CW422" i="4"/>
  <c r="CV422" i="4"/>
  <c r="CT422" i="4"/>
  <c r="CS422" i="4"/>
  <c r="CR422" i="4"/>
  <c r="CQ422" i="4"/>
  <c r="CP422" i="4"/>
  <c r="CO422" i="4"/>
  <c r="CN422" i="4"/>
  <c r="CM422" i="4"/>
  <c r="CL422" i="4"/>
  <c r="Z422" i="4"/>
  <c r="DA421" i="4"/>
  <c r="CZ421" i="4"/>
  <c r="DB421" i="4" s="1"/>
  <c r="CX421" i="4"/>
  <c r="CW421" i="4"/>
  <c r="CV421" i="4"/>
  <c r="CT421" i="4"/>
  <c r="CS421" i="4"/>
  <c r="CR421" i="4"/>
  <c r="CQ421" i="4"/>
  <c r="CP421" i="4"/>
  <c r="CO421" i="4"/>
  <c r="CN421" i="4"/>
  <c r="CM421" i="4"/>
  <c r="CL421" i="4"/>
  <c r="Z421" i="4"/>
  <c r="DA420" i="4"/>
  <c r="CZ420" i="4"/>
  <c r="DB420" i="4" s="1"/>
  <c r="CX420" i="4"/>
  <c r="CW420" i="4"/>
  <c r="CV420" i="4"/>
  <c r="CT420" i="4"/>
  <c r="CS420" i="4"/>
  <c r="CR420" i="4"/>
  <c r="CQ420" i="4"/>
  <c r="CP420" i="4"/>
  <c r="CO420" i="4"/>
  <c r="CN420" i="4"/>
  <c r="CM420" i="4"/>
  <c r="CL420" i="4"/>
  <c r="Z420" i="4"/>
  <c r="DA419" i="4"/>
  <c r="CZ419" i="4"/>
  <c r="DB419" i="4" s="1"/>
  <c r="CX419" i="4"/>
  <c r="CW419" i="4"/>
  <c r="CV419" i="4"/>
  <c r="CT419" i="4"/>
  <c r="CS419" i="4"/>
  <c r="CR419" i="4"/>
  <c r="CQ419" i="4"/>
  <c r="CP419" i="4"/>
  <c r="CO419" i="4"/>
  <c r="CN419" i="4"/>
  <c r="CM419" i="4"/>
  <c r="CL419" i="4"/>
  <c r="Z419" i="4"/>
  <c r="DA418" i="4"/>
  <c r="CZ418" i="4"/>
  <c r="DB418" i="4" s="1"/>
  <c r="CX418" i="4"/>
  <c r="CW418" i="4"/>
  <c r="CV418" i="4"/>
  <c r="CT418" i="4"/>
  <c r="CS418" i="4"/>
  <c r="CR418" i="4"/>
  <c r="CQ418" i="4"/>
  <c r="CP418" i="4"/>
  <c r="CO418" i="4"/>
  <c r="CN418" i="4"/>
  <c r="CM418" i="4"/>
  <c r="CL418" i="4"/>
  <c r="V418" i="4"/>
  <c r="W418" i="4" s="1"/>
  <c r="DA417" i="4"/>
  <c r="CZ417" i="4"/>
  <c r="DB417" i="4" s="1"/>
  <c r="CX417" i="4"/>
  <c r="CW417" i="4"/>
  <c r="CV417" i="4"/>
  <c r="CT417" i="4"/>
  <c r="CS417" i="4"/>
  <c r="CR417" i="4"/>
  <c r="CQ417" i="4"/>
  <c r="CP417" i="4"/>
  <c r="CO417" i="4"/>
  <c r="CN417" i="4"/>
  <c r="CM417" i="4"/>
  <c r="CL417" i="4"/>
  <c r="DA416" i="4"/>
  <c r="CZ416" i="4"/>
  <c r="DB416" i="4" s="1"/>
  <c r="CX416" i="4"/>
  <c r="CW416" i="4"/>
  <c r="CV416" i="4"/>
  <c r="CT416" i="4"/>
  <c r="CS416" i="4"/>
  <c r="CR416" i="4"/>
  <c r="CQ416" i="4"/>
  <c r="CP416" i="4"/>
  <c r="CO416" i="4"/>
  <c r="CN416" i="4"/>
  <c r="CM416" i="4"/>
  <c r="CL416" i="4"/>
  <c r="DA415" i="4"/>
  <c r="CZ415" i="4"/>
  <c r="DB415" i="4" s="1"/>
  <c r="CX415" i="4"/>
  <c r="CW415" i="4"/>
  <c r="CV415" i="4"/>
  <c r="CT415" i="4"/>
  <c r="CS415" i="4"/>
  <c r="CR415" i="4"/>
  <c r="CQ415" i="4"/>
  <c r="CP415" i="4"/>
  <c r="CO415" i="4"/>
  <c r="CN415" i="4"/>
  <c r="CM415" i="4"/>
  <c r="CL415" i="4"/>
  <c r="DA414" i="4"/>
  <c r="CZ414" i="4"/>
  <c r="DB414" i="4" s="1"/>
  <c r="CX414" i="4"/>
  <c r="CW414" i="4"/>
  <c r="CV414" i="4"/>
  <c r="CT414" i="4"/>
  <c r="CS414" i="4"/>
  <c r="CR414" i="4"/>
  <c r="CQ414" i="4"/>
  <c r="CP414" i="4"/>
  <c r="CO414" i="4"/>
  <c r="CN414" i="4"/>
  <c r="CM414" i="4"/>
  <c r="CL414" i="4"/>
  <c r="DA413" i="4"/>
  <c r="CZ413" i="4"/>
  <c r="DB413" i="4" s="1"/>
  <c r="CX413" i="4"/>
  <c r="CW413" i="4"/>
  <c r="CV413" i="4"/>
  <c r="CT413" i="4"/>
  <c r="CS413" i="4"/>
  <c r="CR413" i="4"/>
  <c r="CQ413" i="4"/>
  <c r="CP413" i="4"/>
  <c r="CO413" i="4"/>
  <c r="CN413" i="4"/>
  <c r="CM413" i="4"/>
  <c r="CL413" i="4"/>
  <c r="DA412" i="4"/>
  <c r="CZ412" i="4"/>
  <c r="DB412" i="4" s="1"/>
  <c r="CX412" i="4"/>
  <c r="CW412" i="4"/>
  <c r="CV412" i="4"/>
  <c r="CT412" i="4"/>
  <c r="CS412" i="4"/>
  <c r="CR412" i="4"/>
  <c r="CQ412" i="4"/>
  <c r="CP412" i="4"/>
  <c r="CO412" i="4"/>
  <c r="CN412" i="4"/>
  <c r="CM412" i="4"/>
  <c r="CL412" i="4"/>
  <c r="DA411" i="4"/>
  <c r="CZ411" i="4"/>
  <c r="DB411" i="4" s="1"/>
  <c r="CX411" i="4"/>
  <c r="CW411" i="4"/>
  <c r="CV411" i="4"/>
  <c r="CT411" i="4"/>
  <c r="CS411" i="4"/>
  <c r="CR411" i="4"/>
  <c r="CQ411" i="4"/>
  <c r="CP411" i="4"/>
  <c r="CO411" i="4"/>
  <c r="CN411" i="4"/>
  <c r="CM411" i="4"/>
  <c r="CL411" i="4"/>
  <c r="DA410" i="4"/>
  <c r="CZ410" i="4"/>
  <c r="DB410" i="4" s="1"/>
  <c r="CX410" i="4"/>
  <c r="CW410" i="4"/>
  <c r="CV410" i="4"/>
  <c r="CT410" i="4"/>
  <c r="CS410" i="4"/>
  <c r="CR410" i="4"/>
  <c r="CQ410" i="4"/>
  <c r="CP410" i="4"/>
  <c r="CO410" i="4"/>
  <c r="CN410" i="4"/>
  <c r="CM410" i="4"/>
  <c r="CL410" i="4"/>
  <c r="DA409" i="4"/>
  <c r="CZ409" i="4"/>
  <c r="DB409" i="4" s="1"/>
  <c r="CX409" i="4"/>
  <c r="CW409" i="4"/>
  <c r="CV409" i="4"/>
  <c r="CT409" i="4"/>
  <c r="CS409" i="4"/>
  <c r="CR409" i="4"/>
  <c r="CQ409" i="4"/>
  <c r="CP409" i="4"/>
  <c r="CO409" i="4"/>
  <c r="CN409" i="4"/>
  <c r="CM409" i="4"/>
  <c r="CL409" i="4"/>
  <c r="DA408" i="4"/>
  <c r="CZ408" i="4"/>
  <c r="DB408" i="4" s="1"/>
  <c r="CX408" i="4"/>
  <c r="CW408" i="4"/>
  <c r="CV408" i="4"/>
  <c r="CT408" i="4"/>
  <c r="CS408" i="4"/>
  <c r="CR408" i="4"/>
  <c r="CQ408" i="4"/>
  <c r="CP408" i="4"/>
  <c r="CO408" i="4"/>
  <c r="CN408" i="4"/>
  <c r="CM408" i="4"/>
  <c r="CL408" i="4"/>
  <c r="Z408" i="4"/>
  <c r="DA407" i="4"/>
  <c r="CZ407" i="4"/>
  <c r="DB407" i="4" s="1"/>
  <c r="CX407" i="4"/>
  <c r="CW407" i="4"/>
  <c r="CV407" i="4"/>
  <c r="CT407" i="4"/>
  <c r="CS407" i="4"/>
  <c r="CR407" i="4"/>
  <c r="CQ407" i="4"/>
  <c r="CP407" i="4"/>
  <c r="CO407" i="4"/>
  <c r="CN407" i="4"/>
  <c r="CM407" i="4"/>
  <c r="CL407" i="4"/>
  <c r="DA406" i="4"/>
  <c r="CZ406" i="4"/>
  <c r="DB406" i="4" s="1"/>
  <c r="CX406" i="4"/>
  <c r="CW406" i="4"/>
  <c r="CV406" i="4"/>
  <c r="CT406" i="4"/>
  <c r="CS406" i="4"/>
  <c r="CR406" i="4"/>
  <c r="CQ406" i="4"/>
  <c r="CP406" i="4"/>
  <c r="CO406" i="4"/>
  <c r="CN406" i="4"/>
  <c r="CM406" i="4"/>
  <c r="CL406" i="4"/>
  <c r="DA405" i="4"/>
  <c r="CZ405" i="4"/>
  <c r="DB405" i="4" s="1"/>
  <c r="CX405" i="4"/>
  <c r="CW405" i="4"/>
  <c r="CV405" i="4"/>
  <c r="CT405" i="4"/>
  <c r="CS405" i="4"/>
  <c r="CR405" i="4"/>
  <c r="CQ405" i="4"/>
  <c r="CP405" i="4"/>
  <c r="CO405" i="4"/>
  <c r="CN405" i="4"/>
  <c r="CM405" i="4"/>
  <c r="CL405" i="4"/>
  <c r="U405" i="4"/>
  <c r="DA404" i="4"/>
  <c r="CZ404" i="4"/>
  <c r="DB404" i="4" s="1"/>
  <c r="CX404" i="4"/>
  <c r="CW404" i="4"/>
  <c r="CV404" i="4"/>
  <c r="CT404" i="4"/>
  <c r="CS404" i="4"/>
  <c r="CR404" i="4"/>
  <c r="CQ404" i="4"/>
  <c r="CP404" i="4"/>
  <c r="CO404" i="4"/>
  <c r="CN404" i="4"/>
  <c r="CM404" i="4"/>
  <c r="CL404" i="4"/>
  <c r="Z404" i="4"/>
  <c r="DA403" i="4"/>
  <c r="CZ403" i="4"/>
  <c r="DB403" i="4" s="1"/>
  <c r="CX403" i="4"/>
  <c r="CW403" i="4"/>
  <c r="CV403" i="4"/>
  <c r="CT403" i="4"/>
  <c r="CS403" i="4"/>
  <c r="CR403" i="4"/>
  <c r="CQ403" i="4"/>
  <c r="CP403" i="4"/>
  <c r="CO403" i="4"/>
  <c r="CN403" i="4"/>
  <c r="CM403" i="4"/>
  <c r="CL403" i="4"/>
  <c r="Z403" i="4"/>
  <c r="DA402" i="4"/>
  <c r="CZ402" i="4"/>
  <c r="DB402" i="4" s="1"/>
  <c r="CX402" i="4"/>
  <c r="CW402" i="4"/>
  <c r="CV402" i="4"/>
  <c r="CT402" i="4"/>
  <c r="CS402" i="4"/>
  <c r="CR402" i="4"/>
  <c r="CQ402" i="4"/>
  <c r="CP402" i="4"/>
  <c r="CO402" i="4"/>
  <c r="CN402" i="4"/>
  <c r="CM402" i="4"/>
  <c r="CL402" i="4"/>
  <c r="DA401" i="4"/>
  <c r="CZ401" i="4"/>
  <c r="DB401" i="4" s="1"/>
  <c r="CX401" i="4"/>
  <c r="CW401" i="4"/>
  <c r="CV401" i="4"/>
  <c r="CT401" i="4"/>
  <c r="CS401" i="4"/>
  <c r="CR401" i="4"/>
  <c r="CQ401" i="4"/>
  <c r="CP401" i="4"/>
  <c r="CO401" i="4"/>
  <c r="CN401" i="4"/>
  <c r="CM401" i="4"/>
  <c r="CL401" i="4"/>
  <c r="DA400" i="4"/>
  <c r="CZ400" i="4"/>
  <c r="DB400" i="4" s="1"/>
  <c r="CX400" i="4"/>
  <c r="CW400" i="4"/>
  <c r="CV400" i="4"/>
  <c r="CT400" i="4"/>
  <c r="CS400" i="4"/>
  <c r="CR400" i="4"/>
  <c r="CQ400" i="4"/>
  <c r="CP400" i="4"/>
  <c r="CO400" i="4"/>
  <c r="CN400" i="4"/>
  <c r="CM400" i="4"/>
  <c r="CL400" i="4"/>
  <c r="V400" i="4"/>
  <c r="W400" i="4" s="1"/>
  <c r="DA399" i="4"/>
  <c r="CZ399" i="4"/>
  <c r="DB399" i="4" s="1"/>
  <c r="CX399" i="4"/>
  <c r="CW399" i="4"/>
  <c r="CV399" i="4"/>
  <c r="CT399" i="4"/>
  <c r="CS399" i="4"/>
  <c r="CR399" i="4"/>
  <c r="CQ399" i="4"/>
  <c r="CP399" i="4"/>
  <c r="CO399" i="4"/>
  <c r="CN399" i="4"/>
  <c r="CM399" i="4"/>
  <c r="CL399" i="4"/>
  <c r="Z399" i="4"/>
  <c r="DA398" i="4"/>
  <c r="CZ398" i="4"/>
  <c r="DB398" i="4" s="1"/>
  <c r="CX398" i="4"/>
  <c r="CW398" i="4"/>
  <c r="CV398" i="4"/>
  <c r="CT398" i="4"/>
  <c r="CS398" i="4"/>
  <c r="CR398" i="4"/>
  <c r="CQ398" i="4"/>
  <c r="CP398" i="4"/>
  <c r="CO398" i="4"/>
  <c r="CN398" i="4"/>
  <c r="CM398" i="4"/>
  <c r="CL398" i="4"/>
  <c r="Z398" i="4"/>
  <c r="DA397" i="4"/>
  <c r="CZ397" i="4"/>
  <c r="DB397" i="4" s="1"/>
  <c r="CX397" i="4"/>
  <c r="CW397" i="4"/>
  <c r="CV397" i="4"/>
  <c r="CT397" i="4"/>
  <c r="CS397" i="4"/>
  <c r="CR397" i="4"/>
  <c r="CQ397" i="4"/>
  <c r="CP397" i="4"/>
  <c r="CO397" i="4"/>
  <c r="CN397" i="4"/>
  <c r="CM397" i="4"/>
  <c r="CL397" i="4"/>
  <c r="DA396" i="4"/>
  <c r="CZ396" i="4"/>
  <c r="DB396" i="4" s="1"/>
  <c r="CX396" i="4"/>
  <c r="CW396" i="4"/>
  <c r="CV396" i="4"/>
  <c r="CT396" i="4"/>
  <c r="CS396" i="4"/>
  <c r="CR396" i="4"/>
  <c r="CQ396" i="4"/>
  <c r="CP396" i="4"/>
  <c r="CO396" i="4"/>
  <c r="CN396" i="4"/>
  <c r="CM396" i="4"/>
  <c r="CL396" i="4"/>
  <c r="Z396" i="4"/>
  <c r="DA395" i="4"/>
  <c r="CZ395" i="4"/>
  <c r="DB395" i="4" s="1"/>
  <c r="CX395" i="4"/>
  <c r="CW395" i="4"/>
  <c r="CV395" i="4"/>
  <c r="CT395" i="4"/>
  <c r="CS395" i="4"/>
  <c r="CR395" i="4"/>
  <c r="CQ395" i="4"/>
  <c r="CP395" i="4"/>
  <c r="CO395" i="4"/>
  <c r="CN395" i="4"/>
  <c r="CM395" i="4"/>
  <c r="CL395" i="4"/>
  <c r="Z395" i="4"/>
  <c r="DA394" i="4"/>
  <c r="CZ394" i="4"/>
  <c r="DB394" i="4" s="1"/>
  <c r="CX394" i="4"/>
  <c r="CW394" i="4"/>
  <c r="CV394" i="4"/>
  <c r="CT394" i="4"/>
  <c r="CS394" i="4"/>
  <c r="CR394" i="4"/>
  <c r="CQ394" i="4"/>
  <c r="CP394" i="4"/>
  <c r="CO394" i="4"/>
  <c r="CN394" i="4"/>
  <c r="CM394" i="4"/>
  <c r="CL394" i="4"/>
  <c r="Z394" i="4"/>
  <c r="DA393" i="4"/>
  <c r="CZ393" i="4"/>
  <c r="DB393" i="4" s="1"/>
  <c r="CX393" i="4"/>
  <c r="CW393" i="4"/>
  <c r="CV393" i="4"/>
  <c r="CT393" i="4"/>
  <c r="CS393" i="4"/>
  <c r="CR393" i="4"/>
  <c r="CQ393" i="4"/>
  <c r="CP393" i="4"/>
  <c r="CO393" i="4"/>
  <c r="CN393" i="4"/>
  <c r="CM393" i="4"/>
  <c r="CL393" i="4"/>
  <c r="Z393" i="4"/>
  <c r="DA392" i="4"/>
  <c r="CZ392" i="4"/>
  <c r="DB392" i="4" s="1"/>
  <c r="CX392" i="4"/>
  <c r="CW392" i="4"/>
  <c r="CV392" i="4"/>
  <c r="CT392" i="4"/>
  <c r="CS392" i="4"/>
  <c r="CR392" i="4"/>
  <c r="CQ392" i="4"/>
  <c r="CP392" i="4"/>
  <c r="CO392" i="4"/>
  <c r="CN392" i="4"/>
  <c r="CM392" i="4"/>
  <c r="CL392" i="4"/>
  <c r="DA391" i="4"/>
  <c r="CZ391" i="4"/>
  <c r="DB391" i="4" s="1"/>
  <c r="CX391" i="4"/>
  <c r="CW391" i="4"/>
  <c r="CV391" i="4"/>
  <c r="CT391" i="4"/>
  <c r="CS391" i="4"/>
  <c r="CR391" i="4"/>
  <c r="CQ391" i="4"/>
  <c r="CP391" i="4"/>
  <c r="CO391" i="4"/>
  <c r="CN391" i="4"/>
  <c r="CM391" i="4"/>
  <c r="CL391" i="4"/>
  <c r="DA390" i="4"/>
  <c r="CZ390" i="4"/>
  <c r="DB390" i="4" s="1"/>
  <c r="CX390" i="4"/>
  <c r="CW390" i="4"/>
  <c r="CV390" i="4"/>
  <c r="CT390" i="4"/>
  <c r="CS390" i="4"/>
  <c r="CR390" i="4"/>
  <c r="CQ390" i="4"/>
  <c r="CP390" i="4"/>
  <c r="CO390" i="4"/>
  <c r="CN390" i="4"/>
  <c r="CM390" i="4"/>
  <c r="CL390" i="4"/>
  <c r="DA389" i="4"/>
  <c r="CZ389" i="4"/>
  <c r="DB389" i="4" s="1"/>
  <c r="CX389" i="4"/>
  <c r="CW389" i="4"/>
  <c r="CV389" i="4"/>
  <c r="CT389" i="4"/>
  <c r="CS389" i="4"/>
  <c r="CR389" i="4"/>
  <c r="CQ389" i="4"/>
  <c r="CP389" i="4"/>
  <c r="CO389" i="4"/>
  <c r="CN389" i="4"/>
  <c r="CM389" i="4"/>
  <c r="CL389" i="4"/>
  <c r="Z389" i="4"/>
  <c r="DA388" i="4"/>
  <c r="CZ388" i="4"/>
  <c r="DB388" i="4" s="1"/>
  <c r="CX388" i="4"/>
  <c r="CW388" i="4"/>
  <c r="CV388" i="4"/>
  <c r="CT388" i="4"/>
  <c r="CS388" i="4"/>
  <c r="CR388" i="4"/>
  <c r="CQ388" i="4"/>
  <c r="CP388" i="4"/>
  <c r="CO388" i="4"/>
  <c r="CN388" i="4"/>
  <c r="CM388" i="4"/>
  <c r="CL388" i="4"/>
  <c r="Z388" i="4"/>
  <c r="DA387" i="4"/>
  <c r="CZ387" i="4"/>
  <c r="DB387" i="4" s="1"/>
  <c r="CX387" i="4"/>
  <c r="CW387" i="4"/>
  <c r="CV387" i="4"/>
  <c r="CT387" i="4"/>
  <c r="CS387" i="4"/>
  <c r="CR387" i="4"/>
  <c r="CQ387" i="4"/>
  <c r="CP387" i="4"/>
  <c r="CO387" i="4"/>
  <c r="CN387" i="4"/>
  <c r="CM387" i="4"/>
  <c r="CL387" i="4"/>
  <c r="DA386" i="4"/>
  <c r="CZ386" i="4"/>
  <c r="DB386" i="4" s="1"/>
  <c r="CX386" i="4"/>
  <c r="CW386" i="4"/>
  <c r="CV386" i="4"/>
  <c r="CT386" i="4"/>
  <c r="CS386" i="4"/>
  <c r="CR386" i="4"/>
  <c r="CQ386" i="4"/>
  <c r="CP386" i="4"/>
  <c r="CO386" i="4"/>
  <c r="CN386" i="4"/>
  <c r="CM386" i="4"/>
  <c r="CL386" i="4"/>
  <c r="DA385" i="4"/>
  <c r="CZ385" i="4"/>
  <c r="DB385" i="4" s="1"/>
  <c r="CX385" i="4"/>
  <c r="CW385" i="4"/>
  <c r="CV385" i="4"/>
  <c r="CT385" i="4"/>
  <c r="CS385" i="4"/>
  <c r="CR385" i="4"/>
  <c r="CQ385" i="4"/>
  <c r="CP385" i="4"/>
  <c r="CO385" i="4"/>
  <c r="CN385" i="4"/>
  <c r="CM385" i="4"/>
  <c r="CL385" i="4"/>
  <c r="Z385" i="4"/>
  <c r="DA384" i="4"/>
  <c r="CZ384" i="4"/>
  <c r="DB384" i="4" s="1"/>
  <c r="CX384" i="4"/>
  <c r="CW384" i="4"/>
  <c r="CV384" i="4"/>
  <c r="CT384" i="4"/>
  <c r="CS384" i="4"/>
  <c r="CR384" i="4"/>
  <c r="CQ384" i="4"/>
  <c r="CP384" i="4"/>
  <c r="CO384" i="4"/>
  <c r="CN384" i="4"/>
  <c r="CM384" i="4"/>
  <c r="CL384" i="4"/>
  <c r="DA383" i="4"/>
  <c r="CZ383" i="4"/>
  <c r="DB383" i="4" s="1"/>
  <c r="CX383" i="4"/>
  <c r="CW383" i="4"/>
  <c r="CV383" i="4"/>
  <c r="CT383" i="4"/>
  <c r="CS383" i="4"/>
  <c r="CR383" i="4"/>
  <c r="CQ383" i="4"/>
  <c r="CP383" i="4"/>
  <c r="CO383" i="4"/>
  <c r="CN383" i="4"/>
  <c r="CM383" i="4"/>
  <c r="CL383" i="4"/>
  <c r="Z383" i="4"/>
  <c r="DA382" i="4"/>
  <c r="CZ382" i="4"/>
  <c r="DB382" i="4" s="1"/>
  <c r="CX382" i="4"/>
  <c r="CW382" i="4"/>
  <c r="CV382" i="4"/>
  <c r="CT382" i="4"/>
  <c r="CS382" i="4"/>
  <c r="CR382" i="4"/>
  <c r="CQ382" i="4"/>
  <c r="CP382" i="4"/>
  <c r="CO382" i="4"/>
  <c r="CN382" i="4"/>
  <c r="CM382" i="4"/>
  <c r="CL382" i="4"/>
  <c r="DA381" i="4"/>
  <c r="CZ381" i="4"/>
  <c r="DB381" i="4" s="1"/>
  <c r="CX381" i="4"/>
  <c r="CW381" i="4"/>
  <c r="CV381" i="4"/>
  <c r="CT381" i="4"/>
  <c r="CS381" i="4"/>
  <c r="CR381" i="4"/>
  <c r="CQ381" i="4"/>
  <c r="CP381" i="4"/>
  <c r="CO381" i="4"/>
  <c r="CN381" i="4"/>
  <c r="CM381" i="4"/>
  <c r="CL381" i="4"/>
  <c r="DA380" i="4"/>
  <c r="CZ380" i="4"/>
  <c r="DB380" i="4" s="1"/>
  <c r="CX380" i="4"/>
  <c r="CW380" i="4"/>
  <c r="CV380" i="4"/>
  <c r="CT380" i="4"/>
  <c r="CS380" i="4"/>
  <c r="CR380" i="4"/>
  <c r="CQ380" i="4"/>
  <c r="CP380" i="4"/>
  <c r="CO380" i="4"/>
  <c r="CN380" i="4"/>
  <c r="CM380" i="4"/>
  <c r="CL380" i="4"/>
  <c r="Z380" i="4"/>
  <c r="DA379" i="4"/>
  <c r="CZ379" i="4"/>
  <c r="DB379" i="4" s="1"/>
  <c r="CX379" i="4"/>
  <c r="CW379" i="4"/>
  <c r="CV379" i="4"/>
  <c r="CT379" i="4"/>
  <c r="CS379" i="4"/>
  <c r="CR379" i="4"/>
  <c r="CQ379" i="4"/>
  <c r="CP379" i="4"/>
  <c r="CO379" i="4"/>
  <c r="CN379" i="4"/>
  <c r="CM379" i="4"/>
  <c r="CL379" i="4"/>
  <c r="Z379" i="4"/>
  <c r="DA378" i="4"/>
  <c r="CZ378" i="4"/>
  <c r="DB378" i="4" s="1"/>
  <c r="CX378" i="4"/>
  <c r="CW378" i="4"/>
  <c r="CV378" i="4"/>
  <c r="CT378" i="4"/>
  <c r="CS378" i="4"/>
  <c r="CR378" i="4"/>
  <c r="CQ378" i="4"/>
  <c r="CP378" i="4"/>
  <c r="CO378" i="4"/>
  <c r="CN378" i="4"/>
  <c r="CM378" i="4"/>
  <c r="CL378" i="4"/>
  <c r="Z378" i="4"/>
  <c r="DA377" i="4"/>
  <c r="CZ377" i="4"/>
  <c r="DB377" i="4" s="1"/>
  <c r="CX377" i="4"/>
  <c r="CW377" i="4"/>
  <c r="CV377" i="4"/>
  <c r="CT377" i="4"/>
  <c r="CS377" i="4"/>
  <c r="CR377" i="4"/>
  <c r="CQ377" i="4"/>
  <c r="CP377" i="4"/>
  <c r="CO377" i="4"/>
  <c r="CN377" i="4"/>
  <c r="CM377" i="4"/>
  <c r="CL377" i="4"/>
  <c r="Z377" i="4"/>
  <c r="DA376" i="4"/>
  <c r="CZ376" i="4"/>
  <c r="DB376" i="4" s="1"/>
  <c r="CX376" i="4"/>
  <c r="CW376" i="4"/>
  <c r="CV376" i="4"/>
  <c r="CT376" i="4"/>
  <c r="CS376" i="4"/>
  <c r="CR376" i="4"/>
  <c r="CQ376" i="4"/>
  <c r="CP376" i="4"/>
  <c r="CO376" i="4"/>
  <c r="CN376" i="4"/>
  <c r="CM376" i="4"/>
  <c r="CL376" i="4"/>
  <c r="DA375" i="4"/>
  <c r="CZ375" i="4"/>
  <c r="DB375" i="4" s="1"/>
  <c r="CX375" i="4"/>
  <c r="CW375" i="4"/>
  <c r="CV375" i="4"/>
  <c r="CT375" i="4"/>
  <c r="CS375" i="4"/>
  <c r="CR375" i="4"/>
  <c r="CQ375" i="4"/>
  <c r="CP375" i="4"/>
  <c r="CO375" i="4"/>
  <c r="CN375" i="4"/>
  <c r="CM375" i="4"/>
  <c r="CL375" i="4"/>
  <c r="DA374" i="4"/>
  <c r="CZ374" i="4"/>
  <c r="DB374" i="4" s="1"/>
  <c r="CX374" i="4"/>
  <c r="CW374" i="4"/>
  <c r="CV374" i="4"/>
  <c r="CT374" i="4"/>
  <c r="CS374" i="4"/>
  <c r="CR374" i="4"/>
  <c r="CQ374" i="4"/>
  <c r="CP374" i="4"/>
  <c r="CO374" i="4"/>
  <c r="CN374" i="4"/>
  <c r="CM374" i="4"/>
  <c r="CL374" i="4"/>
  <c r="Z374" i="4"/>
  <c r="DA373" i="4"/>
  <c r="CZ373" i="4"/>
  <c r="DB373" i="4" s="1"/>
  <c r="CX373" i="4"/>
  <c r="CW373" i="4"/>
  <c r="CV373" i="4"/>
  <c r="CT373" i="4"/>
  <c r="CS373" i="4"/>
  <c r="CR373" i="4"/>
  <c r="CQ373" i="4"/>
  <c r="CP373" i="4"/>
  <c r="CO373" i="4"/>
  <c r="CN373" i="4"/>
  <c r="CM373" i="4"/>
  <c r="CL373" i="4"/>
  <c r="DA372" i="4"/>
  <c r="CZ372" i="4"/>
  <c r="DB372" i="4" s="1"/>
  <c r="CX372" i="4"/>
  <c r="CW372" i="4"/>
  <c r="CV372" i="4"/>
  <c r="CT372" i="4"/>
  <c r="CS372" i="4"/>
  <c r="CR372" i="4"/>
  <c r="CQ372" i="4"/>
  <c r="CP372" i="4"/>
  <c r="CO372" i="4"/>
  <c r="CN372" i="4"/>
  <c r="CM372" i="4"/>
  <c r="CL372" i="4"/>
  <c r="Z372" i="4"/>
  <c r="DA371" i="4"/>
  <c r="CZ371" i="4"/>
  <c r="DB371" i="4" s="1"/>
  <c r="CX371" i="4"/>
  <c r="CW371" i="4"/>
  <c r="CV371" i="4"/>
  <c r="CT371" i="4"/>
  <c r="CS371" i="4"/>
  <c r="CR371" i="4"/>
  <c r="CQ371" i="4"/>
  <c r="CP371" i="4"/>
  <c r="CO371" i="4"/>
  <c r="CN371" i="4"/>
  <c r="CM371" i="4"/>
  <c r="CL371" i="4"/>
  <c r="Z371" i="4"/>
  <c r="DA370" i="4"/>
  <c r="CZ370" i="4"/>
  <c r="DB370" i="4" s="1"/>
  <c r="CX370" i="4"/>
  <c r="CW370" i="4"/>
  <c r="CV370" i="4"/>
  <c r="CT370" i="4"/>
  <c r="CS370" i="4"/>
  <c r="CR370" i="4"/>
  <c r="CQ370" i="4"/>
  <c r="CP370" i="4"/>
  <c r="CO370" i="4"/>
  <c r="CN370" i="4"/>
  <c r="CM370" i="4"/>
  <c r="CL370" i="4"/>
  <c r="DA369" i="4"/>
  <c r="CZ369" i="4"/>
  <c r="DB369" i="4" s="1"/>
  <c r="CX369" i="4"/>
  <c r="CW369" i="4"/>
  <c r="CV369" i="4"/>
  <c r="CT369" i="4"/>
  <c r="CS369" i="4"/>
  <c r="CR369" i="4"/>
  <c r="CQ369" i="4"/>
  <c r="CP369" i="4"/>
  <c r="CO369" i="4"/>
  <c r="CN369" i="4"/>
  <c r="CM369" i="4"/>
  <c r="CL369" i="4"/>
  <c r="DA368" i="4"/>
  <c r="CZ368" i="4"/>
  <c r="DB368" i="4" s="1"/>
  <c r="CX368" i="4"/>
  <c r="CW368" i="4"/>
  <c r="CV368" i="4"/>
  <c r="CT368" i="4"/>
  <c r="CS368" i="4"/>
  <c r="CR368" i="4"/>
  <c r="CQ368" i="4"/>
  <c r="CP368" i="4"/>
  <c r="CO368" i="4"/>
  <c r="CN368" i="4"/>
  <c r="CM368" i="4"/>
  <c r="CL368" i="4"/>
  <c r="U368" i="4"/>
  <c r="DA367" i="4"/>
  <c r="CZ367" i="4"/>
  <c r="DB367" i="4" s="1"/>
  <c r="CX367" i="4"/>
  <c r="CW367" i="4"/>
  <c r="CV367" i="4"/>
  <c r="CT367" i="4"/>
  <c r="CS367" i="4"/>
  <c r="CR367" i="4"/>
  <c r="CQ367" i="4"/>
  <c r="CP367" i="4"/>
  <c r="CO367" i="4"/>
  <c r="CN367" i="4"/>
  <c r="CM367" i="4"/>
  <c r="CL367" i="4"/>
  <c r="Z367" i="4"/>
  <c r="DA366" i="4"/>
  <c r="CZ366" i="4"/>
  <c r="DB366" i="4" s="1"/>
  <c r="CX366" i="4"/>
  <c r="CW366" i="4"/>
  <c r="CV366" i="4"/>
  <c r="CT366" i="4"/>
  <c r="CS366" i="4"/>
  <c r="CR366" i="4"/>
  <c r="CQ366" i="4"/>
  <c r="CP366" i="4"/>
  <c r="CO366" i="4"/>
  <c r="CN366" i="4"/>
  <c r="CM366" i="4"/>
  <c r="CL366" i="4"/>
  <c r="Z366" i="4"/>
  <c r="DA365" i="4"/>
  <c r="CZ365" i="4"/>
  <c r="DB365" i="4" s="1"/>
  <c r="CX365" i="4"/>
  <c r="CW365" i="4"/>
  <c r="CV365" i="4"/>
  <c r="CT365" i="4"/>
  <c r="CS365" i="4"/>
  <c r="CR365" i="4"/>
  <c r="CQ365" i="4"/>
  <c r="CP365" i="4"/>
  <c r="CO365" i="4"/>
  <c r="CN365" i="4"/>
  <c r="CM365" i="4"/>
  <c r="CL365" i="4"/>
  <c r="DA364" i="4"/>
  <c r="CZ364" i="4"/>
  <c r="DB364" i="4" s="1"/>
  <c r="CX364" i="4"/>
  <c r="CW364" i="4"/>
  <c r="CV364" i="4"/>
  <c r="CT364" i="4"/>
  <c r="CS364" i="4"/>
  <c r="CR364" i="4"/>
  <c r="CQ364" i="4"/>
  <c r="CP364" i="4"/>
  <c r="CO364" i="4"/>
  <c r="CN364" i="4"/>
  <c r="CM364" i="4"/>
  <c r="CL364" i="4"/>
  <c r="Z364" i="4"/>
  <c r="DA363" i="4"/>
  <c r="CZ363" i="4"/>
  <c r="DB363" i="4" s="1"/>
  <c r="CX363" i="4"/>
  <c r="CW363" i="4"/>
  <c r="CV363" i="4"/>
  <c r="CT363" i="4"/>
  <c r="CS363" i="4"/>
  <c r="CR363" i="4"/>
  <c r="CQ363" i="4"/>
  <c r="CP363" i="4"/>
  <c r="CO363" i="4"/>
  <c r="CN363" i="4"/>
  <c r="CM363" i="4"/>
  <c r="CL363" i="4"/>
  <c r="Z363" i="4"/>
  <c r="DA362" i="4"/>
  <c r="CZ362" i="4"/>
  <c r="DB362" i="4" s="1"/>
  <c r="CX362" i="4"/>
  <c r="CW362" i="4"/>
  <c r="CV362" i="4"/>
  <c r="CT362" i="4"/>
  <c r="CS362" i="4"/>
  <c r="CR362" i="4"/>
  <c r="CQ362" i="4"/>
  <c r="CP362" i="4"/>
  <c r="CO362" i="4"/>
  <c r="CN362" i="4"/>
  <c r="CM362" i="4"/>
  <c r="CL362" i="4"/>
  <c r="DA361" i="4"/>
  <c r="CZ361" i="4"/>
  <c r="DB361" i="4" s="1"/>
  <c r="CX361" i="4"/>
  <c r="CW361" i="4"/>
  <c r="CV361" i="4"/>
  <c r="CT361" i="4"/>
  <c r="CS361" i="4"/>
  <c r="CR361" i="4"/>
  <c r="CQ361" i="4"/>
  <c r="CP361" i="4"/>
  <c r="CO361" i="4"/>
  <c r="CN361" i="4"/>
  <c r="CM361" i="4"/>
  <c r="CL361" i="4"/>
  <c r="DA360" i="4"/>
  <c r="CZ360" i="4"/>
  <c r="DB360" i="4" s="1"/>
  <c r="CX360" i="4"/>
  <c r="CW360" i="4"/>
  <c r="CV360" i="4"/>
  <c r="CT360" i="4"/>
  <c r="CS360" i="4"/>
  <c r="CR360" i="4"/>
  <c r="CQ360" i="4"/>
  <c r="CP360" i="4"/>
  <c r="CO360" i="4"/>
  <c r="CN360" i="4"/>
  <c r="CM360" i="4"/>
  <c r="CL360" i="4"/>
  <c r="DA359" i="4"/>
  <c r="CZ359" i="4"/>
  <c r="DB359" i="4" s="1"/>
  <c r="CX359" i="4"/>
  <c r="CW359" i="4"/>
  <c r="CV359" i="4"/>
  <c r="CT359" i="4"/>
  <c r="CS359" i="4"/>
  <c r="CR359" i="4"/>
  <c r="CQ359" i="4"/>
  <c r="CP359" i="4"/>
  <c r="CO359" i="4"/>
  <c r="CN359" i="4"/>
  <c r="CM359" i="4"/>
  <c r="CL359" i="4"/>
  <c r="DA358" i="4"/>
  <c r="CZ358" i="4"/>
  <c r="DB358" i="4" s="1"/>
  <c r="CX358" i="4"/>
  <c r="CW358" i="4"/>
  <c r="CV358" i="4"/>
  <c r="CT358" i="4"/>
  <c r="CS358" i="4"/>
  <c r="CR358" i="4"/>
  <c r="CQ358" i="4"/>
  <c r="CP358" i="4"/>
  <c r="CO358" i="4"/>
  <c r="CN358" i="4"/>
  <c r="CM358" i="4"/>
  <c r="CL358" i="4"/>
  <c r="Z358" i="4"/>
  <c r="DA357" i="4"/>
  <c r="CZ357" i="4"/>
  <c r="DB357" i="4" s="1"/>
  <c r="CX357" i="4"/>
  <c r="CW357" i="4"/>
  <c r="CV357" i="4"/>
  <c r="CT357" i="4"/>
  <c r="CS357" i="4"/>
  <c r="CR357" i="4"/>
  <c r="CQ357" i="4"/>
  <c r="CP357" i="4"/>
  <c r="CO357" i="4"/>
  <c r="CN357" i="4"/>
  <c r="CM357" i="4"/>
  <c r="CL357" i="4"/>
  <c r="Z357" i="4"/>
  <c r="DA356" i="4"/>
  <c r="CZ356" i="4"/>
  <c r="DB356" i="4" s="1"/>
  <c r="CX356" i="4"/>
  <c r="CW356" i="4"/>
  <c r="CV356" i="4"/>
  <c r="CT356" i="4"/>
  <c r="CS356" i="4"/>
  <c r="CR356" i="4"/>
  <c r="CQ356" i="4"/>
  <c r="CP356" i="4"/>
  <c r="CO356" i="4"/>
  <c r="CN356" i="4"/>
  <c r="CM356" i="4"/>
  <c r="CL356" i="4"/>
  <c r="Z356" i="4"/>
  <c r="DA355" i="4"/>
  <c r="CZ355" i="4"/>
  <c r="DB355" i="4" s="1"/>
  <c r="CX355" i="4"/>
  <c r="CW355" i="4"/>
  <c r="CV355" i="4"/>
  <c r="CT355" i="4"/>
  <c r="CS355" i="4"/>
  <c r="CR355" i="4"/>
  <c r="CQ355" i="4"/>
  <c r="CP355" i="4"/>
  <c r="CO355" i="4"/>
  <c r="CN355" i="4"/>
  <c r="CM355" i="4"/>
  <c r="CL355" i="4"/>
  <c r="Z355" i="4"/>
  <c r="DA354" i="4"/>
  <c r="CZ354" i="4"/>
  <c r="DB354" i="4" s="1"/>
  <c r="CX354" i="4"/>
  <c r="CW354" i="4"/>
  <c r="CV354" i="4"/>
  <c r="CT354" i="4"/>
  <c r="CS354" i="4"/>
  <c r="CR354" i="4"/>
  <c r="CQ354" i="4"/>
  <c r="CP354" i="4"/>
  <c r="CO354" i="4"/>
  <c r="CN354" i="4"/>
  <c r="CM354" i="4"/>
  <c r="CL354" i="4"/>
  <c r="DA353" i="4"/>
  <c r="CZ353" i="4"/>
  <c r="DB353" i="4" s="1"/>
  <c r="CX353" i="4"/>
  <c r="CW353" i="4"/>
  <c r="CV353" i="4"/>
  <c r="CT353" i="4"/>
  <c r="CS353" i="4"/>
  <c r="CR353" i="4"/>
  <c r="CQ353" i="4"/>
  <c r="CP353" i="4"/>
  <c r="CO353" i="4"/>
  <c r="CN353" i="4"/>
  <c r="CM353" i="4"/>
  <c r="CL353" i="4"/>
  <c r="DA352" i="4"/>
  <c r="CZ352" i="4"/>
  <c r="DB352" i="4" s="1"/>
  <c r="CX352" i="4"/>
  <c r="CW352" i="4"/>
  <c r="CV352" i="4"/>
  <c r="CT352" i="4"/>
  <c r="CS352" i="4"/>
  <c r="CR352" i="4"/>
  <c r="CQ352" i="4"/>
  <c r="CP352" i="4"/>
  <c r="CO352" i="4"/>
  <c r="CN352" i="4"/>
  <c r="CM352" i="4"/>
  <c r="CL352" i="4"/>
  <c r="DA351" i="4"/>
  <c r="CZ351" i="4"/>
  <c r="DB351" i="4" s="1"/>
  <c r="CX351" i="4"/>
  <c r="CW351" i="4"/>
  <c r="CV351" i="4"/>
  <c r="CT351" i="4"/>
  <c r="CS351" i="4"/>
  <c r="CR351" i="4"/>
  <c r="CQ351" i="4"/>
  <c r="CP351" i="4"/>
  <c r="CO351" i="4"/>
  <c r="CN351" i="4"/>
  <c r="CM351" i="4"/>
  <c r="CL351" i="4"/>
  <c r="DA350" i="4"/>
  <c r="CZ350" i="4"/>
  <c r="DB350" i="4" s="1"/>
  <c r="CX350" i="4"/>
  <c r="CW350" i="4"/>
  <c r="CV350" i="4"/>
  <c r="CT350" i="4"/>
  <c r="CS350" i="4"/>
  <c r="CR350" i="4"/>
  <c r="CQ350" i="4"/>
  <c r="CP350" i="4"/>
  <c r="CO350" i="4"/>
  <c r="CN350" i="4"/>
  <c r="CM350" i="4"/>
  <c r="CL350" i="4"/>
  <c r="U350" i="4"/>
  <c r="DA349" i="4"/>
  <c r="CZ349" i="4"/>
  <c r="DB349" i="4" s="1"/>
  <c r="CX349" i="4"/>
  <c r="CW349" i="4"/>
  <c r="CV349" i="4"/>
  <c r="CT349" i="4"/>
  <c r="CS349" i="4"/>
  <c r="CR349" i="4"/>
  <c r="CQ349" i="4"/>
  <c r="CP349" i="4"/>
  <c r="CO349" i="4"/>
  <c r="CN349" i="4"/>
  <c r="CM349" i="4"/>
  <c r="CL349" i="4"/>
  <c r="DA348" i="4"/>
  <c r="CZ348" i="4"/>
  <c r="DB348" i="4" s="1"/>
  <c r="CX348" i="4"/>
  <c r="CW348" i="4"/>
  <c r="CV348" i="4"/>
  <c r="CT348" i="4"/>
  <c r="CS348" i="4"/>
  <c r="CR348" i="4"/>
  <c r="CQ348" i="4"/>
  <c r="CP348" i="4"/>
  <c r="CO348" i="4"/>
  <c r="CN348" i="4"/>
  <c r="CM348" i="4"/>
  <c r="CL348" i="4"/>
  <c r="U348" i="4"/>
  <c r="DA347" i="4"/>
  <c r="CZ347" i="4"/>
  <c r="DB347" i="4" s="1"/>
  <c r="CX347" i="4"/>
  <c r="CW347" i="4"/>
  <c r="CV347" i="4"/>
  <c r="CT347" i="4"/>
  <c r="CS347" i="4"/>
  <c r="CR347" i="4"/>
  <c r="CQ347" i="4"/>
  <c r="CP347" i="4"/>
  <c r="CO347" i="4"/>
  <c r="CN347" i="4"/>
  <c r="CM347" i="4"/>
  <c r="CL347" i="4"/>
  <c r="DA346" i="4"/>
  <c r="CZ346" i="4"/>
  <c r="DB346" i="4" s="1"/>
  <c r="CX346" i="4"/>
  <c r="CW346" i="4"/>
  <c r="CV346" i="4"/>
  <c r="CT346" i="4"/>
  <c r="CS346" i="4"/>
  <c r="CR346" i="4"/>
  <c r="CQ346" i="4"/>
  <c r="CP346" i="4"/>
  <c r="CO346" i="4"/>
  <c r="CN346" i="4"/>
  <c r="CM346" i="4"/>
  <c r="CL346" i="4"/>
  <c r="DA345" i="4"/>
  <c r="CZ345" i="4"/>
  <c r="DB345" i="4" s="1"/>
  <c r="CX345" i="4"/>
  <c r="CW345" i="4"/>
  <c r="CV345" i="4"/>
  <c r="CT345" i="4"/>
  <c r="CS345" i="4"/>
  <c r="CR345" i="4"/>
  <c r="CQ345" i="4"/>
  <c r="CP345" i="4"/>
  <c r="CO345" i="4"/>
  <c r="CN345" i="4"/>
  <c r="CM345" i="4"/>
  <c r="CL345" i="4"/>
  <c r="DA344" i="4"/>
  <c r="CZ344" i="4"/>
  <c r="DB344" i="4" s="1"/>
  <c r="CX344" i="4"/>
  <c r="CW344" i="4"/>
  <c r="CV344" i="4"/>
  <c r="CT344" i="4"/>
  <c r="CS344" i="4"/>
  <c r="CR344" i="4"/>
  <c r="CQ344" i="4"/>
  <c r="CP344" i="4"/>
  <c r="CO344" i="4"/>
  <c r="CN344" i="4"/>
  <c r="CM344" i="4"/>
  <c r="CL344" i="4"/>
  <c r="U344" i="4"/>
  <c r="DA343" i="4"/>
  <c r="CZ343" i="4"/>
  <c r="DB343" i="4" s="1"/>
  <c r="CX343" i="4"/>
  <c r="CW343" i="4"/>
  <c r="CV343" i="4"/>
  <c r="CT343" i="4"/>
  <c r="CS343" i="4"/>
  <c r="CR343" i="4"/>
  <c r="CQ343" i="4"/>
  <c r="CP343" i="4"/>
  <c r="CO343" i="4"/>
  <c r="CN343" i="4"/>
  <c r="CM343" i="4"/>
  <c r="CL343" i="4"/>
  <c r="Z343" i="4"/>
  <c r="DA342" i="4"/>
  <c r="CZ342" i="4"/>
  <c r="DB342" i="4" s="1"/>
  <c r="CX342" i="4"/>
  <c r="CW342" i="4"/>
  <c r="CV342" i="4"/>
  <c r="CT342" i="4"/>
  <c r="CS342" i="4"/>
  <c r="CR342" i="4"/>
  <c r="CQ342" i="4"/>
  <c r="CP342" i="4"/>
  <c r="CO342" i="4"/>
  <c r="CN342" i="4"/>
  <c r="CM342" i="4"/>
  <c r="CL342" i="4"/>
  <c r="U342" i="4"/>
  <c r="DA341" i="4"/>
  <c r="CZ341" i="4"/>
  <c r="DB341" i="4" s="1"/>
  <c r="CX341" i="4"/>
  <c r="CW341" i="4"/>
  <c r="CV341" i="4"/>
  <c r="CT341" i="4"/>
  <c r="CS341" i="4"/>
  <c r="CR341" i="4"/>
  <c r="CQ341" i="4"/>
  <c r="CP341" i="4"/>
  <c r="CO341" i="4"/>
  <c r="CN341" i="4"/>
  <c r="CM341" i="4"/>
  <c r="CL341" i="4"/>
  <c r="DA340" i="4"/>
  <c r="CZ340" i="4"/>
  <c r="DB340" i="4" s="1"/>
  <c r="CX340" i="4"/>
  <c r="CW340" i="4"/>
  <c r="CV340" i="4"/>
  <c r="CT340" i="4"/>
  <c r="CS340" i="4"/>
  <c r="CR340" i="4"/>
  <c r="CQ340" i="4"/>
  <c r="CP340" i="4"/>
  <c r="CO340" i="4"/>
  <c r="CN340" i="4"/>
  <c r="CM340" i="4"/>
  <c r="CL340" i="4"/>
  <c r="DA339" i="4"/>
  <c r="CZ339" i="4"/>
  <c r="DB339" i="4" s="1"/>
  <c r="CX339" i="4"/>
  <c r="CW339" i="4"/>
  <c r="CV339" i="4"/>
  <c r="CT339" i="4"/>
  <c r="CS339" i="4"/>
  <c r="CR339" i="4"/>
  <c r="CQ339" i="4"/>
  <c r="CP339" i="4"/>
  <c r="CO339" i="4"/>
  <c r="CN339" i="4"/>
  <c r="CM339" i="4"/>
  <c r="CL339" i="4"/>
  <c r="Z339" i="4"/>
  <c r="DA338" i="4"/>
  <c r="CZ338" i="4"/>
  <c r="DB338" i="4" s="1"/>
  <c r="CX338" i="4"/>
  <c r="CW338" i="4"/>
  <c r="CV338" i="4"/>
  <c r="CT338" i="4"/>
  <c r="CS338" i="4"/>
  <c r="CR338" i="4"/>
  <c r="CQ338" i="4"/>
  <c r="CP338" i="4"/>
  <c r="CO338" i="4"/>
  <c r="CN338" i="4"/>
  <c r="CM338" i="4"/>
  <c r="CL338" i="4"/>
  <c r="DA337" i="4"/>
  <c r="CZ337" i="4"/>
  <c r="DB337" i="4" s="1"/>
  <c r="CX337" i="4"/>
  <c r="CW337" i="4"/>
  <c r="CV337" i="4"/>
  <c r="CT337" i="4"/>
  <c r="CS337" i="4"/>
  <c r="CR337" i="4"/>
  <c r="CQ337" i="4"/>
  <c r="CP337" i="4"/>
  <c r="CO337" i="4"/>
  <c r="CN337" i="4"/>
  <c r="CM337" i="4"/>
  <c r="CL337" i="4"/>
  <c r="DA336" i="4"/>
  <c r="CZ336" i="4"/>
  <c r="DB336" i="4" s="1"/>
  <c r="CX336" i="4"/>
  <c r="CW336" i="4"/>
  <c r="CV336" i="4"/>
  <c r="CT336" i="4"/>
  <c r="CS336" i="4"/>
  <c r="CR336" i="4"/>
  <c r="CQ336" i="4"/>
  <c r="CP336" i="4"/>
  <c r="CO336" i="4"/>
  <c r="CN336" i="4"/>
  <c r="CM336" i="4"/>
  <c r="CL336" i="4"/>
  <c r="DA335" i="4"/>
  <c r="CZ335" i="4"/>
  <c r="DB335" i="4" s="1"/>
  <c r="CX335" i="4"/>
  <c r="CW335" i="4"/>
  <c r="CV335" i="4"/>
  <c r="CT335" i="4"/>
  <c r="CS335" i="4"/>
  <c r="CR335" i="4"/>
  <c r="CQ335" i="4"/>
  <c r="CP335" i="4"/>
  <c r="CO335" i="4"/>
  <c r="CN335" i="4"/>
  <c r="CM335" i="4"/>
  <c r="CL335" i="4"/>
  <c r="Z335" i="4"/>
  <c r="DA334" i="4"/>
  <c r="CZ334" i="4"/>
  <c r="DB334" i="4" s="1"/>
  <c r="CX334" i="4"/>
  <c r="CW334" i="4"/>
  <c r="CV334" i="4"/>
  <c r="CT334" i="4"/>
  <c r="CS334" i="4"/>
  <c r="CR334" i="4"/>
  <c r="CQ334" i="4"/>
  <c r="CP334" i="4"/>
  <c r="CO334" i="4"/>
  <c r="CN334" i="4"/>
  <c r="CM334" i="4"/>
  <c r="CL334" i="4"/>
  <c r="DA333" i="4"/>
  <c r="CZ333" i="4"/>
  <c r="DB333" i="4" s="1"/>
  <c r="CX333" i="4"/>
  <c r="CW333" i="4"/>
  <c r="CV333" i="4"/>
  <c r="CT333" i="4"/>
  <c r="CS333" i="4"/>
  <c r="CR333" i="4"/>
  <c r="CQ333" i="4"/>
  <c r="CP333" i="4"/>
  <c r="CO333" i="4"/>
  <c r="CN333" i="4"/>
  <c r="CM333" i="4"/>
  <c r="CL333" i="4"/>
  <c r="DA332" i="4"/>
  <c r="CZ332" i="4"/>
  <c r="DB332" i="4" s="1"/>
  <c r="CX332" i="4"/>
  <c r="CW332" i="4"/>
  <c r="CV332" i="4"/>
  <c r="CT332" i="4"/>
  <c r="CS332" i="4"/>
  <c r="CR332" i="4"/>
  <c r="CQ332" i="4"/>
  <c r="CP332" i="4"/>
  <c r="CO332" i="4"/>
  <c r="CN332" i="4"/>
  <c r="CM332" i="4"/>
  <c r="CL332" i="4"/>
  <c r="DA331" i="4"/>
  <c r="CZ331" i="4"/>
  <c r="DB331" i="4" s="1"/>
  <c r="CX331" i="4"/>
  <c r="CW331" i="4"/>
  <c r="CV331" i="4"/>
  <c r="CT331" i="4"/>
  <c r="CS331" i="4"/>
  <c r="CR331" i="4"/>
  <c r="CQ331" i="4"/>
  <c r="CP331" i="4"/>
  <c r="CO331" i="4"/>
  <c r="CN331" i="4"/>
  <c r="CM331" i="4"/>
  <c r="CL331" i="4"/>
  <c r="Z331" i="4"/>
  <c r="DA330" i="4"/>
  <c r="CZ330" i="4"/>
  <c r="DB330" i="4" s="1"/>
  <c r="CX330" i="4"/>
  <c r="CW330" i="4"/>
  <c r="CV330" i="4"/>
  <c r="CT330" i="4"/>
  <c r="CS330" i="4"/>
  <c r="CR330" i="4"/>
  <c r="CQ330" i="4"/>
  <c r="CP330" i="4"/>
  <c r="CO330" i="4"/>
  <c r="CN330" i="4"/>
  <c r="CM330" i="4"/>
  <c r="CL330" i="4"/>
  <c r="DA329" i="4"/>
  <c r="CZ329" i="4"/>
  <c r="DB329" i="4" s="1"/>
  <c r="CX329" i="4"/>
  <c r="CW329" i="4"/>
  <c r="CV329" i="4"/>
  <c r="CT329" i="4"/>
  <c r="CS329" i="4"/>
  <c r="CR329" i="4"/>
  <c r="CQ329" i="4"/>
  <c r="CP329" i="4"/>
  <c r="CO329" i="4"/>
  <c r="CN329" i="4"/>
  <c r="CM329" i="4"/>
  <c r="CL329" i="4"/>
  <c r="U329" i="4"/>
  <c r="DA328" i="4"/>
  <c r="CZ328" i="4"/>
  <c r="DB328" i="4" s="1"/>
  <c r="CX328" i="4"/>
  <c r="CW328" i="4"/>
  <c r="CV328" i="4"/>
  <c r="CT328" i="4"/>
  <c r="CS328" i="4"/>
  <c r="CR328" i="4"/>
  <c r="CQ328" i="4"/>
  <c r="CP328" i="4"/>
  <c r="CO328" i="4"/>
  <c r="CN328" i="4"/>
  <c r="CM328" i="4"/>
  <c r="CL328" i="4"/>
  <c r="Z328" i="4"/>
  <c r="DA327" i="4"/>
  <c r="CZ327" i="4"/>
  <c r="DB327" i="4" s="1"/>
  <c r="CX327" i="4"/>
  <c r="CW327" i="4"/>
  <c r="CV327" i="4"/>
  <c r="CT327" i="4"/>
  <c r="CS327" i="4"/>
  <c r="CR327" i="4"/>
  <c r="CQ327" i="4"/>
  <c r="CP327" i="4"/>
  <c r="CO327" i="4"/>
  <c r="CN327" i="4"/>
  <c r="CM327" i="4"/>
  <c r="CL327" i="4"/>
  <c r="Z327" i="4"/>
  <c r="DA326" i="4"/>
  <c r="CZ326" i="4"/>
  <c r="DB326" i="4" s="1"/>
  <c r="CX326" i="4"/>
  <c r="CW326" i="4"/>
  <c r="CV326" i="4"/>
  <c r="CT326" i="4"/>
  <c r="CS326" i="4"/>
  <c r="CR326" i="4"/>
  <c r="CQ326" i="4"/>
  <c r="CP326" i="4"/>
  <c r="CO326" i="4"/>
  <c r="CN326" i="4"/>
  <c r="CM326" i="4"/>
  <c r="CL326" i="4"/>
  <c r="DA325" i="4"/>
  <c r="CZ325" i="4"/>
  <c r="DB325" i="4" s="1"/>
  <c r="CX325" i="4"/>
  <c r="CW325" i="4"/>
  <c r="CV325" i="4"/>
  <c r="CT325" i="4"/>
  <c r="CS325" i="4"/>
  <c r="CR325" i="4"/>
  <c r="CQ325" i="4"/>
  <c r="CP325" i="4"/>
  <c r="CO325" i="4"/>
  <c r="CN325" i="4"/>
  <c r="CM325" i="4"/>
  <c r="CL325" i="4"/>
  <c r="DA324" i="4"/>
  <c r="CZ324" i="4"/>
  <c r="DB324" i="4" s="1"/>
  <c r="CX324" i="4"/>
  <c r="CW324" i="4"/>
  <c r="CV324" i="4"/>
  <c r="CT324" i="4"/>
  <c r="CS324" i="4"/>
  <c r="CR324" i="4"/>
  <c r="CQ324" i="4"/>
  <c r="CP324" i="4"/>
  <c r="CO324" i="4"/>
  <c r="CN324" i="4"/>
  <c r="CM324" i="4"/>
  <c r="CL324" i="4"/>
  <c r="DA323" i="4"/>
  <c r="CZ323" i="4"/>
  <c r="DB323" i="4" s="1"/>
  <c r="CX323" i="4"/>
  <c r="CW323" i="4"/>
  <c r="CV323" i="4"/>
  <c r="CT323" i="4"/>
  <c r="CS323" i="4"/>
  <c r="CR323" i="4"/>
  <c r="CQ323" i="4"/>
  <c r="CP323" i="4"/>
  <c r="CO323" i="4"/>
  <c r="CN323" i="4"/>
  <c r="CM323" i="4"/>
  <c r="CL323" i="4"/>
  <c r="Z323" i="4"/>
  <c r="DA322" i="4"/>
  <c r="CZ322" i="4"/>
  <c r="DB322" i="4" s="1"/>
  <c r="CX322" i="4"/>
  <c r="CW322" i="4"/>
  <c r="CV322" i="4"/>
  <c r="CT322" i="4"/>
  <c r="CS322" i="4"/>
  <c r="CR322" i="4"/>
  <c r="CQ322" i="4"/>
  <c r="CP322" i="4"/>
  <c r="CO322" i="4"/>
  <c r="CN322" i="4"/>
  <c r="CM322" i="4"/>
  <c r="CL322" i="4"/>
  <c r="DA321" i="4"/>
  <c r="CZ321" i="4"/>
  <c r="DB321" i="4" s="1"/>
  <c r="CX321" i="4"/>
  <c r="CW321" i="4"/>
  <c r="CV321" i="4"/>
  <c r="CT321" i="4"/>
  <c r="CS321" i="4"/>
  <c r="CR321" i="4"/>
  <c r="CQ321" i="4"/>
  <c r="CP321" i="4"/>
  <c r="CO321" i="4"/>
  <c r="CN321" i="4"/>
  <c r="CM321" i="4"/>
  <c r="CL321" i="4"/>
  <c r="DA320" i="4"/>
  <c r="CZ320" i="4"/>
  <c r="DB320" i="4" s="1"/>
  <c r="CX320" i="4"/>
  <c r="CW320" i="4"/>
  <c r="CV320" i="4"/>
  <c r="CT320" i="4"/>
  <c r="CS320" i="4"/>
  <c r="CR320" i="4"/>
  <c r="CQ320" i="4"/>
  <c r="CP320" i="4"/>
  <c r="CO320" i="4"/>
  <c r="CN320" i="4"/>
  <c r="CM320" i="4"/>
  <c r="CL320" i="4"/>
  <c r="Z320" i="4"/>
  <c r="DA319" i="4"/>
  <c r="CZ319" i="4"/>
  <c r="DB319" i="4" s="1"/>
  <c r="CX319" i="4"/>
  <c r="CW319" i="4"/>
  <c r="CV319" i="4"/>
  <c r="CT319" i="4"/>
  <c r="CS319" i="4"/>
  <c r="CR319" i="4"/>
  <c r="CQ319" i="4"/>
  <c r="CP319" i="4"/>
  <c r="CO319" i="4"/>
  <c r="CN319" i="4"/>
  <c r="CM319" i="4"/>
  <c r="CL319" i="4"/>
  <c r="Z319" i="4"/>
  <c r="DA318" i="4"/>
  <c r="CZ318" i="4"/>
  <c r="DB318" i="4" s="1"/>
  <c r="CX318" i="4"/>
  <c r="CW318" i="4"/>
  <c r="CV318" i="4"/>
  <c r="CT318" i="4"/>
  <c r="CS318" i="4"/>
  <c r="CR318" i="4"/>
  <c r="CQ318" i="4"/>
  <c r="CP318" i="4"/>
  <c r="CO318" i="4"/>
  <c r="CN318" i="4"/>
  <c r="CM318" i="4"/>
  <c r="CL318" i="4"/>
  <c r="DA317" i="4"/>
  <c r="CZ317" i="4"/>
  <c r="DB317" i="4" s="1"/>
  <c r="CX317" i="4"/>
  <c r="CW317" i="4"/>
  <c r="CV317" i="4"/>
  <c r="CT317" i="4"/>
  <c r="CS317" i="4"/>
  <c r="CR317" i="4"/>
  <c r="CQ317" i="4"/>
  <c r="CP317" i="4"/>
  <c r="CO317" i="4"/>
  <c r="CN317" i="4"/>
  <c r="CM317" i="4"/>
  <c r="CL317" i="4"/>
  <c r="DA316" i="4"/>
  <c r="CZ316" i="4"/>
  <c r="DB316" i="4" s="1"/>
  <c r="CX316" i="4"/>
  <c r="CW316" i="4"/>
  <c r="CV316" i="4"/>
  <c r="CT316" i="4"/>
  <c r="CS316" i="4"/>
  <c r="CR316" i="4"/>
  <c r="CQ316" i="4"/>
  <c r="CP316" i="4"/>
  <c r="CO316" i="4"/>
  <c r="CN316" i="4"/>
  <c r="CM316" i="4"/>
  <c r="CL316" i="4"/>
  <c r="DA315" i="4"/>
  <c r="CZ315" i="4"/>
  <c r="DB315" i="4" s="1"/>
  <c r="CX315" i="4"/>
  <c r="CW315" i="4"/>
  <c r="CV315" i="4"/>
  <c r="CT315" i="4"/>
  <c r="CS315" i="4"/>
  <c r="CR315" i="4"/>
  <c r="CQ315" i="4"/>
  <c r="CP315" i="4"/>
  <c r="CO315" i="4"/>
  <c r="CN315" i="4"/>
  <c r="CM315" i="4"/>
  <c r="CL315" i="4"/>
  <c r="DA314" i="4"/>
  <c r="CZ314" i="4"/>
  <c r="DB314" i="4" s="1"/>
  <c r="CX314" i="4"/>
  <c r="CW314" i="4"/>
  <c r="CV314" i="4"/>
  <c r="CT314" i="4"/>
  <c r="CS314" i="4"/>
  <c r="CR314" i="4"/>
  <c r="CQ314" i="4"/>
  <c r="CP314" i="4"/>
  <c r="CO314" i="4"/>
  <c r="CN314" i="4"/>
  <c r="CM314" i="4"/>
  <c r="CL314" i="4"/>
  <c r="DA313" i="4"/>
  <c r="CZ313" i="4"/>
  <c r="DB313" i="4" s="1"/>
  <c r="CX313" i="4"/>
  <c r="CW313" i="4"/>
  <c r="CV313" i="4"/>
  <c r="CT313" i="4"/>
  <c r="CS313" i="4"/>
  <c r="CR313" i="4"/>
  <c r="CQ313" i="4"/>
  <c r="CP313" i="4"/>
  <c r="CO313" i="4"/>
  <c r="CN313" i="4"/>
  <c r="CM313" i="4"/>
  <c r="CL313" i="4"/>
  <c r="DA312" i="4"/>
  <c r="CZ312" i="4"/>
  <c r="DB312" i="4" s="1"/>
  <c r="CX312" i="4"/>
  <c r="CW312" i="4"/>
  <c r="CV312" i="4"/>
  <c r="CT312" i="4"/>
  <c r="CS312" i="4"/>
  <c r="CR312" i="4"/>
  <c r="CQ312" i="4"/>
  <c r="CP312" i="4"/>
  <c r="CO312" i="4"/>
  <c r="CN312" i="4"/>
  <c r="CM312" i="4"/>
  <c r="CL312" i="4"/>
  <c r="DA311" i="4"/>
  <c r="CZ311" i="4"/>
  <c r="DB311" i="4" s="1"/>
  <c r="CX311" i="4"/>
  <c r="CW311" i="4"/>
  <c r="CV311" i="4"/>
  <c r="CT311" i="4"/>
  <c r="CS311" i="4"/>
  <c r="CR311" i="4"/>
  <c r="CQ311" i="4"/>
  <c r="CP311" i="4"/>
  <c r="CO311" i="4"/>
  <c r="CN311" i="4"/>
  <c r="CM311" i="4"/>
  <c r="CL311" i="4"/>
  <c r="DA310" i="4"/>
  <c r="CZ310" i="4"/>
  <c r="DB310" i="4" s="1"/>
  <c r="CX310" i="4"/>
  <c r="CW310" i="4"/>
  <c r="CV310" i="4"/>
  <c r="CT310" i="4"/>
  <c r="CS310" i="4"/>
  <c r="CR310" i="4"/>
  <c r="CQ310" i="4"/>
  <c r="CP310" i="4"/>
  <c r="CO310" i="4"/>
  <c r="CN310" i="4"/>
  <c r="CM310" i="4"/>
  <c r="CL310" i="4"/>
  <c r="DA309" i="4"/>
  <c r="CZ309" i="4"/>
  <c r="DB309" i="4" s="1"/>
  <c r="CX309" i="4"/>
  <c r="CW309" i="4"/>
  <c r="CV309" i="4"/>
  <c r="CT309" i="4"/>
  <c r="CS309" i="4"/>
  <c r="CR309" i="4"/>
  <c r="CQ309" i="4"/>
  <c r="CP309" i="4"/>
  <c r="CO309" i="4"/>
  <c r="CN309" i="4"/>
  <c r="CM309" i="4"/>
  <c r="CL309" i="4"/>
  <c r="DA308" i="4"/>
  <c r="CZ308" i="4"/>
  <c r="DB308" i="4" s="1"/>
  <c r="CX308" i="4"/>
  <c r="CW308" i="4"/>
  <c r="CV308" i="4"/>
  <c r="CT308" i="4"/>
  <c r="CS308" i="4"/>
  <c r="CR308" i="4"/>
  <c r="CQ308" i="4"/>
  <c r="CP308" i="4"/>
  <c r="CO308" i="4"/>
  <c r="CN308" i="4"/>
  <c r="CM308" i="4"/>
  <c r="CL308" i="4"/>
  <c r="DA307" i="4"/>
  <c r="CZ307" i="4"/>
  <c r="DB307" i="4" s="1"/>
  <c r="CX307" i="4"/>
  <c r="CW307" i="4"/>
  <c r="CV307" i="4"/>
  <c r="CT307" i="4"/>
  <c r="CS307" i="4"/>
  <c r="CR307" i="4"/>
  <c r="CQ307" i="4"/>
  <c r="CP307" i="4"/>
  <c r="CO307" i="4"/>
  <c r="CN307" i="4"/>
  <c r="CM307" i="4"/>
  <c r="CL307" i="4"/>
  <c r="Z307" i="4"/>
  <c r="DA306" i="4"/>
  <c r="CZ306" i="4"/>
  <c r="DB306" i="4" s="1"/>
  <c r="CX306" i="4"/>
  <c r="CW306" i="4"/>
  <c r="CV306" i="4"/>
  <c r="CT306" i="4"/>
  <c r="CS306" i="4"/>
  <c r="CR306" i="4"/>
  <c r="CQ306" i="4"/>
  <c r="CP306" i="4"/>
  <c r="CO306" i="4"/>
  <c r="CN306" i="4"/>
  <c r="CM306" i="4"/>
  <c r="CL306" i="4"/>
  <c r="DA305" i="4"/>
  <c r="CZ305" i="4"/>
  <c r="DB305" i="4" s="1"/>
  <c r="CX305" i="4"/>
  <c r="CW305" i="4"/>
  <c r="CV305" i="4"/>
  <c r="CT305" i="4"/>
  <c r="CS305" i="4"/>
  <c r="CR305" i="4"/>
  <c r="CQ305" i="4"/>
  <c r="CP305" i="4"/>
  <c r="CO305" i="4"/>
  <c r="CN305" i="4"/>
  <c r="CM305" i="4"/>
  <c r="CL305" i="4"/>
  <c r="DA304" i="4"/>
  <c r="CZ304" i="4"/>
  <c r="DB304" i="4" s="1"/>
  <c r="CX304" i="4"/>
  <c r="CW304" i="4"/>
  <c r="CV304" i="4"/>
  <c r="CT304" i="4"/>
  <c r="CS304" i="4"/>
  <c r="CR304" i="4"/>
  <c r="CQ304" i="4"/>
  <c r="CP304" i="4"/>
  <c r="CO304" i="4"/>
  <c r="CN304" i="4"/>
  <c r="CM304" i="4"/>
  <c r="CL304" i="4"/>
  <c r="DA303" i="4"/>
  <c r="CZ303" i="4"/>
  <c r="DB303" i="4" s="1"/>
  <c r="CX303" i="4"/>
  <c r="CW303" i="4"/>
  <c r="CV303" i="4"/>
  <c r="CT303" i="4"/>
  <c r="CS303" i="4"/>
  <c r="CR303" i="4"/>
  <c r="CQ303" i="4"/>
  <c r="CP303" i="4"/>
  <c r="CO303" i="4"/>
  <c r="CN303" i="4"/>
  <c r="CM303" i="4"/>
  <c r="CL303" i="4"/>
  <c r="Z303" i="4"/>
  <c r="DA302" i="4"/>
  <c r="CZ302" i="4"/>
  <c r="DB302" i="4" s="1"/>
  <c r="CX302" i="4"/>
  <c r="CW302" i="4"/>
  <c r="CV302" i="4"/>
  <c r="CT302" i="4"/>
  <c r="CS302" i="4"/>
  <c r="CR302" i="4"/>
  <c r="CQ302" i="4"/>
  <c r="CP302" i="4"/>
  <c r="CO302" i="4"/>
  <c r="CN302" i="4"/>
  <c r="CM302" i="4"/>
  <c r="CL302" i="4"/>
  <c r="DA301" i="4"/>
  <c r="CZ301" i="4"/>
  <c r="DB301" i="4" s="1"/>
  <c r="CX301" i="4"/>
  <c r="CW301" i="4"/>
  <c r="CV301" i="4"/>
  <c r="CT301" i="4"/>
  <c r="CS301" i="4"/>
  <c r="CR301" i="4"/>
  <c r="CQ301" i="4"/>
  <c r="CP301" i="4"/>
  <c r="CO301" i="4"/>
  <c r="CN301" i="4"/>
  <c r="CM301" i="4"/>
  <c r="CL301" i="4"/>
  <c r="DA300" i="4"/>
  <c r="CZ300" i="4"/>
  <c r="DB300" i="4" s="1"/>
  <c r="CX300" i="4"/>
  <c r="CW300" i="4"/>
  <c r="CV300" i="4"/>
  <c r="CT300" i="4"/>
  <c r="CS300" i="4"/>
  <c r="CR300" i="4"/>
  <c r="CQ300" i="4"/>
  <c r="CP300" i="4"/>
  <c r="CO300" i="4"/>
  <c r="CN300" i="4"/>
  <c r="CM300" i="4"/>
  <c r="CL300" i="4"/>
  <c r="DA299" i="4"/>
  <c r="CZ299" i="4"/>
  <c r="DB299" i="4" s="1"/>
  <c r="CX299" i="4"/>
  <c r="CW299" i="4"/>
  <c r="CV299" i="4"/>
  <c r="CT299" i="4"/>
  <c r="CS299" i="4"/>
  <c r="CR299" i="4"/>
  <c r="CQ299" i="4"/>
  <c r="CP299" i="4"/>
  <c r="CO299" i="4"/>
  <c r="CN299" i="4"/>
  <c r="CM299" i="4"/>
  <c r="CL299" i="4"/>
  <c r="Z299" i="4"/>
  <c r="DA298" i="4"/>
  <c r="CZ298" i="4"/>
  <c r="DB298" i="4" s="1"/>
  <c r="CX298" i="4"/>
  <c r="CW298" i="4"/>
  <c r="CV298" i="4"/>
  <c r="CT298" i="4"/>
  <c r="CS298" i="4"/>
  <c r="CR298" i="4"/>
  <c r="CQ298" i="4"/>
  <c r="CP298" i="4"/>
  <c r="CO298" i="4"/>
  <c r="CN298" i="4"/>
  <c r="CM298" i="4"/>
  <c r="CL298" i="4"/>
  <c r="DA297" i="4"/>
  <c r="CZ297" i="4"/>
  <c r="DB297" i="4" s="1"/>
  <c r="CX297" i="4"/>
  <c r="CW297" i="4"/>
  <c r="CV297" i="4"/>
  <c r="CT297" i="4"/>
  <c r="CS297" i="4"/>
  <c r="CR297" i="4"/>
  <c r="CQ297" i="4"/>
  <c r="CP297" i="4"/>
  <c r="CO297" i="4"/>
  <c r="CN297" i="4"/>
  <c r="CM297" i="4"/>
  <c r="CL297" i="4"/>
  <c r="DA296" i="4"/>
  <c r="CZ296" i="4"/>
  <c r="DB296" i="4" s="1"/>
  <c r="CX296" i="4"/>
  <c r="CW296" i="4"/>
  <c r="CV296" i="4"/>
  <c r="CT296" i="4"/>
  <c r="CS296" i="4"/>
  <c r="CR296" i="4"/>
  <c r="CQ296" i="4"/>
  <c r="CP296" i="4"/>
  <c r="CO296" i="4"/>
  <c r="CN296" i="4"/>
  <c r="CM296" i="4"/>
  <c r="CL296" i="4"/>
  <c r="DA295" i="4"/>
  <c r="CZ295" i="4"/>
  <c r="DB295" i="4" s="1"/>
  <c r="CX295" i="4"/>
  <c r="CW295" i="4"/>
  <c r="CV295" i="4"/>
  <c r="CT295" i="4"/>
  <c r="CS295" i="4"/>
  <c r="CR295" i="4"/>
  <c r="CQ295" i="4"/>
  <c r="CP295" i="4"/>
  <c r="CO295" i="4"/>
  <c r="CN295" i="4"/>
  <c r="CM295" i="4"/>
  <c r="CL295" i="4"/>
  <c r="Z295" i="4"/>
  <c r="DA294" i="4"/>
  <c r="CZ294" i="4"/>
  <c r="DB294" i="4" s="1"/>
  <c r="CX294" i="4"/>
  <c r="CW294" i="4"/>
  <c r="CV294" i="4"/>
  <c r="CT294" i="4"/>
  <c r="CS294" i="4"/>
  <c r="CR294" i="4"/>
  <c r="CQ294" i="4"/>
  <c r="CP294" i="4"/>
  <c r="CO294" i="4"/>
  <c r="CN294" i="4"/>
  <c r="CM294" i="4"/>
  <c r="CL294" i="4"/>
  <c r="DA293" i="4"/>
  <c r="CZ293" i="4"/>
  <c r="DB293" i="4" s="1"/>
  <c r="CX293" i="4"/>
  <c r="CW293" i="4"/>
  <c r="CV293" i="4"/>
  <c r="CT293" i="4"/>
  <c r="CS293" i="4"/>
  <c r="CR293" i="4"/>
  <c r="CQ293" i="4"/>
  <c r="CP293" i="4"/>
  <c r="CO293" i="4"/>
  <c r="CN293" i="4"/>
  <c r="CM293" i="4"/>
  <c r="CL293" i="4"/>
  <c r="DA292" i="4"/>
  <c r="CZ292" i="4"/>
  <c r="DB292" i="4" s="1"/>
  <c r="CX292" i="4"/>
  <c r="CW292" i="4"/>
  <c r="CV292" i="4"/>
  <c r="CT292" i="4"/>
  <c r="CS292" i="4"/>
  <c r="CR292" i="4"/>
  <c r="CQ292" i="4"/>
  <c r="CP292" i="4"/>
  <c r="CO292" i="4"/>
  <c r="CN292" i="4"/>
  <c r="CM292" i="4"/>
  <c r="CL292" i="4"/>
  <c r="Z292" i="4"/>
  <c r="DA291" i="4"/>
  <c r="CZ291" i="4"/>
  <c r="DB291" i="4" s="1"/>
  <c r="CX291" i="4"/>
  <c r="CW291" i="4"/>
  <c r="CV291" i="4"/>
  <c r="CT291" i="4"/>
  <c r="CS291" i="4"/>
  <c r="CR291" i="4"/>
  <c r="CQ291" i="4"/>
  <c r="CP291" i="4"/>
  <c r="CO291" i="4"/>
  <c r="CN291" i="4"/>
  <c r="CM291" i="4"/>
  <c r="CL291" i="4"/>
  <c r="Z291" i="4"/>
  <c r="DA290" i="4"/>
  <c r="CZ290" i="4"/>
  <c r="DB290" i="4" s="1"/>
  <c r="CX290" i="4"/>
  <c r="CW290" i="4"/>
  <c r="CV290" i="4"/>
  <c r="CT290" i="4"/>
  <c r="CS290" i="4"/>
  <c r="CR290" i="4"/>
  <c r="CQ290" i="4"/>
  <c r="CP290" i="4"/>
  <c r="CO290" i="4"/>
  <c r="CN290" i="4"/>
  <c r="CM290" i="4"/>
  <c r="CL290" i="4"/>
  <c r="DA289" i="4"/>
  <c r="CZ289" i="4"/>
  <c r="DB289" i="4" s="1"/>
  <c r="CX289" i="4"/>
  <c r="CW289" i="4"/>
  <c r="CV289" i="4"/>
  <c r="CT289" i="4"/>
  <c r="CS289" i="4"/>
  <c r="CR289" i="4"/>
  <c r="CQ289" i="4"/>
  <c r="CP289" i="4"/>
  <c r="CO289" i="4"/>
  <c r="CN289" i="4"/>
  <c r="CM289" i="4"/>
  <c r="CL289" i="4"/>
  <c r="DA288" i="4"/>
  <c r="CZ288" i="4"/>
  <c r="DB288" i="4" s="1"/>
  <c r="CX288" i="4"/>
  <c r="CW288" i="4"/>
  <c r="CV288" i="4"/>
  <c r="CT288" i="4"/>
  <c r="CS288" i="4"/>
  <c r="CR288" i="4"/>
  <c r="CQ288" i="4"/>
  <c r="CP288" i="4"/>
  <c r="CO288" i="4"/>
  <c r="CN288" i="4"/>
  <c r="CM288" i="4"/>
  <c r="CL288" i="4"/>
  <c r="DA287" i="4"/>
  <c r="CZ287" i="4"/>
  <c r="DB287" i="4" s="1"/>
  <c r="CX287" i="4"/>
  <c r="CW287" i="4"/>
  <c r="CV287" i="4"/>
  <c r="CT287" i="4"/>
  <c r="CS287" i="4"/>
  <c r="CR287" i="4"/>
  <c r="CQ287" i="4"/>
  <c r="CP287" i="4"/>
  <c r="CO287" i="4"/>
  <c r="CN287" i="4"/>
  <c r="CM287" i="4"/>
  <c r="CL287" i="4"/>
  <c r="Z287" i="4"/>
  <c r="DA286" i="4"/>
  <c r="CZ286" i="4"/>
  <c r="DB286" i="4" s="1"/>
  <c r="CX286" i="4"/>
  <c r="CW286" i="4"/>
  <c r="CV286" i="4"/>
  <c r="CT286" i="4"/>
  <c r="CS286" i="4"/>
  <c r="CR286" i="4"/>
  <c r="CQ286" i="4"/>
  <c r="CP286" i="4"/>
  <c r="CO286" i="4"/>
  <c r="CN286" i="4"/>
  <c r="CM286" i="4"/>
  <c r="CL286" i="4"/>
  <c r="DA285" i="4"/>
  <c r="CZ285" i="4"/>
  <c r="DB285" i="4" s="1"/>
  <c r="CX285" i="4"/>
  <c r="CW285" i="4"/>
  <c r="CV285" i="4"/>
  <c r="CT285" i="4"/>
  <c r="CS285" i="4"/>
  <c r="CR285" i="4"/>
  <c r="CQ285" i="4"/>
  <c r="CP285" i="4"/>
  <c r="CO285" i="4"/>
  <c r="CN285" i="4"/>
  <c r="CM285" i="4"/>
  <c r="CL285" i="4"/>
  <c r="DA284" i="4"/>
  <c r="CZ284" i="4"/>
  <c r="DB284" i="4" s="1"/>
  <c r="CX284" i="4"/>
  <c r="CW284" i="4"/>
  <c r="CV284" i="4"/>
  <c r="CT284" i="4"/>
  <c r="CS284" i="4"/>
  <c r="CR284" i="4"/>
  <c r="CQ284" i="4"/>
  <c r="CP284" i="4"/>
  <c r="CO284" i="4"/>
  <c r="CN284" i="4"/>
  <c r="CM284" i="4"/>
  <c r="CL284" i="4"/>
  <c r="DA283" i="4"/>
  <c r="CZ283" i="4"/>
  <c r="DB283" i="4" s="1"/>
  <c r="CX283" i="4"/>
  <c r="CW283" i="4"/>
  <c r="CV283" i="4"/>
  <c r="CT283" i="4"/>
  <c r="CS283" i="4"/>
  <c r="CR283" i="4"/>
  <c r="CQ283" i="4"/>
  <c r="CP283" i="4"/>
  <c r="CO283" i="4"/>
  <c r="CN283" i="4"/>
  <c r="CM283" i="4"/>
  <c r="CL283" i="4"/>
  <c r="DA282" i="4"/>
  <c r="CZ282" i="4"/>
  <c r="DB282" i="4" s="1"/>
  <c r="CX282" i="4"/>
  <c r="CW282" i="4"/>
  <c r="CV282" i="4"/>
  <c r="CT282" i="4"/>
  <c r="CS282" i="4"/>
  <c r="CR282" i="4"/>
  <c r="CQ282" i="4"/>
  <c r="CP282" i="4"/>
  <c r="CO282" i="4"/>
  <c r="CN282" i="4"/>
  <c r="CM282" i="4"/>
  <c r="CL282" i="4"/>
  <c r="DA281" i="4"/>
  <c r="CZ281" i="4"/>
  <c r="DB281" i="4" s="1"/>
  <c r="CX281" i="4"/>
  <c r="CW281" i="4"/>
  <c r="CV281" i="4"/>
  <c r="CT281" i="4"/>
  <c r="CS281" i="4"/>
  <c r="CR281" i="4"/>
  <c r="CQ281" i="4"/>
  <c r="CP281" i="4"/>
  <c r="CO281" i="4"/>
  <c r="CN281" i="4"/>
  <c r="CM281" i="4"/>
  <c r="CL281" i="4"/>
  <c r="DA280" i="4"/>
  <c r="CZ280" i="4"/>
  <c r="DB280" i="4" s="1"/>
  <c r="CX280" i="4"/>
  <c r="CW280" i="4"/>
  <c r="CV280" i="4"/>
  <c r="CT280" i="4"/>
  <c r="CS280" i="4"/>
  <c r="CR280" i="4"/>
  <c r="CQ280" i="4"/>
  <c r="CP280" i="4"/>
  <c r="CO280" i="4"/>
  <c r="CN280" i="4"/>
  <c r="CM280" i="4"/>
  <c r="CL280" i="4"/>
  <c r="Z280" i="4"/>
  <c r="DA279" i="4"/>
  <c r="CZ279" i="4"/>
  <c r="DB279" i="4" s="1"/>
  <c r="CX279" i="4"/>
  <c r="CW279" i="4"/>
  <c r="CV279" i="4"/>
  <c r="CT279" i="4"/>
  <c r="CS279" i="4"/>
  <c r="CR279" i="4"/>
  <c r="CQ279" i="4"/>
  <c r="CP279" i="4"/>
  <c r="CO279" i="4"/>
  <c r="CN279" i="4"/>
  <c r="CM279" i="4"/>
  <c r="CL279" i="4"/>
  <c r="DA278" i="4"/>
  <c r="CZ278" i="4"/>
  <c r="DB278" i="4" s="1"/>
  <c r="CX278" i="4"/>
  <c r="CW278" i="4"/>
  <c r="CV278" i="4"/>
  <c r="CT278" i="4"/>
  <c r="CS278" i="4"/>
  <c r="CR278" i="4"/>
  <c r="CQ278" i="4"/>
  <c r="CP278" i="4"/>
  <c r="CO278" i="4"/>
  <c r="CN278" i="4"/>
  <c r="CM278" i="4"/>
  <c r="CL278" i="4"/>
  <c r="DA277" i="4"/>
  <c r="CZ277" i="4"/>
  <c r="DB277" i="4" s="1"/>
  <c r="CX277" i="4"/>
  <c r="CW277" i="4"/>
  <c r="CV277" i="4"/>
  <c r="CT277" i="4"/>
  <c r="CS277" i="4"/>
  <c r="CR277" i="4"/>
  <c r="CQ277" i="4"/>
  <c r="CP277" i="4"/>
  <c r="CO277" i="4"/>
  <c r="CN277" i="4"/>
  <c r="CM277" i="4"/>
  <c r="CL277" i="4"/>
  <c r="DA276" i="4"/>
  <c r="CZ276" i="4"/>
  <c r="DB276" i="4" s="1"/>
  <c r="CX276" i="4"/>
  <c r="CW276" i="4"/>
  <c r="CV276" i="4"/>
  <c r="CT276" i="4"/>
  <c r="CS276" i="4"/>
  <c r="CR276" i="4"/>
  <c r="CQ276" i="4"/>
  <c r="CP276" i="4"/>
  <c r="CO276" i="4"/>
  <c r="CN276" i="4"/>
  <c r="CM276" i="4"/>
  <c r="CL276" i="4"/>
  <c r="DA275" i="4"/>
  <c r="CZ275" i="4"/>
  <c r="DB275" i="4" s="1"/>
  <c r="CX275" i="4"/>
  <c r="CW275" i="4"/>
  <c r="CV275" i="4"/>
  <c r="CT275" i="4"/>
  <c r="CS275" i="4"/>
  <c r="CR275" i="4"/>
  <c r="CQ275" i="4"/>
  <c r="CP275" i="4"/>
  <c r="CO275" i="4"/>
  <c r="CN275" i="4"/>
  <c r="CM275" i="4"/>
  <c r="CL275" i="4"/>
  <c r="Z275" i="4"/>
  <c r="DA274" i="4"/>
  <c r="CZ274" i="4"/>
  <c r="DB274" i="4" s="1"/>
  <c r="CX274" i="4"/>
  <c r="CW274" i="4"/>
  <c r="CV274" i="4"/>
  <c r="CT274" i="4"/>
  <c r="CS274" i="4"/>
  <c r="CR274" i="4"/>
  <c r="CQ274" i="4"/>
  <c r="CP274" i="4"/>
  <c r="CO274" i="4"/>
  <c r="CN274" i="4"/>
  <c r="CM274" i="4"/>
  <c r="CL274" i="4"/>
  <c r="DA273" i="4"/>
  <c r="CZ273" i="4"/>
  <c r="DB273" i="4" s="1"/>
  <c r="CX273" i="4"/>
  <c r="CW273" i="4"/>
  <c r="CV273" i="4"/>
  <c r="CT273" i="4"/>
  <c r="CS273" i="4"/>
  <c r="CR273" i="4"/>
  <c r="CQ273" i="4"/>
  <c r="CP273" i="4"/>
  <c r="CO273" i="4"/>
  <c r="CN273" i="4"/>
  <c r="CM273" i="4"/>
  <c r="CL273" i="4"/>
  <c r="DA272" i="4"/>
  <c r="CZ272" i="4"/>
  <c r="DB272" i="4" s="1"/>
  <c r="CX272" i="4"/>
  <c r="CW272" i="4"/>
  <c r="CV272" i="4"/>
  <c r="CT272" i="4"/>
  <c r="CS272" i="4"/>
  <c r="CR272" i="4"/>
  <c r="CQ272" i="4"/>
  <c r="CP272" i="4"/>
  <c r="CO272" i="4"/>
  <c r="CN272" i="4"/>
  <c r="CM272" i="4"/>
  <c r="CL272" i="4"/>
  <c r="DA271" i="4"/>
  <c r="CZ271" i="4"/>
  <c r="DB271" i="4" s="1"/>
  <c r="CX271" i="4"/>
  <c r="CW271" i="4"/>
  <c r="CV271" i="4"/>
  <c r="CT271" i="4"/>
  <c r="CS271" i="4"/>
  <c r="CR271" i="4"/>
  <c r="CQ271" i="4"/>
  <c r="CP271" i="4"/>
  <c r="CO271" i="4"/>
  <c r="CN271" i="4"/>
  <c r="CM271" i="4"/>
  <c r="CL271" i="4"/>
  <c r="Z271" i="4"/>
  <c r="DA270" i="4"/>
  <c r="CZ270" i="4"/>
  <c r="DB270" i="4" s="1"/>
  <c r="CX270" i="4"/>
  <c r="CW270" i="4"/>
  <c r="CV270" i="4"/>
  <c r="CT270" i="4"/>
  <c r="CS270" i="4"/>
  <c r="CR270" i="4"/>
  <c r="CQ270" i="4"/>
  <c r="CP270" i="4"/>
  <c r="CO270" i="4"/>
  <c r="CN270" i="4"/>
  <c r="CM270" i="4"/>
  <c r="CL270" i="4"/>
  <c r="DA269" i="4"/>
  <c r="CZ269" i="4"/>
  <c r="DB269" i="4" s="1"/>
  <c r="CX269" i="4"/>
  <c r="CW269" i="4"/>
  <c r="CV269" i="4"/>
  <c r="CT269" i="4"/>
  <c r="CS269" i="4"/>
  <c r="CR269" i="4"/>
  <c r="CQ269" i="4"/>
  <c r="CP269" i="4"/>
  <c r="CO269" i="4"/>
  <c r="CN269" i="4"/>
  <c r="CM269" i="4"/>
  <c r="CL269" i="4"/>
  <c r="Z269" i="4"/>
  <c r="DA268" i="4"/>
  <c r="CZ268" i="4"/>
  <c r="DB268" i="4" s="1"/>
  <c r="CX268" i="4"/>
  <c r="CW268" i="4"/>
  <c r="CV268" i="4"/>
  <c r="CT268" i="4"/>
  <c r="CS268" i="4"/>
  <c r="CR268" i="4"/>
  <c r="CQ268" i="4"/>
  <c r="CP268" i="4"/>
  <c r="CO268" i="4"/>
  <c r="CN268" i="4"/>
  <c r="CM268" i="4"/>
  <c r="CL268" i="4"/>
  <c r="DA267" i="4"/>
  <c r="CZ267" i="4"/>
  <c r="DB267" i="4" s="1"/>
  <c r="CX267" i="4"/>
  <c r="CW267" i="4"/>
  <c r="CV267" i="4"/>
  <c r="CT267" i="4"/>
  <c r="CS267" i="4"/>
  <c r="CR267" i="4"/>
  <c r="CQ267" i="4"/>
  <c r="CP267" i="4"/>
  <c r="CO267" i="4"/>
  <c r="CN267" i="4"/>
  <c r="CM267" i="4"/>
  <c r="CL267" i="4"/>
  <c r="V267" i="4"/>
  <c r="W267" i="4" s="1"/>
  <c r="DA266" i="4"/>
  <c r="CZ266" i="4"/>
  <c r="DB266" i="4" s="1"/>
  <c r="CX266" i="4"/>
  <c r="CW266" i="4"/>
  <c r="CV266" i="4"/>
  <c r="CT266" i="4"/>
  <c r="CS266" i="4"/>
  <c r="CR266" i="4"/>
  <c r="CQ266" i="4"/>
  <c r="CP266" i="4"/>
  <c r="CO266" i="4"/>
  <c r="CN266" i="4"/>
  <c r="CM266" i="4"/>
  <c r="CL266" i="4"/>
  <c r="DA265" i="4"/>
  <c r="CZ265" i="4"/>
  <c r="DB265" i="4" s="1"/>
  <c r="CX265" i="4"/>
  <c r="CW265" i="4"/>
  <c r="CV265" i="4"/>
  <c r="CT265" i="4"/>
  <c r="CS265" i="4"/>
  <c r="CR265" i="4"/>
  <c r="CQ265" i="4"/>
  <c r="CP265" i="4"/>
  <c r="CO265" i="4"/>
  <c r="CN265" i="4"/>
  <c r="CM265" i="4"/>
  <c r="CL265" i="4"/>
  <c r="DA264" i="4"/>
  <c r="CZ264" i="4"/>
  <c r="DB264" i="4" s="1"/>
  <c r="CX264" i="4"/>
  <c r="CW264" i="4"/>
  <c r="CV264" i="4"/>
  <c r="CT264" i="4"/>
  <c r="CS264" i="4"/>
  <c r="CR264" i="4"/>
  <c r="CQ264" i="4"/>
  <c r="CP264" i="4"/>
  <c r="CO264" i="4"/>
  <c r="CN264" i="4"/>
  <c r="CM264" i="4"/>
  <c r="CL264" i="4"/>
  <c r="DA263" i="4"/>
  <c r="CZ263" i="4"/>
  <c r="DB263" i="4" s="1"/>
  <c r="CX263" i="4"/>
  <c r="CW263" i="4"/>
  <c r="CV263" i="4"/>
  <c r="CT263" i="4"/>
  <c r="CS263" i="4"/>
  <c r="CR263" i="4"/>
  <c r="CQ263" i="4"/>
  <c r="CP263" i="4"/>
  <c r="CO263" i="4"/>
  <c r="CN263" i="4"/>
  <c r="CM263" i="4"/>
  <c r="CL263" i="4"/>
  <c r="Z263" i="4"/>
  <c r="DA262" i="4"/>
  <c r="CZ262" i="4"/>
  <c r="DB262" i="4" s="1"/>
  <c r="CX262" i="4"/>
  <c r="CW262" i="4"/>
  <c r="CV262" i="4"/>
  <c r="CT262" i="4"/>
  <c r="CS262" i="4"/>
  <c r="CR262" i="4"/>
  <c r="CQ262" i="4"/>
  <c r="CP262" i="4"/>
  <c r="CO262" i="4"/>
  <c r="CN262" i="4"/>
  <c r="CM262" i="4"/>
  <c r="CL262" i="4"/>
  <c r="DA261" i="4"/>
  <c r="CZ261" i="4"/>
  <c r="DB261" i="4" s="1"/>
  <c r="CX261" i="4"/>
  <c r="CW261" i="4"/>
  <c r="CV261" i="4"/>
  <c r="CT261" i="4"/>
  <c r="CS261" i="4"/>
  <c r="CR261" i="4"/>
  <c r="CQ261" i="4"/>
  <c r="CP261" i="4"/>
  <c r="CO261" i="4"/>
  <c r="CN261" i="4"/>
  <c r="CM261" i="4"/>
  <c r="CL261" i="4"/>
  <c r="Z261" i="4"/>
  <c r="DA260" i="4"/>
  <c r="CZ260" i="4"/>
  <c r="DB260" i="4" s="1"/>
  <c r="CX260" i="4"/>
  <c r="CW260" i="4"/>
  <c r="CV260" i="4"/>
  <c r="CT260" i="4"/>
  <c r="CS260" i="4"/>
  <c r="CR260" i="4"/>
  <c r="CQ260" i="4"/>
  <c r="CP260" i="4"/>
  <c r="CO260" i="4"/>
  <c r="CN260" i="4"/>
  <c r="CM260" i="4"/>
  <c r="CL260" i="4"/>
  <c r="DA259" i="4"/>
  <c r="CZ259" i="4"/>
  <c r="DB259" i="4" s="1"/>
  <c r="CX259" i="4"/>
  <c r="CW259" i="4"/>
  <c r="CV259" i="4"/>
  <c r="CT259" i="4"/>
  <c r="CS259" i="4"/>
  <c r="CR259" i="4"/>
  <c r="CQ259" i="4"/>
  <c r="CP259" i="4"/>
  <c r="CO259" i="4"/>
  <c r="CN259" i="4"/>
  <c r="CM259" i="4"/>
  <c r="CL259" i="4"/>
  <c r="DA258" i="4"/>
  <c r="CZ258" i="4"/>
  <c r="DB258" i="4" s="1"/>
  <c r="CX258" i="4"/>
  <c r="CW258" i="4"/>
  <c r="CV258" i="4"/>
  <c r="CT258" i="4"/>
  <c r="CS258" i="4"/>
  <c r="CR258" i="4"/>
  <c r="CQ258" i="4"/>
  <c r="CP258" i="4"/>
  <c r="CO258" i="4"/>
  <c r="CN258" i="4"/>
  <c r="CM258" i="4"/>
  <c r="CL258" i="4"/>
  <c r="DA257" i="4"/>
  <c r="CZ257" i="4"/>
  <c r="DB257" i="4" s="1"/>
  <c r="CX257" i="4"/>
  <c r="CW257" i="4"/>
  <c r="CV257" i="4"/>
  <c r="CT257" i="4"/>
  <c r="CS257" i="4"/>
  <c r="CR257" i="4"/>
  <c r="CQ257" i="4"/>
  <c r="CP257" i="4"/>
  <c r="CO257" i="4"/>
  <c r="CN257" i="4"/>
  <c r="CM257" i="4"/>
  <c r="CL257" i="4"/>
  <c r="V257" i="4"/>
  <c r="W257" i="4" s="1"/>
  <c r="DA256" i="4"/>
  <c r="CZ256" i="4"/>
  <c r="DB256" i="4" s="1"/>
  <c r="CX256" i="4"/>
  <c r="CW256" i="4"/>
  <c r="CV256" i="4"/>
  <c r="CT256" i="4"/>
  <c r="CS256" i="4"/>
  <c r="CR256" i="4"/>
  <c r="CQ256" i="4"/>
  <c r="CP256" i="4"/>
  <c r="CO256" i="4"/>
  <c r="CN256" i="4"/>
  <c r="CM256" i="4"/>
  <c r="CL256" i="4"/>
  <c r="DA255" i="4"/>
  <c r="CZ255" i="4"/>
  <c r="DB255" i="4" s="1"/>
  <c r="CX255" i="4"/>
  <c r="CW255" i="4"/>
  <c r="CV255" i="4"/>
  <c r="CT255" i="4"/>
  <c r="CS255" i="4"/>
  <c r="CR255" i="4"/>
  <c r="CQ255" i="4"/>
  <c r="CP255" i="4"/>
  <c r="CO255" i="4"/>
  <c r="CN255" i="4"/>
  <c r="CM255" i="4"/>
  <c r="CL255" i="4"/>
  <c r="V255" i="4"/>
  <c r="W255" i="4" s="1"/>
  <c r="DA254" i="4"/>
  <c r="CZ254" i="4"/>
  <c r="DB254" i="4" s="1"/>
  <c r="CX254" i="4"/>
  <c r="CW254" i="4"/>
  <c r="CV254" i="4"/>
  <c r="CT254" i="4"/>
  <c r="CS254" i="4"/>
  <c r="CR254" i="4"/>
  <c r="CQ254" i="4"/>
  <c r="CP254" i="4"/>
  <c r="CO254" i="4"/>
  <c r="CN254" i="4"/>
  <c r="CM254" i="4"/>
  <c r="CL254" i="4"/>
  <c r="DA253" i="4"/>
  <c r="CZ253" i="4"/>
  <c r="DB253" i="4" s="1"/>
  <c r="CX253" i="4"/>
  <c r="CW253" i="4"/>
  <c r="CV253" i="4"/>
  <c r="CT253" i="4"/>
  <c r="CS253" i="4"/>
  <c r="CR253" i="4"/>
  <c r="CQ253" i="4"/>
  <c r="CP253" i="4"/>
  <c r="CO253" i="4"/>
  <c r="CN253" i="4"/>
  <c r="CM253" i="4"/>
  <c r="CL253" i="4"/>
  <c r="Z253" i="4"/>
  <c r="DA252" i="4"/>
  <c r="CZ252" i="4"/>
  <c r="DB252" i="4" s="1"/>
  <c r="CX252" i="4"/>
  <c r="CW252" i="4"/>
  <c r="CV252" i="4"/>
  <c r="CT252" i="4"/>
  <c r="CS252" i="4"/>
  <c r="CR252" i="4"/>
  <c r="CQ252" i="4"/>
  <c r="CP252" i="4"/>
  <c r="CO252" i="4"/>
  <c r="CN252" i="4"/>
  <c r="CM252" i="4"/>
  <c r="CL252" i="4"/>
  <c r="DA251" i="4"/>
  <c r="CZ251" i="4"/>
  <c r="DB251" i="4" s="1"/>
  <c r="CX251" i="4"/>
  <c r="CW251" i="4"/>
  <c r="CV251" i="4"/>
  <c r="CT251" i="4"/>
  <c r="CS251" i="4"/>
  <c r="CR251" i="4"/>
  <c r="CQ251" i="4"/>
  <c r="CP251" i="4"/>
  <c r="CO251" i="4"/>
  <c r="CN251" i="4"/>
  <c r="CM251" i="4"/>
  <c r="CL251" i="4"/>
  <c r="DA250" i="4"/>
  <c r="CZ250" i="4"/>
  <c r="DB250" i="4" s="1"/>
  <c r="CX250" i="4"/>
  <c r="CW250" i="4"/>
  <c r="CV250" i="4"/>
  <c r="CT250" i="4"/>
  <c r="CS250" i="4"/>
  <c r="CR250" i="4"/>
  <c r="CQ250" i="4"/>
  <c r="CP250" i="4"/>
  <c r="CO250" i="4"/>
  <c r="CN250" i="4"/>
  <c r="CM250" i="4"/>
  <c r="CL250" i="4"/>
  <c r="Z250" i="4"/>
  <c r="DA249" i="4"/>
  <c r="CZ249" i="4"/>
  <c r="DB249" i="4" s="1"/>
  <c r="CX249" i="4"/>
  <c r="CW249" i="4"/>
  <c r="CV249" i="4"/>
  <c r="CT249" i="4"/>
  <c r="CS249" i="4"/>
  <c r="CR249" i="4"/>
  <c r="CQ249" i="4"/>
  <c r="CP249" i="4"/>
  <c r="CO249" i="4"/>
  <c r="CN249" i="4"/>
  <c r="CM249" i="4"/>
  <c r="CL249" i="4"/>
  <c r="DA248" i="4"/>
  <c r="CZ248" i="4"/>
  <c r="DB248" i="4" s="1"/>
  <c r="CX248" i="4"/>
  <c r="CW248" i="4"/>
  <c r="CV248" i="4"/>
  <c r="CT248" i="4"/>
  <c r="CS248" i="4"/>
  <c r="CR248" i="4"/>
  <c r="CQ248" i="4"/>
  <c r="CP248" i="4"/>
  <c r="CO248" i="4"/>
  <c r="CN248" i="4"/>
  <c r="CM248" i="4"/>
  <c r="CL248" i="4"/>
  <c r="DA247" i="4"/>
  <c r="CZ247" i="4"/>
  <c r="DB247" i="4" s="1"/>
  <c r="CX247" i="4"/>
  <c r="CW247" i="4"/>
  <c r="CV247" i="4"/>
  <c r="CT247" i="4"/>
  <c r="CS247" i="4"/>
  <c r="CR247" i="4"/>
  <c r="CQ247" i="4"/>
  <c r="CP247" i="4"/>
  <c r="CO247" i="4"/>
  <c r="CN247" i="4"/>
  <c r="CM247" i="4"/>
  <c r="CL247" i="4"/>
  <c r="DA246" i="4"/>
  <c r="CZ246" i="4"/>
  <c r="DB246" i="4" s="1"/>
  <c r="CX246" i="4"/>
  <c r="CW246" i="4"/>
  <c r="CV246" i="4"/>
  <c r="CT246" i="4"/>
  <c r="CS246" i="4"/>
  <c r="CR246" i="4"/>
  <c r="CQ246" i="4"/>
  <c r="CP246" i="4"/>
  <c r="CO246" i="4"/>
  <c r="CN246" i="4"/>
  <c r="CM246" i="4"/>
  <c r="CL246" i="4"/>
  <c r="DA245" i="4"/>
  <c r="CZ245" i="4"/>
  <c r="DB245" i="4" s="1"/>
  <c r="CX245" i="4"/>
  <c r="CW245" i="4"/>
  <c r="CV245" i="4"/>
  <c r="CT245" i="4"/>
  <c r="CS245" i="4"/>
  <c r="CR245" i="4"/>
  <c r="CQ245" i="4"/>
  <c r="CP245" i="4"/>
  <c r="CO245" i="4"/>
  <c r="CN245" i="4"/>
  <c r="CM245" i="4"/>
  <c r="CL245" i="4"/>
  <c r="DA244" i="4"/>
  <c r="CZ244" i="4"/>
  <c r="DB244" i="4" s="1"/>
  <c r="CX244" i="4"/>
  <c r="CW244" i="4"/>
  <c r="CV244" i="4"/>
  <c r="CT244" i="4"/>
  <c r="CS244" i="4"/>
  <c r="CR244" i="4"/>
  <c r="CQ244" i="4"/>
  <c r="CP244" i="4"/>
  <c r="CO244" i="4"/>
  <c r="CN244" i="4"/>
  <c r="CM244" i="4"/>
  <c r="CL244" i="4"/>
  <c r="U244" i="4"/>
  <c r="DA243" i="4"/>
  <c r="CZ243" i="4"/>
  <c r="DB243" i="4" s="1"/>
  <c r="CX243" i="4"/>
  <c r="CW243" i="4"/>
  <c r="CV243" i="4"/>
  <c r="CT243" i="4"/>
  <c r="CS243" i="4"/>
  <c r="CR243" i="4"/>
  <c r="CQ243" i="4"/>
  <c r="CP243" i="4"/>
  <c r="CO243" i="4"/>
  <c r="CN243" i="4"/>
  <c r="CM243" i="4"/>
  <c r="CL243" i="4"/>
  <c r="DA242" i="4"/>
  <c r="CZ242" i="4"/>
  <c r="DB242" i="4" s="1"/>
  <c r="CX242" i="4"/>
  <c r="CW242" i="4"/>
  <c r="CV242" i="4"/>
  <c r="CT242" i="4"/>
  <c r="CS242" i="4"/>
  <c r="CR242" i="4"/>
  <c r="CQ242" i="4"/>
  <c r="CP242" i="4"/>
  <c r="CO242" i="4"/>
  <c r="CN242" i="4"/>
  <c r="CM242" i="4"/>
  <c r="CL242" i="4"/>
  <c r="DA241" i="4"/>
  <c r="CZ241" i="4"/>
  <c r="DB241" i="4" s="1"/>
  <c r="CX241" i="4"/>
  <c r="CW241" i="4"/>
  <c r="CV241" i="4"/>
  <c r="CT241" i="4"/>
  <c r="CS241" i="4"/>
  <c r="CR241" i="4"/>
  <c r="CQ241" i="4"/>
  <c r="CP241" i="4"/>
  <c r="CO241" i="4"/>
  <c r="CN241" i="4"/>
  <c r="CM241" i="4"/>
  <c r="CL241" i="4"/>
  <c r="Z241" i="4"/>
  <c r="DA240" i="4"/>
  <c r="CZ240" i="4"/>
  <c r="DB240" i="4" s="1"/>
  <c r="CX240" i="4"/>
  <c r="CW240" i="4"/>
  <c r="CV240" i="4"/>
  <c r="CT240" i="4"/>
  <c r="CS240" i="4"/>
  <c r="CR240" i="4"/>
  <c r="CQ240" i="4"/>
  <c r="CP240" i="4"/>
  <c r="CO240" i="4"/>
  <c r="CN240" i="4"/>
  <c r="CM240" i="4"/>
  <c r="CL240" i="4"/>
  <c r="U240" i="4"/>
  <c r="DA239" i="4"/>
  <c r="CZ239" i="4"/>
  <c r="DB239" i="4" s="1"/>
  <c r="CX239" i="4"/>
  <c r="CW239" i="4"/>
  <c r="CV239" i="4"/>
  <c r="CT239" i="4"/>
  <c r="CS239" i="4"/>
  <c r="CR239" i="4"/>
  <c r="CQ239" i="4"/>
  <c r="CP239" i="4"/>
  <c r="CO239" i="4"/>
  <c r="CN239" i="4"/>
  <c r="CM239" i="4"/>
  <c r="CL239" i="4"/>
  <c r="DA238" i="4"/>
  <c r="CZ238" i="4"/>
  <c r="DB238" i="4" s="1"/>
  <c r="CX238" i="4"/>
  <c r="CW238" i="4"/>
  <c r="CV238" i="4"/>
  <c r="CT238" i="4"/>
  <c r="CS238" i="4"/>
  <c r="CR238" i="4"/>
  <c r="CQ238" i="4"/>
  <c r="CP238" i="4"/>
  <c r="CO238" i="4"/>
  <c r="CN238" i="4"/>
  <c r="CM238" i="4"/>
  <c r="CL238" i="4"/>
  <c r="DA237" i="4"/>
  <c r="CZ237" i="4"/>
  <c r="DB237" i="4" s="1"/>
  <c r="CX237" i="4"/>
  <c r="CW237" i="4"/>
  <c r="CV237" i="4"/>
  <c r="CT237" i="4"/>
  <c r="CS237" i="4"/>
  <c r="CR237" i="4"/>
  <c r="CQ237" i="4"/>
  <c r="CP237" i="4"/>
  <c r="CO237" i="4"/>
  <c r="CN237" i="4"/>
  <c r="CM237" i="4"/>
  <c r="CL237" i="4"/>
  <c r="DA236" i="4"/>
  <c r="CZ236" i="4"/>
  <c r="DB236" i="4" s="1"/>
  <c r="CX236" i="4"/>
  <c r="CW236" i="4"/>
  <c r="CV236" i="4"/>
  <c r="CT236" i="4"/>
  <c r="CS236" i="4"/>
  <c r="CR236" i="4"/>
  <c r="CQ236" i="4"/>
  <c r="CP236" i="4"/>
  <c r="CO236" i="4"/>
  <c r="CN236" i="4"/>
  <c r="CM236" i="4"/>
  <c r="CL236" i="4"/>
  <c r="U236" i="4"/>
  <c r="DA235" i="4"/>
  <c r="CZ235" i="4"/>
  <c r="DB235" i="4" s="1"/>
  <c r="CX235" i="4"/>
  <c r="CW235" i="4"/>
  <c r="CV235" i="4"/>
  <c r="CT235" i="4"/>
  <c r="CS235" i="4"/>
  <c r="CR235" i="4"/>
  <c r="CQ235" i="4"/>
  <c r="CP235" i="4"/>
  <c r="CO235" i="4"/>
  <c r="CN235" i="4"/>
  <c r="CM235" i="4"/>
  <c r="CL235" i="4"/>
  <c r="DA234" i="4"/>
  <c r="CZ234" i="4"/>
  <c r="DB234" i="4" s="1"/>
  <c r="CX234" i="4"/>
  <c r="CW234" i="4"/>
  <c r="CV234" i="4"/>
  <c r="CT234" i="4"/>
  <c r="CS234" i="4"/>
  <c r="CR234" i="4"/>
  <c r="CQ234" i="4"/>
  <c r="CP234" i="4"/>
  <c r="CO234" i="4"/>
  <c r="CN234" i="4"/>
  <c r="CM234" i="4"/>
  <c r="CL234" i="4"/>
  <c r="DA233" i="4"/>
  <c r="CZ233" i="4"/>
  <c r="DB233" i="4" s="1"/>
  <c r="CX233" i="4"/>
  <c r="CW233" i="4"/>
  <c r="CV233" i="4"/>
  <c r="CT233" i="4"/>
  <c r="CS233" i="4"/>
  <c r="CR233" i="4"/>
  <c r="CQ233" i="4"/>
  <c r="CP233" i="4"/>
  <c r="CO233" i="4"/>
  <c r="CN233" i="4"/>
  <c r="CM233" i="4"/>
  <c r="CL233" i="4"/>
  <c r="Z233" i="4"/>
  <c r="DA232" i="4"/>
  <c r="CZ232" i="4"/>
  <c r="DB232" i="4" s="1"/>
  <c r="CX232" i="4"/>
  <c r="CW232" i="4"/>
  <c r="CV232" i="4"/>
  <c r="CT232" i="4"/>
  <c r="CS232" i="4"/>
  <c r="CR232" i="4"/>
  <c r="CQ232" i="4"/>
  <c r="CP232" i="4"/>
  <c r="CO232" i="4"/>
  <c r="CN232" i="4"/>
  <c r="CM232" i="4"/>
  <c r="CL232" i="4"/>
  <c r="U232" i="4"/>
  <c r="DA231" i="4"/>
  <c r="CZ231" i="4"/>
  <c r="DB231" i="4" s="1"/>
  <c r="CX231" i="4"/>
  <c r="CW231" i="4"/>
  <c r="CV231" i="4"/>
  <c r="CT231" i="4"/>
  <c r="CS231" i="4"/>
  <c r="CR231" i="4"/>
  <c r="CQ231" i="4"/>
  <c r="CP231" i="4"/>
  <c r="CO231" i="4"/>
  <c r="CN231" i="4"/>
  <c r="CM231" i="4"/>
  <c r="CL231" i="4"/>
  <c r="DA230" i="4"/>
  <c r="CZ230" i="4"/>
  <c r="DB230" i="4" s="1"/>
  <c r="CX230" i="4"/>
  <c r="CW230" i="4"/>
  <c r="CV230" i="4"/>
  <c r="CT230" i="4"/>
  <c r="CS230" i="4"/>
  <c r="CR230" i="4"/>
  <c r="CQ230" i="4"/>
  <c r="CP230" i="4"/>
  <c r="CO230" i="4"/>
  <c r="CN230" i="4"/>
  <c r="CM230" i="4"/>
  <c r="CL230" i="4"/>
  <c r="DA229" i="4"/>
  <c r="CZ229" i="4"/>
  <c r="DB229" i="4" s="1"/>
  <c r="CX229" i="4"/>
  <c r="CW229" i="4"/>
  <c r="CV229" i="4"/>
  <c r="CT229" i="4"/>
  <c r="CS229" i="4"/>
  <c r="CR229" i="4"/>
  <c r="CQ229" i="4"/>
  <c r="CP229" i="4"/>
  <c r="CO229" i="4"/>
  <c r="CN229" i="4"/>
  <c r="CM229" i="4"/>
  <c r="CL229" i="4"/>
  <c r="V229" i="4"/>
  <c r="W229" i="4" s="1"/>
  <c r="DA228" i="4"/>
  <c r="CZ228" i="4"/>
  <c r="DB228" i="4" s="1"/>
  <c r="CX228" i="4"/>
  <c r="CW228" i="4"/>
  <c r="CV228" i="4"/>
  <c r="CT228" i="4"/>
  <c r="CS228" i="4"/>
  <c r="CR228" i="4"/>
  <c r="CQ228" i="4"/>
  <c r="CP228" i="4"/>
  <c r="CO228" i="4"/>
  <c r="CN228" i="4"/>
  <c r="CM228" i="4"/>
  <c r="CL228" i="4"/>
  <c r="DA227" i="4"/>
  <c r="CZ227" i="4"/>
  <c r="DB227" i="4" s="1"/>
  <c r="CX227" i="4"/>
  <c r="CW227" i="4"/>
  <c r="CV227" i="4"/>
  <c r="CT227" i="4"/>
  <c r="CS227" i="4"/>
  <c r="CR227" i="4"/>
  <c r="CQ227" i="4"/>
  <c r="CP227" i="4"/>
  <c r="CO227" i="4"/>
  <c r="CN227" i="4"/>
  <c r="CM227" i="4"/>
  <c r="CL227" i="4"/>
  <c r="V227" i="4"/>
  <c r="W227" i="4" s="1"/>
  <c r="Y227" i="4" s="1"/>
  <c r="DA226" i="4"/>
  <c r="CZ226" i="4"/>
  <c r="DB226" i="4" s="1"/>
  <c r="CX226" i="4"/>
  <c r="CW226" i="4"/>
  <c r="CV226" i="4"/>
  <c r="CT226" i="4"/>
  <c r="CS226" i="4"/>
  <c r="CR226" i="4"/>
  <c r="CQ226" i="4"/>
  <c r="CP226" i="4"/>
  <c r="CO226" i="4"/>
  <c r="CN226" i="4"/>
  <c r="CM226" i="4"/>
  <c r="CL226" i="4"/>
  <c r="Z226" i="4"/>
  <c r="DA225" i="4"/>
  <c r="CZ225" i="4"/>
  <c r="DB225" i="4" s="1"/>
  <c r="CX225" i="4"/>
  <c r="CW225" i="4"/>
  <c r="CV225" i="4"/>
  <c r="CT225" i="4"/>
  <c r="CS225" i="4"/>
  <c r="CR225" i="4"/>
  <c r="CQ225" i="4"/>
  <c r="CP225" i="4"/>
  <c r="CO225" i="4"/>
  <c r="CN225" i="4"/>
  <c r="CM225" i="4"/>
  <c r="CL225" i="4"/>
  <c r="V225" i="4"/>
  <c r="W225" i="4" s="1"/>
  <c r="DA224" i="4"/>
  <c r="CZ224" i="4"/>
  <c r="DB224" i="4" s="1"/>
  <c r="CX224" i="4"/>
  <c r="CW224" i="4"/>
  <c r="CV224" i="4"/>
  <c r="CT224" i="4"/>
  <c r="CS224" i="4"/>
  <c r="CR224" i="4"/>
  <c r="CQ224" i="4"/>
  <c r="CP224" i="4"/>
  <c r="CO224" i="4"/>
  <c r="CN224" i="4"/>
  <c r="CM224" i="4"/>
  <c r="CL224" i="4"/>
  <c r="Z224" i="4"/>
  <c r="DA223" i="4"/>
  <c r="CZ223" i="4"/>
  <c r="DB223" i="4" s="1"/>
  <c r="CX223" i="4"/>
  <c r="CW223" i="4"/>
  <c r="CV223" i="4"/>
  <c r="CT223" i="4"/>
  <c r="CS223" i="4"/>
  <c r="CR223" i="4"/>
  <c r="CQ223" i="4"/>
  <c r="CP223" i="4"/>
  <c r="CO223" i="4"/>
  <c r="CN223" i="4"/>
  <c r="CM223" i="4"/>
  <c r="CL223" i="4"/>
  <c r="DA222" i="4"/>
  <c r="CZ222" i="4"/>
  <c r="DB222" i="4" s="1"/>
  <c r="CX222" i="4"/>
  <c r="CW222" i="4"/>
  <c r="CV222" i="4"/>
  <c r="CT222" i="4"/>
  <c r="CS222" i="4"/>
  <c r="CR222" i="4"/>
  <c r="CQ222" i="4"/>
  <c r="CP222" i="4"/>
  <c r="CO222" i="4"/>
  <c r="CN222" i="4"/>
  <c r="CM222" i="4"/>
  <c r="CL222" i="4"/>
  <c r="Z222" i="4"/>
  <c r="DA221" i="4"/>
  <c r="CZ221" i="4"/>
  <c r="DB221" i="4" s="1"/>
  <c r="CX221" i="4"/>
  <c r="CW221" i="4"/>
  <c r="CV221" i="4"/>
  <c r="CT221" i="4"/>
  <c r="CS221" i="4"/>
  <c r="CR221" i="4"/>
  <c r="CQ221" i="4"/>
  <c r="CP221" i="4"/>
  <c r="CO221" i="4"/>
  <c r="CN221" i="4"/>
  <c r="CM221" i="4"/>
  <c r="CL221" i="4"/>
  <c r="DA220" i="4"/>
  <c r="CZ220" i="4"/>
  <c r="DB220" i="4" s="1"/>
  <c r="CX220" i="4"/>
  <c r="CW220" i="4"/>
  <c r="CV220" i="4"/>
  <c r="CT220" i="4"/>
  <c r="CS220" i="4"/>
  <c r="CR220" i="4"/>
  <c r="CQ220" i="4"/>
  <c r="CP220" i="4"/>
  <c r="CO220" i="4"/>
  <c r="CN220" i="4"/>
  <c r="CM220" i="4"/>
  <c r="CL220" i="4"/>
  <c r="DA219" i="4"/>
  <c r="CZ219" i="4"/>
  <c r="DB219" i="4" s="1"/>
  <c r="CX219" i="4"/>
  <c r="CW219" i="4"/>
  <c r="CV219" i="4"/>
  <c r="CT219" i="4"/>
  <c r="CS219" i="4"/>
  <c r="CR219" i="4"/>
  <c r="CQ219" i="4"/>
  <c r="CP219" i="4"/>
  <c r="CO219" i="4"/>
  <c r="CN219" i="4"/>
  <c r="CM219" i="4"/>
  <c r="CL219" i="4"/>
  <c r="V219" i="4"/>
  <c r="W219" i="4" s="1"/>
  <c r="DA218" i="4"/>
  <c r="CZ218" i="4"/>
  <c r="DB218" i="4" s="1"/>
  <c r="CX218" i="4"/>
  <c r="CW218" i="4"/>
  <c r="CV218" i="4"/>
  <c r="CT218" i="4"/>
  <c r="CS218" i="4"/>
  <c r="CR218" i="4"/>
  <c r="CQ218" i="4"/>
  <c r="CP218" i="4"/>
  <c r="CO218" i="4"/>
  <c r="CN218" i="4"/>
  <c r="CM218" i="4"/>
  <c r="CL218" i="4"/>
  <c r="DA217" i="4"/>
  <c r="CZ217" i="4"/>
  <c r="DB217" i="4" s="1"/>
  <c r="CX217" i="4"/>
  <c r="CW217" i="4"/>
  <c r="CV217" i="4"/>
  <c r="CT217" i="4"/>
  <c r="CS217" i="4"/>
  <c r="CR217" i="4"/>
  <c r="CQ217" i="4"/>
  <c r="CP217" i="4"/>
  <c r="CO217" i="4"/>
  <c r="CN217" i="4"/>
  <c r="CM217" i="4"/>
  <c r="CL217" i="4"/>
  <c r="DA216" i="4"/>
  <c r="CZ216" i="4"/>
  <c r="DB216" i="4" s="1"/>
  <c r="CX216" i="4"/>
  <c r="CW216" i="4"/>
  <c r="CV216" i="4"/>
  <c r="CT216" i="4"/>
  <c r="CS216" i="4"/>
  <c r="CR216" i="4"/>
  <c r="CQ216" i="4"/>
  <c r="CP216" i="4"/>
  <c r="CO216" i="4"/>
  <c r="CN216" i="4"/>
  <c r="CM216" i="4"/>
  <c r="CL216" i="4"/>
  <c r="DA215" i="4"/>
  <c r="CZ215" i="4"/>
  <c r="DB215" i="4" s="1"/>
  <c r="CX215" i="4"/>
  <c r="CW215" i="4"/>
  <c r="CV215" i="4"/>
  <c r="CT215" i="4"/>
  <c r="CS215" i="4"/>
  <c r="CR215" i="4"/>
  <c r="CQ215" i="4"/>
  <c r="CP215" i="4"/>
  <c r="CO215" i="4"/>
  <c r="CN215" i="4"/>
  <c r="CM215" i="4"/>
  <c r="CL215" i="4"/>
  <c r="V215" i="4"/>
  <c r="W215" i="4" s="1"/>
  <c r="DA214" i="4"/>
  <c r="CZ214" i="4"/>
  <c r="DB214" i="4" s="1"/>
  <c r="CX214" i="4"/>
  <c r="CW214" i="4"/>
  <c r="CV214" i="4"/>
  <c r="CT214" i="4"/>
  <c r="CS214" i="4"/>
  <c r="CR214" i="4"/>
  <c r="CQ214" i="4"/>
  <c r="CP214" i="4"/>
  <c r="CO214" i="4"/>
  <c r="CN214" i="4"/>
  <c r="CM214" i="4"/>
  <c r="CL214" i="4"/>
  <c r="DA213" i="4"/>
  <c r="CZ213" i="4"/>
  <c r="DB213" i="4" s="1"/>
  <c r="CX213" i="4"/>
  <c r="CW213" i="4"/>
  <c r="CV213" i="4"/>
  <c r="CT213" i="4"/>
  <c r="CS213" i="4"/>
  <c r="CR213" i="4"/>
  <c r="CQ213" i="4"/>
  <c r="CP213" i="4"/>
  <c r="CO213" i="4"/>
  <c r="CN213" i="4"/>
  <c r="CM213" i="4"/>
  <c r="CL213" i="4"/>
  <c r="V213" i="4"/>
  <c r="W213" i="4" s="1"/>
  <c r="Y213" i="4" s="1"/>
  <c r="DA212" i="4"/>
  <c r="CZ212" i="4"/>
  <c r="DB212" i="4" s="1"/>
  <c r="CX212" i="4"/>
  <c r="CW212" i="4"/>
  <c r="CV212" i="4"/>
  <c r="CT212" i="4"/>
  <c r="CS212" i="4"/>
  <c r="CR212" i="4"/>
  <c r="CQ212" i="4"/>
  <c r="CP212" i="4"/>
  <c r="CO212" i="4"/>
  <c r="CN212" i="4"/>
  <c r="CM212" i="4"/>
  <c r="CL212" i="4"/>
  <c r="V212" i="4"/>
  <c r="W212" i="4" s="1"/>
  <c r="X212" i="4" s="1"/>
  <c r="DA211" i="4"/>
  <c r="CZ211" i="4"/>
  <c r="DB211" i="4" s="1"/>
  <c r="CX211" i="4"/>
  <c r="CW211" i="4"/>
  <c r="CV211" i="4"/>
  <c r="CT211" i="4"/>
  <c r="CS211" i="4"/>
  <c r="CR211" i="4"/>
  <c r="CQ211" i="4"/>
  <c r="CP211" i="4"/>
  <c r="CO211" i="4"/>
  <c r="CN211" i="4"/>
  <c r="CM211" i="4"/>
  <c r="CL211" i="4"/>
  <c r="V211" i="4"/>
  <c r="W211" i="4" s="1"/>
  <c r="Y211" i="4" s="1"/>
  <c r="DA210" i="4"/>
  <c r="CZ210" i="4"/>
  <c r="DB210" i="4" s="1"/>
  <c r="CX210" i="4"/>
  <c r="CW210" i="4"/>
  <c r="CV210" i="4"/>
  <c r="CT210" i="4"/>
  <c r="CS210" i="4"/>
  <c r="CR210" i="4"/>
  <c r="CQ210" i="4"/>
  <c r="CP210" i="4"/>
  <c r="CO210" i="4"/>
  <c r="CN210" i="4"/>
  <c r="CM210" i="4"/>
  <c r="CL210" i="4"/>
  <c r="DA209" i="4"/>
  <c r="CZ209" i="4"/>
  <c r="DB209" i="4" s="1"/>
  <c r="CX209" i="4"/>
  <c r="CW209" i="4"/>
  <c r="CV209" i="4"/>
  <c r="CT209" i="4"/>
  <c r="CS209" i="4"/>
  <c r="CR209" i="4"/>
  <c r="CQ209" i="4"/>
  <c r="CP209" i="4"/>
  <c r="CO209" i="4"/>
  <c r="CN209" i="4"/>
  <c r="CM209" i="4"/>
  <c r="CL209" i="4"/>
  <c r="DA208" i="4"/>
  <c r="CZ208" i="4"/>
  <c r="DB208" i="4" s="1"/>
  <c r="CX208" i="4"/>
  <c r="CW208" i="4"/>
  <c r="CV208" i="4"/>
  <c r="CT208" i="4"/>
  <c r="CS208" i="4"/>
  <c r="CR208" i="4"/>
  <c r="CQ208" i="4"/>
  <c r="CP208" i="4"/>
  <c r="CO208" i="4"/>
  <c r="CN208" i="4"/>
  <c r="CM208" i="4"/>
  <c r="CL208" i="4"/>
  <c r="DA207" i="4"/>
  <c r="CZ207" i="4"/>
  <c r="DB207" i="4" s="1"/>
  <c r="CX207" i="4"/>
  <c r="CW207" i="4"/>
  <c r="CV207" i="4"/>
  <c r="CT207" i="4"/>
  <c r="CS207" i="4"/>
  <c r="CR207" i="4"/>
  <c r="CQ207" i="4"/>
  <c r="CP207" i="4"/>
  <c r="CO207" i="4"/>
  <c r="CN207" i="4"/>
  <c r="CM207" i="4"/>
  <c r="CL207" i="4"/>
  <c r="DA206" i="4"/>
  <c r="CZ206" i="4"/>
  <c r="DB206" i="4" s="1"/>
  <c r="CX206" i="4"/>
  <c r="CW206" i="4"/>
  <c r="CV206" i="4"/>
  <c r="CT206" i="4"/>
  <c r="CS206" i="4"/>
  <c r="CR206" i="4"/>
  <c r="CQ206" i="4"/>
  <c r="CP206" i="4"/>
  <c r="CO206" i="4"/>
  <c r="CN206" i="4"/>
  <c r="CM206" i="4"/>
  <c r="CL206" i="4"/>
  <c r="Z206" i="4"/>
  <c r="DA205" i="4"/>
  <c r="CZ205" i="4"/>
  <c r="DB205" i="4" s="1"/>
  <c r="CX205" i="4"/>
  <c r="CW205" i="4"/>
  <c r="CV205" i="4"/>
  <c r="CT205" i="4"/>
  <c r="CS205" i="4"/>
  <c r="CR205" i="4"/>
  <c r="CQ205" i="4"/>
  <c r="CP205" i="4"/>
  <c r="CO205" i="4"/>
  <c r="CN205" i="4"/>
  <c r="CM205" i="4"/>
  <c r="CL205" i="4"/>
  <c r="Z205" i="4"/>
  <c r="DA204" i="4"/>
  <c r="CZ204" i="4"/>
  <c r="DB204" i="4" s="1"/>
  <c r="CX204" i="4"/>
  <c r="CW204" i="4"/>
  <c r="CV204" i="4"/>
  <c r="CT204" i="4"/>
  <c r="CS204" i="4"/>
  <c r="CR204" i="4"/>
  <c r="CQ204" i="4"/>
  <c r="CP204" i="4"/>
  <c r="CO204" i="4"/>
  <c r="CN204" i="4"/>
  <c r="CM204" i="4"/>
  <c r="CL204" i="4"/>
  <c r="DA203" i="4"/>
  <c r="CZ203" i="4"/>
  <c r="DB203" i="4" s="1"/>
  <c r="CX203" i="4"/>
  <c r="CW203" i="4"/>
  <c r="CV203" i="4"/>
  <c r="CT203" i="4"/>
  <c r="CS203" i="4"/>
  <c r="CR203" i="4"/>
  <c r="CQ203" i="4"/>
  <c r="CP203" i="4"/>
  <c r="CO203" i="4"/>
  <c r="CN203" i="4"/>
  <c r="CM203" i="4"/>
  <c r="CL203" i="4"/>
  <c r="Z203" i="4"/>
  <c r="DA202" i="4"/>
  <c r="CZ202" i="4"/>
  <c r="DB202" i="4" s="1"/>
  <c r="CX202" i="4"/>
  <c r="CW202" i="4"/>
  <c r="CV202" i="4"/>
  <c r="CT202" i="4"/>
  <c r="CS202" i="4"/>
  <c r="CR202" i="4"/>
  <c r="CQ202" i="4"/>
  <c r="CP202" i="4"/>
  <c r="CO202" i="4"/>
  <c r="CN202" i="4"/>
  <c r="CM202" i="4"/>
  <c r="CL202" i="4"/>
  <c r="Z202" i="4"/>
  <c r="DA201" i="4"/>
  <c r="CZ201" i="4"/>
  <c r="DB201" i="4" s="1"/>
  <c r="CX201" i="4"/>
  <c r="CW201" i="4"/>
  <c r="CV201" i="4"/>
  <c r="CT201" i="4"/>
  <c r="CS201" i="4"/>
  <c r="CR201" i="4"/>
  <c r="CQ201" i="4"/>
  <c r="CP201" i="4"/>
  <c r="CO201" i="4"/>
  <c r="CN201" i="4"/>
  <c r="CM201" i="4"/>
  <c r="CL201" i="4"/>
  <c r="DA200" i="4"/>
  <c r="CZ200" i="4"/>
  <c r="DB200" i="4" s="1"/>
  <c r="CX200" i="4"/>
  <c r="CW200" i="4"/>
  <c r="CV200" i="4"/>
  <c r="CT200" i="4"/>
  <c r="CS200" i="4"/>
  <c r="CR200" i="4"/>
  <c r="CQ200" i="4"/>
  <c r="CP200" i="4"/>
  <c r="CO200" i="4"/>
  <c r="CN200" i="4"/>
  <c r="CM200" i="4"/>
  <c r="CL200" i="4"/>
  <c r="DA199" i="4"/>
  <c r="CZ199" i="4"/>
  <c r="DB199" i="4" s="1"/>
  <c r="CX199" i="4"/>
  <c r="CW199" i="4"/>
  <c r="CV199" i="4"/>
  <c r="CT199" i="4"/>
  <c r="CS199" i="4"/>
  <c r="CR199" i="4"/>
  <c r="CQ199" i="4"/>
  <c r="CP199" i="4"/>
  <c r="CO199" i="4"/>
  <c r="CN199" i="4"/>
  <c r="CM199" i="4"/>
  <c r="CL199" i="4"/>
  <c r="DA198" i="4"/>
  <c r="CZ198" i="4"/>
  <c r="DB198" i="4" s="1"/>
  <c r="CX198" i="4"/>
  <c r="CW198" i="4"/>
  <c r="CV198" i="4"/>
  <c r="CT198" i="4"/>
  <c r="CS198" i="4"/>
  <c r="CR198" i="4"/>
  <c r="CQ198" i="4"/>
  <c r="CP198" i="4"/>
  <c r="CO198" i="4"/>
  <c r="CN198" i="4"/>
  <c r="CM198" i="4"/>
  <c r="CL198" i="4"/>
  <c r="DA197" i="4"/>
  <c r="CZ197" i="4"/>
  <c r="DB197" i="4" s="1"/>
  <c r="CX197" i="4"/>
  <c r="CW197" i="4"/>
  <c r="CV197" i="4"/>
  <c r="CT197" i="4"/>
  <c r="CS197" i="4"/>
  <c r="CR197" i="4"/>
  <c r="CQ197" i="4"/>
  <c r="CP197" i="4"/>
  <c r="CO197" i="4"/>
  <c r="CN197" i="4"/>
  <c r="CM197" i="4"/>
  <c r="CL197" i="4"/>
  <c r="DA196" i="4"/>
  <c r="CZ196" i="4"/>
  <c r="DB196" i="4" s="1"/>
  <c r="CX196" i="4"/>
  <c r="CW196" i="4"/>
  <c r="CV196" i="4"/>
  <c r="CT196" i="4"/>
  <c r="CS196" i="4"/>
  <c r="CR196" i="4"/>
  <c r="CQ196" i="4"/>
  <c r="CP196" i="4"/>
  <c r="CO196" i="4"/>
  <c r="CN196" i="4"/>
  <c r="CM196" i="4"/>
  <c r="CL196" i="4"/>
  <c r="V196" i="4"/>
  <c r="W196" i="4" s="1"/>
  <c r="DA195" i="4"/>
  <c r="CZ195" i="4"/>
  <c r="DB195" i="4" s="1"/>
  <c r="CX195" i="4"/>
  <c r="CW195" i="4"/>
  <c r="CV195" i="4"/>
  <c r="CT195" i="4"/>
  <c r="CS195" i="4"/>
  <c r="CR195" i="4"/>
  <c r="CQ195" i="4"/>
  <c r="CP195" i="4"/>
  <c r="CO195" i="4"/>
  <c r="CN195" i="4"/>
  <c r="CM195" i="4"/>
  <c r="CL195" i="4"/>
  <c r="Z195" i="4"/>
  <c r="DA194" i="4"/>
  <c r="CZ194" i="4"/>
  <c r="DB194" i="4" s="1"/>
  <c r="CX194" i="4"/>
  <c r="CW194" i="4"/>
  <c r="CV194" i="4"/>
  <c r="CT194" i="4"/>
  <c r="CS194" i="4"/>
  <c r="CR194" i="4"/>
  <c r="CQ194" i="4"/>
  <c r="CP194" i="4"/>
  <c r="CO194" i="4"/>
  <c r="CN194" i="4"/>
  <c r="CM194" i="4"/>
  <c r="CL194" i="4"/>
  <c r="Z194" i="4"/>
  <c r="DA193" i="4"/>
  <c r="CZ193" i="4"/>
  <c r="DB193" i="4" s="1"/>
  <c r="CX193" i="4"/>
  <c r="CW193" i="4"/>
  <c r="CV193" i="4"/>
  <c r="CT193" i="4"/>
  <c r="CS193" i="4"/>
  <c r="CR193" i="4"/>
  <c r="CQ193" i="4"/>
  <c r="CP193" i="4"/>
  <c r="CO193" i="4"/>
  <c r="CN193" i="4"/>
  <c r="CM193" i="4"/>
  <c r="CL193" i="4"/>
  <c r="DA192" i="4"/>
  <c r="CZ192" i="4"/>
  <c r="DB192" i="4" s="1"/>
  <c r="CX192" i="4"/>
  <c r="CW192" i="4"/>
  <c r="CV192" i="4"/>
  <c r="CT192" i="4"/>
  <c r="CS192" i="4"/>
  <c r="CR192" i="4"/>
  <c r="CQ192" i="4"/>
  <c r="CP192" i="4"/>
  <c r="CO192" i="4"/>
  <c r="CN192" i="4"/>
  <c r="CM192" i="4"/>
  <c r="CL192" i="4"/>
  <c r="Z192" i="4"/>
  <c r="DA191" i="4"/>
  <c r="CZ191" i="4"/>
  <c r="DB191" i="4" s="1"/>
  <c r="CX191" i="4"/>
  <c r="CW191" i="4"/>
  <c r="CV191" i="4"/>
  <c r="CT191" i="4"/>
  <c r="CS191" i="4"/>
  <c r="CR191" i="4"/>
  <c r="CQ191" i="4"/>
  <c r="CP191" i="4"/>
  <c r="CO191" i="4"/>
  <c r="CN191" i="4"/>
  <c r="CM191" i="4"/>
  <c r="CL191" i="4"/>
  <c r="DA190" i="4"/>
  <c r="CZ190" i="4"/>
  <c r="DB190" i="4" s="1"/>
  <c r="CX190" i="4"/>
  <c r="CW190" i="4"/>
  <c r="CV190" i="4"/>
  <c r="CT190" i="4"/>
  <c r="CS190" i="4"/>
  <c r="CR190" i="4"/>
  <c r="CQ190" i="4"/>
  <c r="CP190" i="4"/>
  <c r="CO190" i="4"/>
  <c r="CN190" i="4"/>
  <c r="CM190" i="4"/>
  <c r="CL190" i="4"/>
  <c r="DA189" i="4"/>
  <c r="CZ189" i="4"/>
  <c r="DB189" i="4" s="1"/>
  <c r="CX189" i="4"/>
  <c r="CW189" i="4"/>
  <c r="CV189" i="4"/>
  <c r="CT189" i="4"/>
  <c r="CS189" i="4"/>
  <c r="CR189" i="4"/>
  <c r="CQ189" i="4"/>
  <c r="CP189" i="4"/>
  <c r="CO189" i="4"/>
  <c r="CN189" i="4"/>
  <c r="CM189" i="4"/>
  <c r="CL189" i="4"/>
  <c r="Z189" i="4"/>
  <c r="DA188" i="4"/>
  <c r="CZ188" i="4"/>
  <c r="DB188" i="4" s="1"/>
  <c r="CX188" i="4"/>
  <c r="CW188" i="4"/>
  <c r="CV188" i="4"/>
  <c r="CT188" i="4"/>
  <c r="CS188" i="4"/>
  <c r="CR188" i="4"/>
  <c r="CQ188" i="4"/>
  <c r="CP188" i="4"/>
  <c r="CO188" i="4"/>
  <c r="CN188" i="4"/>
  <c r="CM188" i="4"/>
  <c r="CL188" i="4"/>
  <c r="DA187" i="4"/>
  <c r="CZ187" i="4"/>
  <c r="DB187" i="4" s="1"/>
  <c r="CX187" i="4"/>
  <c r="CW187" i="4"/>
  <c r="CV187" i="4"/>
  <c r="CT187" i="4"/>
  <c r="CS187" i="4"/>
  <c r="CR187" i="4"/>
  <c r="CQ187" i="4"/>
  <c r="CP187" i="4"/>
  <c r="CO187" i="4"/>
  <c r="CN187" i="4"/>
  <c r="CM187" i="4"/>
  <c r="CL187" i="4"/>
  <c r="Z187" i="4"/>
  <c r="DA186" i="4"/>
  <c r="CZ186" i="4"/>
  <c r="DB186" i="4" s="1"/>
  <c r="CX186" i="4"/>
  <c r="CW186" i="4"/>
  <c r="CV186" i="4"/>
  <c r="CT186" i="4"/>
  <c r="CS186" i="4"/>
  <c r="CR186" i="4"/>
  <c r="CQ186" i="4"/>
  <c r="CP186" i="4"/>
  <c r="CO186" i="4"/>
  <c r="CN186" i="4"/>
  <c r="CM186" i="4"/>
  <c r="CL186" i="4"/>
  <c r="DA185" i="4"/>
  <c r="CZ185" i="4"/>
  <c r="DB185" i="4" s="1"/>
  <c r="CX185" i="4"/>
  <c r="CW185" i="4"/>
  <c r="CV185" i="4"/>
  <c r="CT185" i="4"/>
  <c r="CS185" i="4"/>
  <c r="CR185" i="4"/>
  <c r="CQ185" i="4"/>
  <c r="CP185" i="4"/>
  <c r="CO185" i="4"/>
  <c r="CN185" i="4"/>
  <c r="CM185" i="4"/>
  <c r="CL185" i="4"/>
  <c r="DA184" i="4"/>
  <c r="CZ184" i="4"/>
  <c r="DB184" i="4" s="1"/>
  <c r="CX184" i="4"/>
  <c r="CW184" i="4"/>
  <c r="CV184" i="4"/>
  <c r="CT184" i="4"/>
  <c r="CS184" i="4"/>
  <c r="CR184" i="4"/>
  <c r="CQ184" i="4"/>
  <c r="CP184" i="4"/>
  <c r="CO184" i="4"/>
  <c r="CN184" i="4"/>
  <c r="CM184" i="4"/>
  <c r="CL184" i="4"/>
  <c r="Z184" i="4"/>
  <c r="DA183" i="4"/>
  <c r="CZ183" i="4"/>
  <c r="DB183" i="4" s="1"/>
  <c r="CX183" i="4"/>
  <c r="CW183" i="4"/>
  <c r="CV183" i="4"/>
  <c r="CT183" i="4"/>
  <c r="CS183" i="4"/>
  <c r="CR183" i="4"/>
  <c r="CQ183" i="4"/>
  <c r="CP183" i="4"/>
  <c r="CO183" i="4"/>
  <c r="CN183" i="4"/>
  <c r="CM183" i="4"/>
  <c r="CL183" i="4"/>
  <c r="DA182" i="4"/>
  <c r="CZ182" i="4"/>
  <c r="DB182" i="4" s="1"/>
  <c r="CX182" i="4"/>
  <c r="CW182" i="4"/>
  <c r="CV182" i="4"/>
  <c r="CT182" i="4"/>
  <c r="CS182" i="4"/>
  <c r="CR182" i="4"/>
  <c r="CQ182" i="4"/>
  <c r="CP182" i="4"/>
  <c r="CO182" i="4"/>
  <c r="CN182" i="4"/>
  <c r="CM182" i="4"/>
  <c r="CL182" i="4"/>
  <c r="Z182" i="4"/>
  <c r="DA181" i="4"/>
  <c r="CZ181" i="4"/>
  <c r="DB181" i="4" s="1"/>
  <c r="CX181" i="4"/>
  <c r="CW181" i="4"/>
  <c r="CV181" i="4"/>
  <c r="CT181" i="4"/>
  <c r="CS181" i="4"/>
  <c r="CR181" i="4"/>
  <c r="CQ181" i="4"/>
  <c r="CP181" i="4"/>
  <c r="CO181" i="4"/>
  <c r="CN181" i="4"/>
  <c r="CM181" i="4"/>
  <c r="CL181" i="4"/>
  <c r="DA180" i="4"/>
  <c r="CZ180" i="4"/>
  <c r="DB180" i="4" s="1"/>
  <c r="CX180" i="4"/>
  <c r="CW180" i="4"/>
  <c r="CV180" i="4"/>
  <c r="CT180" i="4"/>
  <c r="CS180" i="4"/>
  <c r="CR180" i="4"/>
  <c r="CQ180" i="4"/>
  <c r="CP180" i="4"/>
  <c r="CO180" i="4"/>
  <c r="CN180" i="4"/>
  <c r="CM180" i="4"/>
  <c r="CL180" i="4"/>
  <c r="Z180" i="4"/>
  <c r="DA179" i="4"/>
  <c r="CZ179" i="4"/>
  <c r="DB179" i="4" s="1"/>
  <c r="CX179" i="4"/>
  <c r="CW179" i="4"/>
  <c r="CV179" i="4"/>
  <c r="CT179" i="4"/>
  <c r="CS179" i="4"/>
  <c r="CR179" i="4"/>
  <c r="CQ179" i="4"/>
  <c r="CP179" i="4"/>
  <c r="CO179" i="4"/>
  <c r="CN179" i="4"/>
  <c r="CM179" i="4"/>
  <c r="CL179" i="4"/>
  <c r="DA178" i="4"/>
  <c r="CZ178" i="4"/>
  <c r="DB178" i="4" s="1"/>
  <c r="CX178" i="4"/>
  <c r="CW178" i="4"/>
  <c r="CV178" i="4"/>
  <c r="CT178" i="4"/>
  <c r="CS178" i="4"/>
  <c r="CR178" i="4"/>
  <c r="CQ178" i="4"/>
  <c r="CP178" i="4"/>
  <c r="CO178" i="4"/>
  <c r="CN178" i="4"/>
  <c r="CM178" i="4"/>
  <c r="CL178" i="4"/>
  <c r="DA177" i="4"/>
  <c r="CZ177" i="4"/>
  <c r="DB177" i="4" s="1"/>
  <c r="CX177" i="4"/>
  <c r="CW177" i="4"/>
  <c r="CV177" i="4"/>
  <c r="CT177" i="4"/>
  <c r="CS177" i="4"/>
  <c r="CR177" i="4"/>
  <c r="CQ177" i="4"/>
  <c r="CP177" i="4"/>
  <c r="CO177" i="4"/>
  <c r="CN177" i="4"/>
  <c r="CM177" i="4"/>
  <c r="CL177" i="4"/>
  <c r="DA176" i="4"/>
  <c r="CZ176" i="4"/>
  <c r="DB176" i="4" s="1"/>
  <c r="CX176" i="4"/>
  <c r="CW176" i="4"/>
  <c r="CV176" i="4"/>
  <c r="CT176" i="4"/>
  <c r="CS176" i="4"/>
  <c r="CR176" i="4"/>
  <c r="CQ176" i="4"/>
  <c r="CP176" i="4"/>
  <c r="CO176" i="4"/>
  <c r="CN176" i="4"/>
  <c r="CM176" i="4"/>
  <c r="CL176" i="4"/>
  <c r="DA175" i="4"/>
  <c r="CZ175" i="4"/>
  <c r="DB175" i="4" s="1"/>
  <c r="CX175" i="4"/>
  <c r="CW175" i="4"/>
  <c r="CV175" i="4"/>
  <c r="CT175" i="4"/>
  <c r="CS175" i="4"/>
  <c r="CR175" i="4"/>
  <c r="CQ175" i="4"/>
  <c r="CP175" i="4"/>
  <c r="CO175" i="4"/>
  <c r="CN175" i="4"/>
  <c r="CM175" i="4"/>
  <c r="CL175" i="4"/>
  <c r="DA174" i="4"/>
  <c r="CZ174" i="4"/>
  <c r="DB174" i="4" s="1"/>
  <c r="CX174" i="4"/>
  <c r="CW174" i="4"/>
  <c r="CV174" i="4"/>
  <c r="CT174" i="4"/>
  <c r="CS174" i="4"/>
  <c r="CR174" i="4"/>
  <c r="CQ174" i="4"/>
  <c r="CP174" i="4"/>
  <c r="CO174" i="4"/>
  <c r="CN174" i="4"/>
  <c r="CM174" i="4"/>
  <c r="CL174" i="4"/>
  <c r="DA173" i="4"/>
  <c r="CZ173" i="4"/>
  <c r="DB173" i="4" s="1"/>
  <c r="CX173" i="4"/>
  <c r="CW173" i="4"/>
  <c r="CV173" i="4"/>
  <c r="CT173" i="4"/>
  <c r="CS173" i="4"/>
  <c r="CR173" i="4"/>
  <c r="CQ173" i="4"/>
  <c r="CP173" i="4"/>
  <c r="CO173" i="4"/>
  <c r="CN173" i="4"/>
  <c r="CM173" i="4"/>
  <c r="CL173" i="4"/>
  <c r="DA172" i="4"/>
  <c r="CZ172" i="4"/>
  <c r="DB172" i="4" s="1"/>
  <c r="CX172" i="4"/>
  <c r="CW172" i="4"/>
  <c r="CV172" i="4"/>
  <c r="CT172" i="4"/>
  <c r="CS172" i="4"/>
  <c r="CR172" i="4"/>
  <c r="CQ172" i="4"/>
  <c r="CP172" i="4"/>
  <c r="CO172" i="4"/>
  <c r="CN172" i="4"/>
  <c r="CM172" i="4"/>
  <c r="CL172" i="4"/>
  <c r="DA171" i="4"/>
  <c r="CZ171" i="4"/>
  <c r="DB171" i="4" s="1"/>
  <c r="CX171" i="4"/>
  <c r="CW171" i="4"/>
  <c r="CV171" i="4"/>
  <c r="CT171" i="4"/>
  <c r="CS171" i="4"/>
  <c r="CR171" i="4"/>
  <c r="CQ171" i="4"/>
  <c r="CP171" i="4"/>
  <c r="CO171" i="4"/>
  <c r="CN171" i="4"/>
  <c r="CM171" i="4"/>
  <c r="CL171" i="4"/>
  <c r="Z171" i="4"/>
  <c r="DA170" i="4"/>
  <c r="CZ170" i="4"/>
  <c r="DB170" i="4" s="1"/>
  <c r="CX170" i="4"/>
  <c r="CW170" i="4"/>
  <c r="CV170" i="4"/>
  <c r="CT170" i="4"/>
  <c r="CS170" i="4"/>
  <c r="CR170" i="4"/>
  <c r="CQ170" i="4"/>
  <c r="CP170" i="4"/>
  <c r="CO170" i="4"/>
  <c r="CN170" i="4"/>
  <c r="CM170" i="4"/>
  <c r="CL170" i="4"/>
  <c r="U170" i="4"/>
  <c r="DA169" i="4"/>
  <c r="CZ169" i="4"/>
  <c r="DB169" i="4" s="1"/>
  <c r="CX169" i="4"/>
  <c r="CW169" i="4"/>
  <c r="CV169" i="4"/>
  <c r="CT169" i="4"/>
  <c r="CS169" i="4"/>
  <c r="CR169" i="4"/>
  <c r="CQ169" i="4"/>
  <c r="CP169" i="4"/>
  <c r="CO169" i="4"/>
  <c r="CN169" i="4"/>
  <c r="CM169" i="4"/>
  <c r="CL169" i="4"/>
  <c r="DA168" i="4"/>
  <c r="CZ168" i="4"/>
  <c r="DB168" i="4" s="1"/>
  <c r="CX168" i="4"/>
  <c r="CW168" i="4"/>
  <c r="CV168" i="4"/>
  <c r="CT168" i="4"/>
  <c r="CS168" i="4"/>
  <c r="CR168" i="4"/>
  <c r="CQ168" i="4"/>
  <c r="CP168" i="4"/>
  <c r="CO168" i="4"/>
  <c r="CN168" i="4"/>
  <c r="CM168" i="4"/>
  <c r="CL168" i="4"/>
  <c r="DA167" i="4"/>
  <c r="CZ167" i="4"/>
  <c r="DB167" i="4" s="1"/>
  <c r="CX167" i="4"/>
  <c r="CW167" i="4"/>
  <c r="CV167" i="4"/>
  <c r="CT167" i="4"/>
  <c r="CS167" i="4"/>
  <c r="CR167" i="4"/>
  <c r="CQ167" i="4"/>
  <c r="CP167" i="4"/>
  <c r="CO167" i="4"/>
  <c r="CN167" i="4"/>
  <c r="CM167" i="4"/>
  <c r="CL167" i="4"/>
  <c r="Z167" i="4"/>
  <c r="DA166" i="4"/>
  <c r="CZ166" i="4"/>
  <c r="DB166" i="4" s="1"/>
  <c r="CX166" i="4"/>
  <c r="CW166" i="4"/>
  <c r="CV166" i="4"/>
  <c r="CT166" i="4"/>
  <c r="CS166" i="4"/>
  <c r="CR166" i="4"/>
  <c r="CQ166" i="4"/>
  <c r="CP166" i="4"/>
  <c r="CO166" i="4"/>
  <c r="CN166" i="4"/>
  <c r="CM166" i="4"/>
  <c r="CL166" i="4"/>
  <c r="U166" i="4"/>
  <c r="DA165" i="4"/>
  <c r="CZ165" i="4"/>
  <c r="DB165" i="4" s="1"/>
  <c r="CX165" i="4"/>
  <c r="CW165" i="4"/>
  <c r="CV165" i="4"/>
  <c r="CT165" i="4"/>
  <c r="CS165" i="4"/>
  <c r="CR165" i="4"/>
  <c r="CQ165" i="4"/>
  <c r="CP165" i="4"/>
  <c r="CO165" i="4"/>
  <c r="CN165" i="4"/>
  <c r="CM165" i="4"/>
  <c r="CL165" i="4"/>
  <c r="U165" i="4"/>
  <c r="DA164" i="4"/>
  <c r="CZ164" i="4"/>
  <c r="DB164" i="4" s="1"/>
  <c r="CX164" i="4"/>
  <c r="CW164" i="4"/>
  <c r="CV164" i="4"/>
  <c r="CT164" i="4"/>
  <c r="CS164" i="4"/>
  <c r="CR164" i="4"/>
  <c r="CQ164" i="4"/>
  <c r="CP164" i="4"/>
  <c r="CO164" i="4"/>
  <c r="CN164" i="4"/>
  <c r="CM164" i="4"/>
  <c r="CL164" i="4"/>
  <c r="Z164" i="4"/>
  <c r="DA163" i="4"/>
  <c r="CZ163" i="4"/>
  <c r="DB163" i="4" s="1"/>
  <c r="CX163" i="4"/>
  <c r="CW163" i="4"/>
  <c r="CV163" i="4"/>
  <c r="CT163" i="4"/>
  <c r="CS163" i="4"/>
  <c r="CR163" i="4"/>
  <c r="CQ163" i="4"/>
  <c r="CP163" i="4"/>
  <c r="CO163" i="4"/>
  <c r="CN163" i="4"/>
  <c r="CM163" i="4"/>
  <c r="CL163" i="4"/>
  <c r="DA162" i="4"/>
  <c r="CZ162" i="4"/>
  <c r="DB162" i="4" s="1"/>
  <c r="CX162" i="4"/>
  <c r="CW162" i="4"/>
  <c r="CV162" i="4"/>
  <c r="CT162" i="4"/>
  <c r="CS162" i="4"/>
  <c r="CR162" i="4"/>
  <c r="CQ162" i="4"/>
  <c r="CP162" i="4"/>
  <c r="CO162" i="4"/>
  <c r="CN162" i="4"/>
  <c r="CM162" i="4"/>
  <c r="CL162" i="4"/>
  <c r="Z162" i="4"/>
  <c r="DA161" i="4"/>
  <c r="CZ161" i="4"/>
  <c r="DB161" i="4" s="1"/>
  <c r="CX161" i="4"/>
  <c r="CW161" i="4"/>
  <c r="CV161" i="4"/>
  <c r="CT161" i="4"/>
  <c r="CS161" i="4"/>
  <c r="CR161" i="4"/>
  <c r="CQ161" i="4"/>
  <c r="CP161" i="4"/>
  <c r="CO161" i="4"/>
  <c r="CN161" i="4"/>
  <c r="CM161" i="4"/>
  <c r="CL161" i="4"/>
  <c r="DA160" i="4"/>
  <c r="CZ160" i="4"/>
  <c r="DB160" i="4" s="1"/>
  <c r="CX160" i="4"/>
  <c r="CW160" i="4"/>
  <c r="CV160" i="4"/>
  <c r="CT160" i="4"/>
  <c r="CS160" i="4"/>
  <c r="CR160" i="4"/>
  <c r="CQ160" i="4"/>
  <c r="CP160" i="4"/>
  <c r="CO160" i="4"/>
  <c r="CN160" i="4"/>
  <c r="CM160" i="4"/>
  <c r="CL160" i="4"/>
  <c r="DA159" i="4"/>
  <c r="CZ159" i="4"/>
  <c r="DB159" i="4" s="1"/>
  <c r="CX159" i="4"/>
  <c r="CW159" i="4"/>
  <c r="CV159" i="4"/>
  <c r="CT159" i="4"/>
  <c r="CS159" i="4"/>
  <c r="CR159" i="4"/>
  <c r="CQ159" i="4"/>
  <c r="CP159" i="4"/>
  <c r="CO159" i="4"/>
  <c r="CN159" i="4"/>
  <c r="CM159" i="4"/>
  <c r="CL159" i="4"/>
  <c r="DA158" i="4"/>
  <c r="CZ158" i="4"/>
  <c r="DB158" i="4" s="1"/>
  <c r="CX158" i="4"/>
  <c r="CW158" i="4"/>
  <c r="CV158" i="4"/>
  <c r="CT158" i="4"/>
  <c r="CS158" i="4"/>
  <c r="CR158" i="4"/>
  <c r="CQ158" i="4"/>
  <c r="CP158" i="4"/>
  <c r="CO158" i="4"/>
  <c r="CN158" i="4"/>
  <c r="CM158" i="4"/>
  <c r="CL158" i="4"/>
  <c r="DA157" i="4"/>
  <c r="CZ157" i="4"/>
  <c r="DB157" i="4" s="1"/>
  <c r="CX157" i="4"/>
  <c r="CW157" i="4"/>
  <c r="CV157" i="4"/>
  <c r="CT157" i="4"/>
  <c r="CS157" i="4"/>
  <c r="CR157" i="4"/>
  <c r="CQ157" i="4"/>
  <c r="CP157" i="4"/>
  <c r="CO157" i="4"/>
  <c r="CN157" i="4"/>
  <c r="CM157" i="4"/>
  <c r="CL157" i="4"/>
  <c r="DA156" i="4"/>
  <c r="CZ156" i="4"/>
  <c r="DB156" i="4" s="1"/>
  <c r="CX156" i="4"/>
  <c r="CW156" i="4"/>
  <c r="CV156" i="4"/>
  <c r="CT156" i="4"/>
  <c r="CS156" i="4"/>
  <c r="CR156" i="4"/>
  <c r="CQ156" i="4"/>
  <c r="CP156" i="4"/>
  <c r="CO156" i="4"/>
  <c r="CN156" i="4"/>
  <c r="CM156" i="4"/>
  <c r="CL156" i="4"/>
  <c r="DA155" i="4"/>
  <c r="CZ155" i="4"/>
  <c r="DB155" i="4" s="1"/>
  <c r="CX155" i="4"/>
  <c r="CW155" i="4"/>
  <c r="CV155" i="4"/>
  <c r="CT155" i="4"/>
  <c r="CS155" i="4"/>
  <c r="CR155" i="4"/>
  <c r="CQ155" i="4"/>
  <c r="CP155" i="4"/>
  <c r="CO155" i="4"/>
  <c r="CN155" i="4"/>
  <c r="CM155" i="4"/>
  <c r="CL155" i="4"/>
  <c r="DA154" i="4"/>
  <c r="CZ154" i="4"/>
  <c r="DB154" i="4" s="1"/>
  <c r="CX154" i="4"/>
  <c r="CW154" i="4"/>
  <c r="CV154" i="4"/>
  <c r="CT154" i="4"/>
  <c r="CS154" i="4"/>
  <c r="CR154" i="4"/>
  <c r="CQ154" i="4"/>
  <c r="CP154" i="4"/>
  <c r="CO154" i="4"/>
  <c r="CN154" i="4"/>
  <c r="CM154" i="4"/>
  <c r="CL154" i="4"/>
  <c r="DA153" i="4"/>
  <c r="CZ153" i="4"/>
  <c r="DB153" i="4" s="1"/>
  <c r="CX153" i="4"/>
  <c r="CW153" i="4"/>
  <c r="CV153" i="4"/>
  <c r="CT153" i="4"/>
  <c r="CS153" i="4"/>
  <c r="CR153" i="4"/>
  <c r="CQ153" i="4"/>
  <c r="CP153" i="4"/>
  <c r="CO153" i="4"/>
  <c r="CN153" i="4"/>
  <c r="CM153" i="4"/>
  <c r="CL153" i="4"/>
  <c r="U153" i="4"/>
  <c r="DA152" i="4"/>
  <c r="CZ152" i="4"/>
  <c r="DB152" i="4" s="1"/>
  <c r="CX152" i="4"/>
  <c r="CW152" i="4"/>
  <c r="CV152" i="4"/>
  <c r="CT152" i="4"/>
  <c r="CS152" i="4"/>
  <c r="CR152" i="4"/>
  <c r="CQ152" i="4"/>
  <c r="CP152" i="4"/>
  <c r="CO152" i="4"/>
  <c r="CN152" i="4"/>
  <c r="CM152" i="4"/>
  <c r="CL152" i="4"/>
  <c r="Z152" i="4"/>
  <c r="DA151" i="4"/>
  <c r="CZ151" i="4"/>
  <c r="DB151" i="4" s="1"/>
  <c r="CX151" i="4"/>
  <c r="CW151" i="4"/>
  <c r="CV151" i="4"/>
  <c r="CT151" i="4"/>
  <c r="CS151" i="4"/>
  <c r="CR151" i="4"/>
  <c r="CQ151" i="4"/>
  <c r="CP151" i="4"/>
  <c r="CO151" i="4"/>
  <c r="CN151" i="4"/>
  <c r="CM151" i="4"/>
  <c r="CL151" i="4"/>
  <c r="DA150" i="4"/>
  <c r="CZ150" i="4"/>
  <c r="DB150" i="4" s="1"/>
  <c r="CX150" i="4"/>
  <c r="CW150" i="4"/>
  <c r="CV150" i="4"/>
  <c r="CT150" i="4"/>
  <c r="CS150" i="4"/>
  <c r="CR150" i="4"/>
  <c r="CQ150" i="4"/>
  <c r="CP150" i="4"/>
  <c r="CO150" i="4"/>
  <c r="CN150" i="4"/>
  <c r="CM150" i="4"/>
  <c r="CL150" i="4"/>
  <c r="Z150" i="4"/>
  <c r="DA149" i="4"/>
  <c r="CZ149" i="4"/>
  <c r="DB149" i="4" s="1"/>
  <c r="CX149" i="4"/>
  <c r="CW149" i="4"/>
  <c r="CV149" i="4"/>
  <c r="CT149" i="4"/>
  <c r="CS149" i="4"/>
  <c r="CR149" i="4"/>
  <c r="CQ149" i="4"/>
  <c r="CP149" i="4"/>
  <c r="CO149" i="4"/>
  <c r="CN149" i="4"/>
  <c r="CM149" i="4"/>
  <c r="CL149" i="4"/>
  <c r="DA148" i="4"/>
  <c r="CZ148" i="4"/>
  <c r="DB148" i="4" s="1"/>
  <c r="CX148" i="4"/>
  <c r="CW148" i="4"/>
  <c r="CV148" i="4"/>
  <c r="CT148" i="4"/>
  <c r="CS148" i="4"/>
  <c r="CR148" i="4"/>
  <c r="CQ148" i="4"/>
  <c r="CP148" i="4"/>
  <c r="CO148" i="4"/>
  <c r="CN148" i="4"/>
  <c r="CM148" i="4"/>
  <c r="CL148" i="4"/>
  <c r="DA147" i="4"/>
  <c r="CZ147" i="4"/>
  <c r="DB147" i="4" s="1"/>
  <c r="CX147" i="4"/>
  <c r="CW147" i="4"/>
  <c r="CV147" i="4"/>
  <c r="CT147" i="4"/>
  <c r="CS147" i="4"/>
  <c r="CR147" i="4"/>
  <c r="CQ147" i="4"/>
  <c r="CP147" i="4"/>
  <c r="CO147" i="4"/>
  <c r="CN147" i="4"/>
  <c r="CM147" i="4"/>
  <c r="CL147" i="4"/>
  <c r="DA146" i="4"/>
  <c r="CZ146" i="4"/>
  <c r="DB146" i="4" s="1"/>
  <c r="CX146" i="4"/>
  <c r="CW146" i="4"/>
  <c r="CV146" i="4"/>
  <c r="CT146" i="4"/>
  <c r="CS146" i="4"/>
  <c r="CR146" i="4"/>
  <c r="CQ146" i="4"/>
  <c r="CP146" i="4"/>
  <c r="CO146" i="4"/>
  <c r="CN146" i="4"/>
  <c r="CM146" i="4"/>
  <c r="CL146" i="4"/>
  <c r="U146" i="4"/>
  <c r="DA145" i="4"/>
  <c r="CZ145" i="4"/>
  <c r="DB145" i="4" s="1"/>
  <c r="CX145" i="4"/>
  <c r="CW145" i="4"/>
  <c r="CV145" i="4"/>
  <c r="CT145" i="4"/>
  <c r="CS145" i="4"/>
  <c r="CR145" i="4"/>
  <c r="CQ145" i="4"/>
  <c r="CP145" i="4"/>
  <c r="CO145" i="4"/>
  <c r="CN145" i="4"/>
  <c r="CM145" i="4"/>
  <c r="CL145" i="4"/>
  <c r="DA144" i="4"/>
  <c r="CZ144" i="4"/>
  <c r="DB144" i="4" s="1"/>
  <c r="CX144" i="4"/>
  <c r="CW144" i="4"/>
  <c r="CV144" i="4"/>
  <c r="CT144" i="4"/>
  <c r="CS144" i="4"/>
  <c r="CR144" i="4"/>
  <c r="CQ144" i="4"/>
  <c r="CP144" i="4"/>
  <c r="CO144" i="4"/>
  <c r="CN144" i="4"/>
  <c r="CM144" i="4"/>
  <c r="CL144" i="4"/>
  <c r="DA143" i="4"/>
  <c r="CZ143" i="4"/>
  <c r="DB143" i="4" s="1"/>
  <c r="CX143" i="4"/>
  <c r="CW143" i="4"/>
  <c r="CV143" i="4"/>
  <c r="CT143" i="4"/>
  <c r="CS143" i="4"/>
  <c r="CR143" i="4"/>
  <c r="CQ143" i="4"/>
  <c r="CP143" i="4"/>
  <c r="CO143" i="4"/>
  <c r="CN143" i="4"/>
  <c r="CM143" i="4"/>
  <c r="CL143" i="4"/>
  <c r="DA142" i="4"/>
  <c r="CZ142" i="4"/>
  <c r="DB142" i="4" s="1"/>
  <c r="CX142" i="4"/>
  <c r="CW142" i="4"/>
  <c r="CV142" i="4"/>
  <c r="CT142" i="4"/>
  <c r="CS142" i="4"/>
  <c r="CR142" i="4"/>
  <c r="CQ142" i="4"/>
  <c r="CP142" i="4"/>
  <c r="CO142" i="4"/>
  <c r="CN142" i="4"/>
  <c r="CM142" i="4"/>
  <c r="CL142" i="4"/>
  <c r="DA141" i="4"/>
  <c r="CZ141" i="4"/>
  <c r="DB141" i="4" s="1"/>
  <c r="CX141" i="4"/>
  <c r="CW141" i="4"/>
  <c r="CV141" i="4"/>
  <c r="CT141" i="4"/>
  <c r="CS141" i="4"/>
  <c r="CR141" i="4"/>
  <c r="CQ141" i="4"/>
  <c r="CP141" i="4"/>
  <c r="CO141" i="4"/>
  <c r="CN141" i="4"/>
  <c r="CM141" i="4"/>
  <c r="CL141" i="4"/>
  <c r="DA140" i="4"/>
  <c r="CZ140" i="4"/>
  <c r="DB140" i="4" s="1"/>
  <c r="CX140" i="4"/>
  <c r="CW140" i="4"/>
  <c r="CV140" i="4"/>
  <c r="CT140" i="4"/>
  <c r="CS140" i="4"/>
  <c r="CR140" i="4"/>
  <c r="CQ140" i="4"/>
  <c r="CP140" i="4"/>
  <c r="CO140" i="4"/>
  <c r="CN140" i="4"/>
  <c r="CM140" i="4"/>
  <c r="CL140" i="4"/>
  <c r="DA139" i="4"/>
  <c r="CZ139" i="4"/>
  <c r="DB139" i="4" s="1"/>
  <c r="CX139" i="4"/>
  <c r="CW139" i="4"/>
  <c r="CV139" i="4"/>
  <c r="CT139" i="4"/>
  <c r="CS139" i="4"/>
  <c r="CR139" i="4"/>
  <c r="CQ139" i="4"/>
  <c r="CP139" i="4"/>
  <c r="CO139" i="4"/>
  <c r="CN139" i="4"/>
  <c r="CM139" i="4"/>
  <c r="CL139" i="4"/>
  <c r="DA138" i="4"/>
  <c r="CZ138" i="4"/>
  <c r="DB138" i="4" s="1"/>
  <c r="CX138" i="4"/>
  <c r="CW138" i="4"/>
  <c r="CV138" i="4"/>
  <c r="CT138" i="4"/>
  <c r="CS138" i="4"/>
  <c r="CR138" i="4"/>
  <c r="CQ138" i="4"/>
  <c r="CP138" i="4"/>
  <c r="CO138" i="4"/>
  <c r="CN138" i="4"/>
  <c r="CM138" i="4"/>
  <c r="CL138" i="4"/>
  <c r="DA137" i="4"/>
  <c r="CZ137" i="4"/>
  <c r="DB137" i="4" s="1"/>
  <c r="CX137" i="4"/>
  <c r="CW137" i="4"/>
  <c r="CV137" i="4"/>
  <c r="CT137" i="4"/>
  <c r="CS137" i="4"/>
  <c r="CR137" i="4"/>
  <c r="CQ137" i="4"/>
  <c r="CP137" i="4"/>
  <c r="CO137" i="4"/>
  <c r="CN137" i="4"/>
  <c r="CM137" i="4"/>
  <c r="CL137" i="4"/>
  <c r="U137" i="4"/>
  <c r="DA136" i="4"/>
  <c r="CZ136" i="4"/>
  <c r="DB136" i="4" s="1"/>
  <c r="CX136" i="4"/>
  <c r="CW136" i="4"/>
  <c r="CV136" i="4"/>
  <c r="CT136" i="4"/>
  <c r="CS136" i="4"/>
  <c r="CR136" i="4"/>
  <c r="CQ136" i="4"/>
  <c r="CP136" i="4"/>
  <c r="CO136" i="4"/>
  <c r="CN136" i="4"/>
  <c r="CM136" i="4"/>
  <c r="CL136" i="4"/>
  <c r="Z136" i="4"/>
  <c r="DA135" i="4"/>
  <c r="CZ135" i="4"/>
  <c r="DB135" i="4" s="1"/>
  <c r="CX135" i="4"/>
  <c r="CW135" i="4"/>
  <c r="CV135" i="4"/>
  <c r="CT135" i="4"/>
  <c r="CS135" i="4"/>
  <c r="CR135" i="4"/>
  <c r="CQ135" i="4"/>
  <c r="CP135" i="4"/>
  <c r="CO135" i="4"/>
  <c r="CN135" i="4"/>
  <c r="CM135" i="4"/>
  <c r="CL135" i="4"/>
  <c r="DA134" i="4"/>
  <c r="CZ134" i="4"/>
  <c r="DB134" i="4" s="1"/>
  <c r="CX134" i="4"/>
  <c r="CW134" i="4"/>
  <c r="CV134" i="4"/>
  <c r="CT134" i="4"/>
  <c r="CS134" i="4"/>
  <c r="CR134" i="4"/>
  <c r="CQ134" i="4"/>
  <c r="CP134" i="4"/>
  <c r="CO134" i="4"/>
  <c r="CN134" i="4"/>
  <c r="CM134" i="4"/>
  <c r="CL134" i="4"/>
  <c r="DA133" i="4"/>
  <c r="CZ133" i="4"/>
  <c r="DB133" i="4" s="1"/>
  <c r="CX133" i="4"/>
  <c r="CW133" i="4"/>
  <c r="CV133" i="4"/>
  <c r="CT133" i="4"/>
  <c r="CS133" i="4"/>
  <c r="CR133" i="4"/>
  <c r="CQ133" i="4"/>
  <c r="CP133" i="4"/>
  <c r="CO133" i="4"/>
  <c r="CN133" i="4"/>
  <c r="CM133" i="4"/>
  <c r="CL133" i="4"/>
  <c r="U133" i="4"/>
  <c r="DA132" i="4"/>
  <c r="CZ132" i="4"/>
  <c r="DB132" i="4" s="1"/>
  <c r="CX132" i="4"/>
  <c r="CW132" i="4"/>
  <c r="CV132" i="4"/>
  <c r="CT132" i="4"/>
  <c r="CS132" i="4"/>
  <c r="CR132" i="4"/>
  <c r="CQ132" i="4"/>
  <c r="CP132" i="4"/>
  <c r="CO132" i="4"/>
  <c r="CN132" i="4"/>
  <c r="CM132" i="4"/>
  <c r="CL132" i="4"/>
  <c r="Z132" i="4"/>
  <c r="DA131" i="4"/>
  <c r="CZ131" i="4"/>
  <c r="DB131" i="4" s="1"/>
  <c r="CX131" i="4"/>
  <c r="CW131" i="4"/>
  <c r="CV131" i="4"/>
  <c r="CT131" i="4"/>
  <c r="CS131" i="4"/>
  <c r="CR131" i="4"/>
  <c r="CQ131" i="4"/>
  <c r="CP131" i="4"/>
  <c r="CO131" i="4"/>
  <c r="CN131" i="4"/>
  <c r="CM131" i="4"/>
  <c r="CL131" i="4"/>
  <c r="DA130" i="4"/>
  <c r="CZ130" i="4"/>
  <c r="DB130" i="4" s="1"/>
  <c r="CX130" i="4"/>
  <c r="CW130" i="4"/>
  <c r="CV130" i="4"/>
  <c r="CT130" i="4"/>
  <c r="CS130" i="4"/>
  <c r="CR130" i="4"/>
  <c r="CQ130" i="4"/>
  <c r="CP130" i="4"/>
  <c r="CO130" i="4"/>
  <c r="CN130" i="4"/>
  <c r="CM130" i="4"/>
  <c r="CL130" i="4"/>
  <c r="DA129" i="4"/>
  <c r="CZ129" i="4"/>
  <c r="DB129" i="4" s="1"/>
  <c r="CX129" i="4"/>
  <c r="CW129" i="4"/>
  <c r="CV129" i="4"/>
  <c r="CT129" i="4"/>
  <c r="CS129" i="4"/>
  <c r="CR129" i="4"/>
  <c r="CQ129" i="4"/>
  <c r="CP129" i="4"/>
  <c r="CO129" i="4"/>
  <c r="CN129" i="4"/>
  <c r="CM129" i="4"/>
  <c r="CL129" i="4"/>
  <c r="U129" i="4"/>
  <c r="DA128" i="4"/>
  <c r="CZ128" i="4"/>
  <c r="DB128" i="4" s="1"/>
  <c r="CX128" i="4"/>
  <c r="CW128" i="4"/>
  <c r="CV128" i="4"/>
  <c r="CT128" i="4"/>
  <c r="CS128" i="4"/>
  <c r="CR128" i="4"/>
  <c r="CQ128" i="4"/>
  <c r="CP128" i="4"/>
  <c r="CO128" i="4"/>
  <c r="CN128" i="4"/>
  <c r="CM128" i="4"/>
  <c r="CL128" i="4"/>
  <c r="Z128" i="4"/>
  <c r="DA127" i="4"/>
  <c r="CZ127" i="4"/>
  <c r="DB127" i="4" s="1"/>
  <c r="CX127" i="4"/>
  <c r="CW127" i="4"/>
  <c r="CV127" i="4"/>
  <c r="CT127" i="4"/>
  <c r="CS127" i="4"/>
  <c r="CR127" i="4"/>
  <c r="CQ127" i="4"/>
  <c r="CP127" i="4"/>
  <c r="CO127" i="4"/>
  <c r="CN127" i="4"/>
  <c r="CM127" i="4"/>
  <c r="CL127" i="4"/>
  <c r="DA126" i="4"/>
  <c r="CZ126" i="4"/>
  <c r="DB126" i="4" s="1"/>
  <c r="CX126" i="4"/>
  <c r="CW126" i="4"/>
  <c r="CV126" i="4"/>
  <c r="CT126" i="4"/>
  <c r="CS126" i="4"/>
  <c r="CR126" i="4"/>
  <c r="CQ126" i="4"/>
  <c r="CP126" i="4"/>
  <c r="CO126" i="4"/>
  <c r="CN126" i="4"/>
  <c r="CM126" i="4"/>
  <c r="CL126" i="4"/>
  <c r="DA125" i="4"/>
  <c r="CZ125" i="4"/>
  <c r="DB125" i="4" s="1"/>
  <c r="CX125" i="4"/>
  <c r="CW125" i="4"/>
  <c r="CV125" i="4"/>
  <c r="CT125" i="4"/>
  <c r="CS125" i="4"/>
  <c r="CR125" i="4"/>
  <c r="CQ125" i="4"/>
  <c r="CP125" i="4"/>
  <c r="CO125" i="4"/>
  <c r="CN125" i="4"/>
  <c r="CM125" i="4"/>
  <c r="CL125" i="4"/>
  <c r="DA124" i="4"/>
  <c r="CZ124" i="4"/>
  <c r="DB124" i="4" s="1"/>
  <c r="CX124" i="4"/>
  <c r="CW124" i="4"/>
  <c r="CV124" i="4"/>
  <c r="CT124" i="4"/>
  <c r="CS124" i="4"/>
  <c r="CR124" i="4"/>
  <c r="CQ124" i="4"/>
  <c r="CP124" i="4"/>
  <c r="CO124" i="4"/>
  <c r="CN124" i="4"/>
  <c r="CM124" i="4"/>
  <c r="CL124" i="4"/>
  <c r="DA123" i="4"/>
  <c r="CZ123" i="4"/>
  <c r="DB123" i="4" s="1"/>
  <c r="CX123" i="4"/>
  <c r="CW123" i="4"/>
  <c r="CV123" i="4"/>
  <c r="CT123" i="4"/>
  <c r="CS123" i="4"/>
  <c r="CR123" i="4"/>
  <c r="CQ123" i="4"/>
  <c r="CP123" i="4"/>
  <c r="CO123" i="4"/>
  <c r="CN123" i="4"/>
  <c r="CM123" i="4"/>
  <c r="CL123" i="4"/>
  <c r="DA122" i="4"/>
  <c r="CZ122" i="4"/>
  <c r="DB122" i="4" s="1"/>
  <c r="CX122" i="4"/>
  <c r="CW122" i="4"/>
  <c r="CV122" i="4"/>
  <c r="CT122" i="4"/>
  <c r="CS122" i="4"/>
  <c r="CR122" i="4"/>
  <c r="CQ122" i="4"/>
  <c r="CP122" i="4"/>
  <c r="CO122" i="4"/>
  <c r="CN122" i="4"/>
  <c r="CM122" i="4"/>
  <c r="CL122" i="4"/>
  <c r="DA121" i="4"/>
  <c r="CZ121" i="4"/>
  <c r="DB121" i="4" s="1"/>
  <c r="CX121" i="4"/>
  <c r="CW121" i="4"/>
  <c r="CV121" i="4"/>
  <c r="CT121" i="4"/>
  <c r="CS121" i="4"/>
  <c r="CR121" i="4"/>
  <c r="CQ121" i="4"/>
  <c r="CP121" i="4"/>
  <c r="CO121" i="4"/>
  <c r="CN121" i="4"/>
  <c r="CM121" i="4"/>
  <c r="CL121" i="4"/>
  <c r="U121" i="4"/>
  <c r="DA120" i="4"/>
  <c r="CZ120" i="4"/>
  <c r="DB120" i="4" s="1"/>
  <c r="CX120" i="4"/>
  <c r="CW120" i="4"/>
  <c r="CV120" i="4"/>
  <c r="CT120" i="4"/>
  <c r="CS120" i="4"/>
  <c r="CR120" i="4"/>
  <c r="CQ120" i="4"/>
  <c r="CP120" i="4"/>
  <c r="CO120" i="4"/>
  <c r="CN120" i="4"/>
  <c r="CM120" i="4"/>
  <c r="CL120" i="4"/>
  <c r="Z120" i="4"/>
  <c r="DA119" i="4"/>
  <c r="CZ119" i="4"/>
  <c r="DB119" i="4" s="1"/>
  <c r="CX119" i="4"/>
  <c r="CW119" i="4"/>
  <c r="CV119" i="4"/>
  <c r="CT119" i="4"/>
  <c r="CS119" i="4"/>
  <c r="CR119" i="4"/>
  <c r="CQ119" i="4"/>
  <c r="CP119" i="4"/>
  <c r="CO119" i="4"/>
  <c r="CN119" i="4"/>
  <c r="CM119" i="4"/>
  <c r="CL119" i="4"/>
  <c r="Z119" i="4"/>
  <c r="DA118" i="4"/>
  <c r="CZ118" i="4"/>
  <c r="DB118" i="4" s="1"/>
  <c r="CX118" i="4"/>
  <c r="CW118" i="4"/>
  <c r="CV118" i="4"/>
  <c r="CT118" i="4"/>
  <c r="CS118" i="4"/>
  <c r="CR118" i="4"/>
  <c r="CQ118" i="4"/>
  <c r="CP118" i="4"/>
  <c r="CO118" i="4"/>
  <c r="CN118" i="4"/>
  <c r="CM118" i="4"/>
  <c r="CL118" i="4"/>
  <c r="DA117" i="4"/>
  <c r="CZ117" i="4"/>
  <c r="DB117" i="4" s="1"/>
  <c r="CX117" i="4"/>
  <c r="CW117" i="4"/>
  <c r="CV117" i="4"/>
  <c r="CT117" i="4"/>
  <c r="CS117" i="4"/>
  <c r="CR117" i="4"/>
  <c r="CQ117" i="4"/>
  <c r="CP117" i="4"/>
  <c r="CO117" i="4"/>
  <c r="CN117" i="4"/>
  <c r="CM117" i="4"/>
  <c r="CL117" i="4"/>
  <c r="DA116" i="4"/>
  <c r="CZ116" i="4"/>
  <c r="DB116" i="4" s="1"/>
  <c r="CX116" i="4"/>
  <c r="CW116" i="4"/>
  <c r="CV116" i="4"/>
  <c r="CT116" i="4"/>
  <c r="CS116" i="4"/>
  <c r="CR116" i="4"/>
  <c r="CQ116" i="4"/>
  <c r="CP116" i="4"/>
  <c r="CO116" i="4"/>
  <c r="CN116" i="4"/>
  <c r="CM116" i="4"/>
  <c r="CL116" i="4"/>
  <c r="Z116" i="4"/>
  <c r="DA115" i="4"/>
  <c r="CZ115" i="4"/>
  <c r="DB115" i="4" s="1"/>
  <c r="CX115" i="4"/>
  <c r="CW115" i="4"/>
  <c r="CV115" i="4"/>
  <c r="CT115" i="4"/>
  <c r="CS115" i="4"/>
  <c r="CR115" i="4"/>
  <c r="CQ115" i="4"/>
  <c r="CP115" i="4"/>
  <c r="CO115" i="4"/>
  <c r="CN115" i="4"/>
  <c r="CM115" i="4"/>
  <c r="CL115" i="4"/>
  <c r="V115" i="4"/>
  <c r="W115" i="4" s="1"/>
  <c r="Y115" i="4" s="1"/>
  <c r="DA114" i="4"/>
  <c r="CZ114" i="4"/>
  <c r="DB114" i="4" s="1"/>
  <c r="CX114" i="4"/>
  <c r="CW114" i="4"/>
  <c r="CV114" i="4"/>
  <c r="CT114" i="4"/>
  <c r="CS114" i="4"/>
  <c r="CR114" i="4"/>
  <c r="CQ114" i="4"/>
  <c r="CP114" i="4"/>
  <c r="CO114" i="4"/>
  <c r="CN114" i="4"/>
  <c r="CM114" i="4"/>
  <c r="CL114" i="4"/>
  <c r="DA113" i="4"/>
  <c r="CZ113" i="4"/>
  <c r="DB113" i="4" s="1"/>
  <c r="CX113" i="4"/>
  <c r="CW113" i="4"/>
  <c r="CV113" i="4"/>
  <c r="CT113" i="4"/>
  <c r="CS113" i="4"/>
  <c r="CR113" i="4"/>
  <c r="CQ113" i="4"/>
  <c r="CP113" i="4"/>
  <c r="CO113" i="4"/>
  <c r="CN113" i="4"/>
  <c r="CM113" i="4"/>
  <c r="CL113" i="4"/>
  <c r="DA112" i="4"/>
  <c r="CZ112" i="4"/>
  <c r="DB112" i="4" s="1"/>
  <c r="CX112" i="4"/>
  <c r="CW112" i="4"/>
  <c r="CV112" i="4"/>
  <c r="CT112" i="4"/>
  <c r="CS112" i="4"/>
  <c r="CR112" i="4"/>
  <c r="CQ112" i="4"/>
  <c r="CP112" i="4"/>
  <c r="CO112" i="4"/>
  <c r="CN112" i="4"/>
  <c r="CM112" i="4"/>
  <c r="CL112" i="4"/>
  <c r="Z112" i="4"/>
  <c r="DA111" i="4"/>
  <c r="CZ111" i="4"/>
  <c r="DB111" i="4" s="1"/>
  <c r="CX111" i="4"/>
  <c r="CW111" i="4"/>
  <c r="CV111" i="4"/>
  <c r="CT111" i="4"/>
  <c r="CS111" i="4"/>
  <c r="CR111" i="4"/>
  <c r="CQ111" i="4"/>
  <c r="CP111" i="4"/>
  <c r="CO111" i="4"/>
  <c r="CN111" i="4"/>
  <c r="CM111" i="4"/>
  <c r="CL111" i="4"/>
  <c r="Z111" i="4"/>
  <c r="DA110" i="4"/>
  <c r="CZ110" i="4"/>
  <c r="DB110" i="4" s="1"/>
  <c r="CX110" i="4"/>
  <c r="CW110" i="4"/>
  <c r="CV110" i="4"/>
  <c r="CT110" i="4"/>
  <c r="CS110" i="4"/>
  <c r="CR110" i="4"/>
  <c r="CQ110" i="4"/>
  <c r="CP110" i="4"/>
  <c r="CO110" i="4"/>
  <c r="CN110" i="4"/>
  <c r="CM110" i="4"/>
  <c r="CL110" i="4"/>
  <c r="DA109" i="4"/>
  <c r="CZ109" i="4"/>
  <c r="DB109" i="4" s="1"/>
  <c r="CX109" i="4"/>
  <c r="CW109" i="4"/>
  <c r="CV109" i="4"/>
  <c r="CT109" i="4"/>
  <c r="CS109" i="4"/>
  <c r="CR109" i="4"/>
  <c r="CQ109" i="4"/>
  <c r="CP109" i="4"/>
  <c r="CO109" i="4"/>
  <c r="CN109" i="4"/>
  <c r="CM109" i="4"/>
  <c r="CL109" i="4"/>
  <c r="DA108" i="4"/>
  <c r="CZ108" i="4"/>
  <c r="DB108" i="4" s="1"/>
  <c r="CX108" i="4"/>
  <c r="CW108" i="4"/>
  <c r="CV108" i="4"/>
  <c r="CT108" i="4"/>
  <c r="CS108" i="4"/>
  <c r="CR108" i="4"/>
  <c r="CQ108" i="4"/>
  <c r="CP108" i="4"/>
  <c r="CO108" i="4"/>
  <c r="CN108" i="4"/>
  <c r="CM108" i="4"/>
  <c r="CL108" i="4"/>
  <c r="DA107" i="4"/>
  <c r="CZ107" i="4"/>
  <c r="DB107" i="4" s="1"/>
  <c r="CX107" i="4"/>
  <c r="CW107" i="4"/>
  <c r="CV107" i="4"/>
  <c r="CT107" i="4"/>
  <c r="CS107" i="4"/>
  <c r="CR107" i="4"/>
  <c r="CQ107" i="4"/>
  <c r="CP107" i="4"/>
  <c r="CO107" i="4"/>
  <c r="CN107" i="4"/>
  <c r="CM107" i="4"/>
  <c r="CL107" i="4"/>
  <c r="DA106" i="4"/>
  <c r="CZ106" i="4"/>
  <c r="DB106" i="4" s="1"/>
  <c r="CX106" i="4"/>
  <c r="CW106" i="4"/>
  <c r="CV106" i="4"/>
  <c r="CT106" i="4"/>
  <c r="CS106" i="4"/>
  <c r="CR106" i="4"/>
  <c r="CQ106" i="4"/>
  <c r="CP106" i="4"/>
  <c r="CO106" i="4"/>
  <c r="CN106" i="4"/>
  <c r="CM106" i="4"/>
  <c r="CL106" i="4"/>
  <c r="DA105" i="4"/>
  <c r="CZ105" i="4"/>
  <c r="DB105" i="4" s="1"/>
  <c r="CX105" i="4"/>
  <c r="CW105" i="4"/>
  <c r="CV105" i="4"/>
  <c r="CT105" i="4"/>
  <c r="CS105" i="4"/>
  <c r="CR105" i="4"/>
  <c r="CQ105" i="4"/>
  <c r="CP105" i="4"/>
  <c r="CO105" i="4"/>
  <c r="CN105" i="4"/>
  <c r="CM105" i="4"/>
  <c r="CL105" i="4"/>
  <c r="DA104" i="4"/>
  <c r="CZ104" i="4"/>
  <c r="DB104" i="4" s="1"/>
  <c r="CX104" i="4"/>
  <c r="CW104" i="4"/>
  <c r="CV104" i="4"/>
  <c r="CT104" i="4"/>
  <c r="CS104" i="4"/>
  <c r="CR104" i="4"/>
  <c r="CQ104" i="4"/>
  <c r="CP104" i="4"/>
  <c r="CO104" i="4"/>
  <c r="CN104" i="4"/>
  <c r="CM104" i="4"/>
  <c r="CL104" i="4"/>
  <c r="Z104" i="4"/>
  <c r="DA103" i="4"/>
  <c r="CZ103" i="4"/>
  <c r="DB103" i="4" s="1"/>
  <c r="CX103" i="4"/>
  <c r="CW103" i="4"/>
  <c r="CV103" i="4"/>
  <c r="CT103" i="4"/>
  <c r="CS103" i="4"/>
  <c r="CR103" i="4"/>
  <c r="CQ103" i="4"/>
  <c r="CP103" i="4"/>
  <c r="CO103" i="4"/>
  <c r="CN103" i="4"/>
  <c r="CM103" i="4"/>
  <c r="CL103" i="4"/>
  <c r="Z103" i="4"/>
  <c r="DA102" i="4"/>
  <c r="CZ102" i="4"/>
  <c r="DB102" i="4" s="1"/>
  <c r="CX102" i="4"/>
  <c r="CW102" i="4"/>
  <c r="CV102" i="4"/>
  <c r="CT102" i="4"/>
  <c r="CS102" i="4"/>
  <c r="CR102" i="4"/>
  <c r="CQ102" i="4"/>
  <c r="CP102" i="4"/>
  <c r="CO102" i="4"/>
  <c r="CN102" i="4"/>
  <c r="CM102" i="4"/>
  <c r="CL102" i="4"/>
  <c r="DA101" i="4"/>
  <c r="CZ101" i="4"/>
  <c r="DB101" i="4" s="1"/>
  <c r="CX101" i="4"/>
  <c r="CW101" i="4"/>
  <c r="CV101" i="4"/>
  <c r="CT101" i="4"/>
  <c r="CS101" i="4"/>
  <c r="CR101" i="4"/>
  <c r="CQ101" i="4"/>
  <c r="CP101" i="4"/>
  <c r="CO101" i="4"/>
  <c r="CN101" i="4"/>
  <c r="CM101" i="4"/>
  <c r="CL101" i="4"/>
  <c r="DA100" i="4"/>
  <c r="CZ100" i="4"/>
  <c r="DB100" i="4" s="1"/>
  <c r="CX100" i="4"/>
  <c r="CW100" i="4"/>
  <c r="CV100" i="4"/>
  <c r="CT100" i="4"/>
  <c r="CS100" i="4"/>
  <c r="CR100" i="4"/>
  <c r="CQ100" i="4"/>
  <c r="CP100" i="4"/>
  <c r="CO100" i="4"/>
  <c r="CN100" i="4"/>
  <c r="CM100" i="4"/>
  <c r="CL100" i="4"/>
  <c r="Z100" i="4"/>
  <c r="DA99" i="4"/>
  <c r="CZ99" i="4"/>
  <c r="DB99" i="4" s="1"/>
  <c r="CX99" i="4"/>
  <c r="CW99" i="4"/>
  <c r="CV99" i="4"/>
  <c r="CT99" i="4"/>
  <c r="CS99" i="4"/>
  <c r="CR99" i="4"/>
  <c r="CQ99" i="4"/>
  <c r="CP99" i="4"/>
  <c r="CO99" i="4"/>
  <c r="CN99" i="4"/>
  <c r="CM99" i="4"/>
  <c r="CL99" i="4"/>
  <c r="V99" i="4"/>
  <c r="W99" i="4" s="1"/>
  <c r="Y99" i="4" s="1"/>
  <c r="DA98" i="4"/>
  <c r="CZ98" i="4"/>
  <c r="DB98" i="4" s="1"/>
  <c r="CX98" i="4"/>
  <c r="CW98" i="4"/>
  <c r="CV98" i="4"/>
  <c r="CT98" i="4"/>
  <c r="CS98" i="4"/>
  <c r="CR98" i="4"/>
  <c r="CQ98" i="4"/>
  <c r="CP98" i="4"/>
  <c r="CO98" i="4"/>
  <c r="CN98" i="4"/>
  <c r="CM98" i="4"/>
  <c r="CL98" i="4"/>
  <c r="DA97" i="4"/>
  <c r="CZ97" i="4"/>
  <c r="DB97" i="4" s="1"/>
  <c r="CX97" i="4"/>
  <c r="CW97" i="4"/>
  <c r="CV97" i="4"/>
  <c r="CT97" i="4"/>
  <c r="CS97" i="4"/>
  <c r="CR97" i="4"/>
  <c r="CQ97" i="4"/>
  <c r="CP97" i="4"/>
  <c r="CO97" i="4"/>
  <c r="CN97" i="4"/>
  <c r="CM97" i="4"/>
  <c r="CL97" i="4"/>
  <c r="DA96" i="4"/>
  <c r="CZ96" i="4"/>
  <c r="DB96" i="4" s="1"/>
  <c r="CX96" i="4"/>
  <c r="CW96" i="4"/>
  <c r="CV96" i="4"/>
  <c r="CT96" i="4"/>
  <c r="CS96" i="4"/>
  <c r="CR96" i="4"/>
  <c r="CQ96" i="4"/>
  <c r="CP96" i="4"/>
  <c r="CO96" i="4"/>
  <c r="CN96" i="4"/>
  <c r="CM96" i="4"/>
  <c r="CL96" i="4"/>
  <c r="Z96" i="4"/>
  <c r="DA95" i="4"/>
  <c r="CZ95" i="4"/>
  <c r="DB95" i="4" s="1"/>
  <c r="CX95" i="4"/>
  <c r="CW95" i="4"/>
  <c r="CV95" i="4"/>
  <c r="CT95" i="4"/>
  <c r="CS95" i="4"/>
  <c r="CR95" i="4"/>
  <c r="CQ95" i="4"/>
  <c r="CP95" i="4"/>
  <c r="CO95" i="4"/>
  <c r="CN95" i="4"/>
  <c r="CM95" i="4"/>
  <c r="CL95" i="4"/>
  <c r="Z95" i="4"/>
  <c r="DA94" i="4"/>
  <c r="CZ94" i="4"/>
  <c r="DB94" i="4" s="1"/>
  <c r="CX94" i="4"/>
  <c r="CW94" i="4"/>
  <c r="CV94" i="4"/>
  <c r="CT94" i="4"/>
  <c r="CS94" i="4"/>
  <c r="CR94" i="4"/>
  <c r="CQ94" i="4"/>
  <c r="CP94" i="4"/>
  <c r="CO94" i="4"/>
  <c r="CN94" i="4"/>
  <c r="CM94" i="4"/>
  <c r="CL94" i="4"/>
  <c r="DA93" i="4"/>
  <c r="CZ93" i="4"/>
  <c r="DB93" i="4" s="1"/>
  <c r="CX93" i="4"/>
  <c r="CW93" i="4"/>
  <c r="CV93" i="4"/>
  <c r="CT93" i="4"/>
  <c r="CS93" i="4"/>
  <c r="CR93" i="4"/>
  <c r="CQ93" i="4"/>
  <c r="CP93" i="4"/>
  <c r="CO93" i="4"/>
  <c r="CN93" i="4"/>
  <c r="CM93" i="4"/>
  <c r="CL93" i="4"/>
  <c r="DA92" i="4"/>
  <c r="CZ92" i="4"/>
  <c r="DB92" i="4" s="1"/>
  <c r="CX92" i="4"/>
  <c r="CW92" i="4"/>
  <c r="CV92" i="4"/>
  <c r="CT92" i="4"/>
  <c r="CS92" i="4"/>
  <c r="CR92" i="4"/>
  <c r="CQ92" i="4"/>
  <c r="CP92" i="4"/>
  <c r="CO92" i="4"/>
  <c r="CN92" i="4"/>
  <c r="CM92" i="4"/>
  <c r="CL92" i="4"/>
  <c r="DA91" i="4"/>
  <c r="CZ91" i="4"/>
  <c r="DB91" i="4" s="1"/>
  <c r="CX91" i="4"/>
  <c r="CW91" i="4"/>
  <c r="CV91" i="4"/>
  <c r="CT91" i="4"/>
  <c r="CS91" i="4"/>
  <c r="CR91" i="4"/>
  <c r="CQ91" i="4"/>
  <c r="CP91" i="4"/>
  <c r="CO91" i="4"/>
  <c r="CN91" i="4"/>
  <c r="CM91" i="4"/>
  <c r="CL91" i="4"/>
  <c r="Z91" i="4"/>
  <c r="DA90" i="4"/>
  <c r="CZ90" i="4"/>
  <c r="DB90" i="4" s="1"/>
  <c r="CX90" i="4"/>
  <c r="CW90" i="4"/>
  <c r="CV90" i="4"/>
  <c r="CT90" i="4"/>
  <c r="CS90" i="4"/>
  <c r="CR90" i="4"/>
  <c r="CQ90" i="4"/>
  <c r="CP90" i="4"/>
  <c r="CO90" i="4"/>
  <c r="CN90" i="4"/>
  <c r="CM90" i="4"/>
  <c r="CL90" i="4"/>
  <c r="U90" i="4"/>
  <c r="DA89" i="4"/>
  <c r="CZ89" i="4"/>
  <c r="DB89" i="4" s="1"/>
  <c r="CX89" i="4"/>
  <c r="CW89" i="4"/>
  <c r="CV89" i="4"/>
  <c r="CT89" i="4"/>
  <c r="CS89" i="4"/>
  <c r="CR89" i="4"/>
  <c r="CQ89" i="4"/>
  <c r="CP89" i="4"/>
  <c r="CO89" i="4"/>
  <c r="CN89" i="4"/>
  <c r="CM89" i="4"/>
  <c r="CL89" i="4"/>
  <c r="DA88" i="4"/>
  <c r="CZ88" i="4"/>
  <c r="DB88" i="4" s="1"/>
  <c r="CX88" i="4"/>
  <c r="CW88" i="4"/>
  <c r="CV88" i="4"/>
  <c r="CT88" i="4"/>
  <c r="CS88" i="4"/>
  <c r="CR88" i="4"/>
  <c r="CQ88" i="4"/>
  <c r="CP88" i="4"/>
  <c r="CO88" i="4"/>
  <c r="CN88" i="4"/>
  <c r="CM88" i="4"/>
  <c r="CL88" i="4"/>
  <c r="U88" i="4"/>
  <c r="DA87" i="4"/>
  <c r="CZ87" i="4"/>
  <c r="DB87" i="4" s="1"/>
  <c r="CX87" i="4"/>
  <c r="CW87" i="4"/>
  <c r="CV87" i="4"/>
  <c r="CT87" i="4"/>
  <c r="CS87" i="4"/>
  <c r="CR87" i="4"/>
  <c r="CQ87" i="4"/>
  <c r="CP87" i="4"/>
  <c r="CO87" i="4"/>
  <c r="CN87" i="4"/>
  <c r="CM87" i="4"/>
  <c r="CL87" i="4"/>
  <c r="Z87" i="4"/>
  <c r="DA86" i="4"/>
  <c r="CZ86" i="4"/>
  <c r="DB86" i="4" s="1"/>
  <c r="CX86" i="4"/>
  <c r="CW86" i="4"/>
  <c r="CV86" i="4"/>
  <c r="CT86" i="4"/>
  <c r="CS86" i="4"/>
  <c r="CR86" i="4"/>
  <c r="CQ86" i="4"/>
  <c r="CP86" i="4"/>
  <c r="CO86" i="4"/>
  <c r="CN86" i="4"/>
  <c r="CM86" i="4"/>
  <c r="CL86" i="4"/>
  <c r="DA85" i="4"/>
  <c r="CZ85" i="4"/>
  <c r="DB85" i="4" s="1"/>
  <c r="CX85" i="4"/>
  <c r="CW85" i="4"/>
  <c r="CV85" i="4"/>
  <c r="CT85" i="4"/>
  <c r="CS85" i="4"/>
  <c r="CR85" i="4"/>
  <c r="CQ85" i="4"/>
  <c r="CP85" i="4"/>
  <c r="CO85" i="4"/>
  <c r="CN85" i="4"/>
  <c r="CM85" i="4"/>
  <c r="CL85" i="4"/>
  <c r="DA84" i="4"/>
  <c r="CZ84" i="4"/>
  <c r="DB84" i="4" s="1"/>
  <c r="CX84" i="4"/>
  <c r="CW84" i="4"/>
  <c r="CV84" i="4"/>
  <c r="CT84" i="4"/>
  <c r="CS84" i="4"/>
  <c r="CR84" i="4"/>
  <c r="CQ84" i="4"/>
  <c r="CP84" i="4"/>
  <c r="CO84" i="4"/>
  <c r="CN84" i="4"/>
  <c r="CM84" i="4"/>
  <c r="CL84" i="4"/>
  <c r="DA83" i="4"/>
  <c r="CZ83" i="4"/>
  <c r="DB83" i="4" s="1"/>
  <c r="CX83" i="4"/>
  <c r="CW83" i="4"/>
  <c r="CV83" i="4"/>
  <c r="CT83" i="4"/>
  <c r="CS83" i="4"/>
  <c r="CR83" i="4"/>
  <c r="CQ83" i="4"/>
  <c r="CP83" i="4"/>
  <c r="CO83" i="4"/>
  <c r="CN83" i="4"/>
  <c r="CM83" i="4"/>
  <c r="CL83" i="4"/>
  <c r="V83" i="4"/>
  <c r="W83" i="4" s="1"/>
  <c r="Y83" i="4" s="1"/>
  <c r="DA82" i="4"/>
  <c r="CZ82" i="4"/>
  <c r="DB82" i="4" s="1"/>
  <c r="CX82" i="4"/>
  <c r="CW82" i="4"/>
  <c r="CV82" i="4"/>
  <c r="CT82" i="4"/>
  <c r="CS82" i="4"/>
  <c r="CR82" i="4"/>
  <c r="CQ82" i="4"/>
  <c r="CP82" i="4"/>
  <c r="CO82" i="4"/>
  <c r="CN82" i="4"/>
  <c r="CM82" i="4"/>
  <c r="CL82" i="4"/>
  <c r="V82" i="4"/>
  <c r="W82" i="4" s="1"/>
  <c r="DA81" i="4"/>
  <c r="CZ81" i="4"/>
  <c r="DB81" i="4" s="1"/>
  <c r="CX81" i="4"/>
  <c r="CW81" i="4"/>
  <c r="CV81" i="4"/>
  <c r="CT81" i="4"/>
  <c r="CS81" i="4"/>
  <c r="CR81" i="4"/>
  <c r="CQ81" i="4"/>
  <c r="CP81" i="4"/>
  <c r="CO81" i="4"/>
  <c r="CN81" i="4"/>
  <c r="CM81" i="4"/>
  <c r="CL81" i="4"/>
  <c r="DA80" i="4"/>
  <c r="CZ80" i="4"/>
  <c r="DB80" i="4" s="1"/>
  <c r="CX80" i="4"/>
  <c r="CW80" i="4"/>
  <c r="CV80" i="4"/>
  <c r="CT80" i="4"/>
  <c r="CS80" i="4"/>
  <c r="CR80" i="4"/>
  <c r="CQ80" i="4"/>
  <c r="CP80" i="4"/>
  <c r="CO80" i="4"/>
  <c r="CN80" i="4"/>
  <c r="CM80" i="4"/>
  <c r="CL80" i="4"/>
  <c r="Z80" i="4"/>
  <c r="DA79" i="4"/>
  <c r="CZ79" i="4"/>
  <c r="DB79" i="4" s="1"/>
  <c r="CX79" i="4"/>
  <c r="CW79" i="4"/>
  <c r="CV79" i="4"/>
  <c r="CT79" i="4"/>
  <c r="CS79" i="4"/>
  <c r="CR79" i="4"/>
  <c r="CQ79" i="4"/>
  <c r="CP79" i="4"/>
  <c r="CO79" i="4"/>
  <c r="CN79" i="4"/>
  <c r="CM79" i="4"/>
  <c r="CL79" i="4"/>
  <c r="Z79" i="4"/>
  <c r="DA78" i="4"/>
  <c r="CZ78" i="4"/>
  <c r="DB78" i="4" s="1"/>
  <c r="CX78" i="4"/>
  <c r="CW78" i="4"/>
  <c r="CV78" i="4"/>
  <c r="CT78" i="4"/>
  <c r="CS78" i="4"/>
  <c r="CR78" i="4"/>
  <c r="CQ78" i="4"/>
  <c r="CP78" i="4"/>
  <c r="CO78" i="4"/>
  <c r="CN78" i="4"/>
  <c r="CM78" i="4"/>
  <c r="CL78" i="4"/>
  <c r="DA77" i="4"/>
  <c r="CZ77" i="4"/>
  <c r="DB77" i="4" s="1"/>
  <c r="CX77" i="4"/>
  <c r="CW77" i="4"/>
  <c r="CV77" i="4"/>
  <c r="CT77" i="4"/>
  <c r="CS77" i="4"/>
  <c r="CR77" i="4"/>
  <c r="CQ77" i="4"/>
  <c r="CP77" i="4"/>
  <c r="CO77" i="4"/>
  <c r="CN77" i="4"/>
  <c r="CM77" i="4"/>
  <c r="CL77" i="4"/>
  <c r="DA76" i="4"/>
  <c r="CZ76" i="4"/>
  <c r="DB76" i="4" s="1"/>
  <c r="CX76" i="4"/>
  <c r="CW76" i="4"/>
  <c r="CV76" i="4"/>
  <c r="CT76" i="4"/>
  <c r="CS76" i="4"/>
  <c r="CR76" i="4"/>
  <c r="CQ76" i="4"/>
  <c r="CP76" i="4"/>
  <c r="CO76" i="4"/>
  <c r="CN76" i="4"/>
  <c r="CM76" i="4"/>
  <c r="CL76" i="4"/>
  <c r="Z76" i="4"/>
  <c r="DA75" i="4"/>
  <c r="CZ75" i="4"/>
  <c r="DB75" i="4" s="1"/>
  <c r="CX75" i="4"/>
  <c r="CW75" i="4"/>
  <c r="CV75" i="4"/>
  <c r="CT75" i="4"/>
  <c r="CS75" i="4"/>
  <c r="CR75" i="4"/>
  <c r="CQ75" i="4"/>
  <c r="CP75" i="4"/>
  <c r="CO75" i="4"/>
  <c r="CN75" i="4"/>
  <c r="CM75" i="4"/>
  <c r="CL75" i="4"/>
  <c r="V75" i="4"/>
  <c r="W75" i="4" s="1"/>
  <c r="Y75" i="4" s="1"/>
  <c r="DA74" i="4"/>
  <c r="CZ74" i="4"/>
  <c r="DB74" i="4" s="1"/>
  <c r="CX74" i="4"/>
  <c r="CW74" i="4"/>
  <c r="CV74" i="4"/>
  <c r="CT74" i="4"/>
  <c r="CS74" i="4"/>
  <c r="CR74" i="4"/>
  <c r="CQ74" i="4"/>
  <c r="CP74" i="4"/>
  <c r="CO74" i="4"/>
  <c r="CN74" i="4"/>
  <c r="CM74" i="4"/>
  <c r="CL74" i="4"/>
  <c r="DA73" i="4"/>
  <c r="CZ73" i="4"/>
  <c r="DB73" i="4" s="1"/>
  <c r="CX73" i="4"/>
  <c r="CW73" i="4"/>
  <c r="CV73" i="4"/>
  <c r="CT73" i="4"/>
  <c r="CS73" i="4"/>
  <c r="CR73" i="4"/>
  <c r="CQ73" i="4"/>
  <c r="CP73" i="4"/>
  <c r="CO73" i="4"/>
  <c r="CN73" i="4"/>
  <c r="CM73" i="4"/>
  <c r="CL73" i="4"/>
  <c r="DA72" i="4"/>
  <c r="CZ72" i="4"/>
  <c r="DB72" i="4" s="1"/>
  <c r="CX72" i="4"/>
  <c r="CW72" i="4"/>
  <c r="CV72" i="4"/>
  <c r="CT72" i="4"/>
  <c r="CS72" i="4"/>
  <c r="CR72" i="4"/>
  <c r="CQ72" i="4"/>
  <c r="CP72" i="4"/>
  <c r="CO72" i="4"/>
  <c r="CN72" i="4"/>
  <c r="CM72" i="4"/>
  <c r="CL72" i="4"/>
  <c r="DA71" i="4"/>
  <c r="CZ71" i="4"/>
  <c r="DB71" i="4" s="1"/>
  <c r="CX71" i="4"/>
  <c r="CW71" i="4"/>
  <c r="CV71" i="4"/>
  <c r="CT71" i="4"/>
  <c r="CS71" i="4"/>
  <c r="CR71" i="4"/>
  <c r="CQ71" i="4"/>
  <c r="CP71" i="4"/>
  <c r="CO71" i="4"/>
  <c r="CN71" i="4"/>
  <c r="CM71" i="4"/>
  <c r="CL71" i="4"/>
  <c r="Z71" i="4"/>
  <c r="DA70" i="4"/>
  <c r="CZ70" i="4"/>
  <c r="DB70" i="4" s="1"/>
  <c r="CX70" i="4"/>
  <c r="CW70" i="4"/>
  <c r="CV70" i="4"/>
  <c r="CT70" i="4"/>
  <c r="CS70" i="4"/>
  <c r="CR70" i="4"/>
  <c r="CQ70" i="4"/>
  <c r="CP70" i="4"/>
  <c r="CO70" i="4"/>
  <c r="CN70" i="4"/>
  <c r="CM70" i="4"/>
  <c r="CL70" i="4"/>
  <c r="U70" i="4"/>
  <c r="DA69" i="4"/>
  <c r="CZ69" i="4"/>
  <c r="DB69" i="4" s="1"/>
  <c r="CX69" i="4"/>
  <c r="CW69" i="4"/>
  <c r="CV69" i="4"/>
  <c r="CT69" i="4"/>
  <c r="CS69" i="4"/>
  <c r="CR69" i="4"/>
  <c r="CQ69" i="4"/>
  <c r="CP69" i="4"/>
  <c r="CO69" i="4"/>
  <c r="CN69" i="4"/>
  <c r="CM69" i="4"/>
  <c r="CL69" i="4"/>
  <c r="DA68" i="4"/>
  <c r="CZ68" i="4"/>
  <c r="DB68" i="4" s="1"/>
  <c r="CX68" i="4"/>
  <c r="CW68" i="4"/>
  <c r="CV68" i="4"/>
  <c r="CT68" i="4"/>
  <c r="CS68" i="4"/>
  <c r="CR68" i="4"/>
  <c r="CQ68" i="4"/>
  <c r="CP68" i="4"/>
  <c r="CO68" i="4"/>
  <c r="CN68" i="4"/>
  <c r="CM68" i="4"/>
  <c r="CL68" i="4"/>
  <c r="DA67" i="4"/>
  <c r="CZ67" i="4"/>
  <c r="DB67" i="4" s="1"/>
  <c r="CX67" i="4"/>
  <c r="CW67" i="4"/>
  <c r="CV67" i="4"/>
  <c r="CT67" i="4"/>
  <c r="CS67" i="4"/>
  <c r="CR67" i="4"/>
  <c r="CQ67" i="4"/>
  <c r="CP67" i="4"/>
  <c r="CO67" i="4"/>
  <c r="CN67" i="4"/>
  <c r="CM67" i="4"/>
  <c r="CL67" i="4"/>
  <c r="V67" i="4"/>
  <c r="W67" i="4" s="1"/>
  <c r="Y67" i="4" s="1"/>
  <c r="DA66" i="4"/>
  <c r="CZ66" i="4"/>
  <c r="DB66" i="4" s="1"/>
  <c r="CX66" i="4"/>
  <c r="CW66" i="4"/>
  <c r="CV66" i="4"/>
  <c r="CT66" i="4"/>
  <c r="CS66" i="4"/>
  <c r="CR66" i="4"/>
  <c r="CQ66" i="4"/>
  <c r="CP66" i="4"/>
  <c r="CO66" i="4"/>
  <c r="CN66" i="4"/>
  <c r="CM66" i="4"/>
  <c r="CL66" i="4"/>
  <c r="DA65" i="4"/>
  <c r="CZ65" i="4"/>
  <c r="DB65" i="4" s="1"/>
  <c r="CX65" i="4"/>
  <c r="CW65" i="4"/>
  <c r="CV65" i="4"/>
  <c r="CT65" i="4"/>
  <c r="CS65" i="4"/>
  <c r="CR65" i="4"/>
  <c r="CQ65" i="4"/>
  <c r="CP65" i="4"/>
  <c r="CO65" i="4"/>
  <c r="CN65" i="4"/>
  <c r="CM65" i="4"/>
  <c r="CL65" i="4"/>
  <c r="DA64" i="4"/>
  <c r="CZ64" i="4"/>
  <c r="DB64" i="4" s="1"/>
  <c r="CX64" i="4"/>
  <c r="CW64" i="4"/>
  <c r="CV64" i="4"/>
  <c r="CT64" i="4"/>
  <c r="CS64" i="4"/>
  <c r="CR64" i="4"/>
  <c r="CQ64" i="4"/>
  <c r="CP64" i="4"/>
  <c r="CO64" i="4"/>
  <c r="CN64" i="4"/>
  <c r="CM64" i="4"/>
  <c r="CL64" i="4"/>
  <c r="Z64" i="4"/>
  <c r="DA63" i="4"/>
  <c r="CZ63" i="4"/>
  <c r="DB63" i="4" s="1"/>
  <c r="CX63" i="4"/>
  <c r="CW63" i="4"/>
  <c r="CV63" i="4"/>
  <c r="CT63" i="4"/>
  <c r="CS63" i="4"/>
  <c r="CR63" i="4"/>
  <c r="CQ63" i="4"/>
  <c r="CP63" i="4"/>
  <c r="CO63" i="4"/>
  <c r="CN63" i="4"/>
  <c r="CM63" i="4"/>
  <c r="CL63" i="4"/>
  <c r="V63" i="4"/>
  <c r="W63" i="4" s="1"/>
  <c r="Y63" i="4" s="1"/>
  <c r="DA62" i="4"/>
  <c r="CZ62" i="4"/>
  <c r="DB62" i="4" s="1"/>
  <c r="CX62" i="4"/>
  <c r="CW62" i="4"/>
  <c r="CV62" i="4"/>
  <c r="CT62" i="4"/>
  <c r="CS62" i="4"/>
  <c r="CR62" i="4"/>
  <c r="CQ62" i="4"/>
  <c r="CP62" i="4"/>
  <c r="CO62" i="4"/>
  <c r="CN62" i="4"/>
  <c r="CM62" i="4"/>
  <c r="CL62" i="4"/>
  <c r="DA61" i="4"/>
  <c r="CZ61" i="4"/>
  <c r="DB61" i="4" s="1"/>
  <c r="CX61" i="4"/>
  <c r="CW61" i="4"/>
  <c r="CV61" i="4"/>
  <c r="CT61" i="4"/>
  <c r="CS61" i="4"/>
  <c r="CR61" i="4"/>
  <c r="CQ61" i="4"/>
  <c r="CP61" i="4"/>
  <c r="CO61" i="4"/>
  <c r="CN61" i="4"/>
  <c r="CM61" i="4"/>
  <c r="CL61" i="4"/>
  <c r="DA60" i="4"/>
  <c r="CZ60" i="4"/>
  <c r="DB60" i="4" s="1"/>
  <c r="CX60" i="4"/>
  <c r="CW60" i="4"/>
  <c r="CV60" i="4"/>
  <c r="CT60" i="4"/>
  <c r="CS60" i="4"/>
  <c r="CR60" i="4"/>
  <c r="CQ60" i="4"/>
  <c r="CP60" i="4"/>
  <c r="CO60" i="4"/>
  <c r="CN60" i="4"/>
  <c r="CM60" i="4"/>
  <c r="CL60" i="4"/>
  <c r="Z60" i="4"/>
  <c r="DA59" i="4"/>
  <c r="CZ59" i="4"/>
  <c r="DB59" i="4" s="1"/>
  <c r="CX59" i="4"/>
  <c r="CW59" i="4"/>
  <c r="CV59" i="4"/>
  <c r="CT59" i="4"/>
  <c r="CS59" i="4"/>
  <c r="CR59" i="4"/>
  <c r="CQ59" i="4"/>
  <c r="CP59" i="4"/>
  <c r="CO59" i="4"/>
  <c r="CN59" i="4"/>
  <c r="CM59" i="4"/>
  <c r="CL59" i="4"/>
  <c r="V59" i="4"/>
  <c r="W59" i="4" s="1"/>
  <c r="Y59" i="4" s="1"/>
  <c r="DA58" i="4"/>
  <c r="CZ58" i="4"/>
  <c r="DB58" i="4" s="1"/>
  <c r="CX58" i="4"/>
  <c r="CW58" i="4"/>
  <c r="CV58" i="4"/>
  <c r="CT58" i="4"/>
  <c r="CS58" i="4"/>
  <c r="CR58" i="4"/>
  <c r="CQ58" i="4"/>
  <c r="CP58" i="4"/>
  <c r="CO58" i="4"/>
  <c r="CN58" i="4"/>
  <c r="CM58" i="4"/>
  <c r="CL58" i="4"/>
  <c r="DA57" i="4"/>
  <c r="CZ57" i="4"/>
  <c r="DB57" i="4" s="1"/>
  <c r="CX57" i="4"/>
  <c r="CW57" i="4"/>
  <c r="CV57" i="4"/>
  <c r="CT57" i="4"/>
  <c r="CS57" i="4"/>
  <c r="CR57" i="4"/>
  <c r="CQ57" i="4"/>
  <c r="CP57" i="4"/>
  <c r="CO57" i="4"/>
  <c r="CN57" i="4"/>
  <c r="CM57" i="4"/>
  <c r="CL57" i="4"/>
  <c r="DA56" i="4"/>
  <c r="CZ56" i="4"/>
  <c r="DB56" i="4" s="1"/>
  <c r="CX56" i="4"/>
  <c r="CW56" i="4"/>
  <c r="CV56" i="4"/>
  <c r="CT56" i="4"/>
  <c r="CS56" i="4"/>
  <c r="CR56" i="4"/>
  <c r="CQ56" i="4"/>
  <c r="CP56" i="4"/>
  <c r="CO56" i="4"/>
  <c r="CN56" i="4"/>
  <c r="CM56" i="4"/>
  <c r="CL56" i="4"/>
  <c r="U56" i="4"/>
  <c r="DA55" i="4"/>
  <c r="CZ55" i="4"/>
  <c r="DB55" i="4" s="1"/>
  <c r="CX55" i="4"/>
  <c r="CW55" i="4"/>
  <c r="CV55" i="4"/>
  <c r="CT55" i="4"/>
  <c r="CS55" i="4"/>
  <c r="CR55" i="4"/>
  <c r="CQ55" i="4"/>
  <c r="CP55" i="4"/>
  <c r="CO55" i="4"/>
  <c r="CN55" i="4"/>
  <c r="CM55" i="4"/>
  <c r="CL55" i="4"/>
  <c r="Z55" i="4"/>
  <c r="DA54" i="4"/>
  <c r="CZ54" i="4"/>
  <c r="DB54" i="4" s="1"/>
  <c r="CX54" i="4"/>
  <c r="CW54" i="4"/>
  <c r="CV54" i="4"/>
  <c r="CT54" i="4"/>
  <c r="CS54" i="4"/>
  <c r="CR54" i="4"/>
  <c r="CQ54" i="4"/>
  <c r="CP54" i="4"/>
  <c r="CO54" i="4"/>
  <c r="CN54" i="4"/>
  <c r="CM54" i="4"/>
  <c r="CL54" i="4"/>
  <c r="DA53" i="4"/>
  <c r="CZ53" i="4"/>
  <c r="DB53" i="4" s="1"/>
  <c r="CX53" i="4"/>
  <c r="CW53" i="4"/>
  <c r="CV53" i="4"/>
  <c r="CT53" i="4"/>
  <c r="CS53" i="4"/>
  <c r="CR53" i="4"/>
  <c r="CQ53" i="4"/>
  <c r="CP53" i="4"/>
  <c r="CO53" i="4"/>
  <c r="CN53" i="4"/>
  <c r="CM53" i="4"/>
  <c r="CL53" i="4"/>
  <c r="DA52" i="4"/>
  <c r="CZ52" i="4"/>
  <c r="DB52" i="4" s="1"/>
  <c r="CX52" i="4"/>
  <c r="CW52" i="4"/>
  <c r="CV52" i="4"/>
  <c r="CT52" i="4"/>
  <c r="CS52" i="4"/>
  <c r="CR52" i="4"/>
  <c r="CQ52" i="4"/>
  <c r="CP52" i="4"/>
  <c r="CO52" i="4"/>
  <c r="CN52" i="4"/>
  <c r="CM52" i="4"/>
  <c r="CL52" i="4"/>
  <c r="DA51" i="4"/>
  <c r="CZ51" i="4"/>
  <c r="DB51" i="4" s="1"/>
  <c r="CX51" i="4"/>
  <c r="CW51" i="4"/>
  <c r="CV51" i="4"/>
  <c r="CT51" i="4"/>
  <c r="CS51" i="4"/>
  <c r="CR51" i="4"/>
  <c r="CQ51" i="4"/>
  <c r="CP51" i="4"/>
  <c r="CO51" i="4"/>
  <c r="CN51" i="4"/>
  <c r="CM51" i="4"/>
  <c r="CL51" i="4"/>
  <c r="V51" i="4"/>
  <c r="W51" i="4" s="1"/>
  <c r="Y51" i="4" s="1"/>
  <c r="DA50" i="4"/>
  <c r="CZ50" i="4"/>
  <c r="DB50" i="4" s="1"/>
  <c r="CX50" i="4"/>
  <c r="CW50" i="4"/>
  <c r="CV50" i="4"/>
  <c r="CT50" i="4"/>
  <c r="CS50" i="4"/>
  <c r="CR50" i="4"/>
  <c r="CQ50" i="4"/>
  <c r="CP50" i="4"/>
  <c r="CO50" i="4"/>
  <c r="CN50" i="4"/>
  <c r="CM50" i="4"/>
  <c r="CL50" i="4"/>
  <c r="V50" i="4"/>
  <c r="W50" i="4" s="1"/>
  <c r="DA49" i="4"/>
  <c r="CZ49" i="4"/>
  <c r="DB49" i="4" s="1"/>
  <c r="CX49" i="4"/>
  <c r="CW49" i="4"/>
  <c r="CV49" i="4"/>
  <c r="CT49" i="4"/>
  <c r="CS49" i="4"/>
  <c r="CR49" i="4"/>
  <c r="CQ49" i="4"/>
  <c r="CP49" i="4"/>
  <c r="CO49" i="4"/>
  <c r="CN49" i="4"/>
  <c r="CM49" i="4"/>
  <c r="CL49" i="4"/>
  <c r="DA48" i="4"/>
  <c r="CZ48" i="4"/>
  <c r="DB48" i="4" s="1"/>
  <c r="CX48" i="4"/>
  <c r="CW48" i="4"/>
  <c r="CV48" i="4"/>
  <c r="CT48" i="4"/>
  <c r="CS48" i="4"/>
  <c r="CR48" i="4"/>
  <c r="CQ48" i="4"/>
  <c r="CP48" i="4"/>
  <c r="CO48" i="4"/>
  <c r="CN48" i="4"/>
  <c r="CM48" i="4"/>
  <c r="CL48" i="4"/>
  <c r="DA47" i="4"/>
  <c r="CZ47" i="4"/>
  <c r="DB47" i="4" s="1"/>
  <c r="CX47" i="4"/>
  <c r="CW47" i="4"/>
  <c r="CV47" i="4"/>
  <c r="CT47" i="4"/>
  <c r="CS47" i="4"/>
  <c r="CR47" i="4"/>
  <c r="CQ47" i="4"/>
  <c r="CP47" i="4"/>
  <c r="CO47" i="4"/>
  <c r="CN47" i="4"/>
  <c r="CM47" i="4"/>
  <c r="CL47" i="4"/>
  <c r="V47" i="4"/>
  <c r="W47" i="4" s="1"/>
  <c r="Y47" i="4" s="1"/>
  <c r="DA46" i="4"/>
  <c r="CZ46" i="4"/>
  <c r="DB46" i="4" s="1"/>
  <c r="CX46" i="4"/>
  <c r="CW46" i="4"/>
  <c r="CV46" i="4"/>
  <c r="CT46" i="4"/>
  <c r="CS46" i="4"/>
  <c r="CR46" i="4"/>
  <c r="CQ46" i="4"/>
  <c r="CP46" i="4"/>
  <c r="CO46" i="4"/>
  <c r="CN46" i="4"/>
  <c r="CM46" i="4"/>
  <c r="CL46" i="4"/>
  <c r="V46" i="4"/>
  <c r="W46" i="4" s="1"/>
  <c r="DA45" i="4"/>
  <c r="CZ45" i="4"/>
  <c r="DB45" i="4" s="1"/>
  <c r="CX45" i="4"/>
  <c r="CW45" i="4"/>
  <c r="CV45" i="4"/>
  <c r="CT45" i="4"/>
  <c r="CS45" i="4"/>
  <c r="CR45" i="4"/>
  <c r="CQ45" i="4"/>
  <c r="CP45" i="4"/>
  <c r="CO45" i="4"/>
  <c r="CN45" i="4"/>
  <c r="CM45" i="4"/>
  <c r="CL45" i="4"/>
  <c r="DA44" i="4"/>
  <c r="CZ44" i="4"/>
  <c r="DB44" i="4" s="1"/>
  <c r="CX44" i="4"/>
  <c r="CW44" i="4"/>
  <c r="CV44" i="4"/>
  <c r="CT44" i="4"/>
  <c r="CS44" i="4"/>
  <c r="CR44" i="4"/>
  <c r="CQ44" i="4"/>
  <c r="CP44" i="4"/>
  <c r="CO44" i="4"/>
  <c r="CN44" i="4"/>
  <c r="CM44" i="4"/>
  <c r="CL44" i="4"/>
  <c r="Z44" i="4"/>
  <c r="DA43" i="4"/>
  <c r="CZ43" i="4"/>
  <c r="DB43" i="4" s="1"/>
  <c r="CX43" i="4"/>
  <c r="CW43" i="4"/>
  <c r="CV43" i="4"/>
  <c r="CT43" i="4"/>
  <c r="CS43" i="4"/>
  <c r="CR43" i="4"/>
  <c r="CQ43" i="4"/>
  <c r="CP43" i="4"/>
  <c r="CO43" i="4"/>
  <c r="CN43" i="4"/>
  <c r="CM43" i="4"/>
  <c r="CL43" i="4"/>
  <c r="V43" i="4"/>
  <c r="W43" i="4" s="1"/>
  <c r="Y43" i="4" s="1"/>
  <c r="DA42" i="4"/>
  <c r="CZ42" i="4"/>
  <c r="DB42" i="4" s="1"/>
  <c r="CX42" i="4"/>
  <c r="CW42" i="4"/>
  <c r="CV42" i="4"/>
  <c r="CT42" i="4"/>
  <c r="CS42" i="4"/>
  <c r="CR42" i="4"/>
  <c r="CQ42" i="4"/>
  <c r="CP42" i="4"/>
  <c r="CO42" i="4"/>
  <c r="CN42" i="4"/>
  <c r="CM42" i="4"/>
  <c r="CL42" i="4"/>
  <c r="DA41" i="4"/>
  <c r="CZ41" i="4"/>
  <c r="DB41" i="4" s="1"/>
  <c r="CX41" i="4"/>
  <c r="CW41" i="4"/>
  <c r="CV41" i="4"/>
  <c r="CT41" i="4"/>
  <c r="CS41" i="4"/>
  <c r="CR41" i="4"/>
  <c r="CQ41" i="4"/>
  <c r="CP41" i="4"/>
  <c r="CO41" i="4"/>
  <c r="CN41" i="4"/>
  <c r="CM41" i="4"/>
  <c r="CL41" i="4"/>
  <c r="DA40" i="4"/>
  <c r="CZ40" i="4"/>
  <c r="DB40" i="4" s="1"/>
  <c r="CX40" i="4"/>
  <c r="CW40" i="4"/>
  <c r="CV40" i="4"/>
  <c r="CT40" i="4"/>
  <c r="CS40" i="4"/>
  <c r="CR40" i="4"/>
  <c r="CQ40" i="4"/>
  <c r="CP40" i="4"/>
  <c r="CO40" i="4"/>
  <c r="CN40" i="4"/>
  <c r="CM40" i="4"/>
  <c r="CL40" i="4"/>
  <c r="Z40" i="4"/>
  <c r="DA39" i="4"/>
  <c r="CZ39" i="4"/>
  <c r="DB39" i="4" s="1"/>
  <c r="CX39" i="4"/>
  <c r="CW39" i="4"/>
  <c r="CV39" i="4"/>
  <c r="CT39" i="4"/>
  <c r="CS39" i="4"/>
  <c r="CR39" i="4"/>
  <c r="CQ39" i="4"/>
  <c r="CP39" i="4"/>
  <c r="CO39" i="4"/>
  <c r="CN39" i="4"/>
  <c r="CM39" i="4"/>
  <c r="CL39" i="4"/>
  <c r="Z39" i="4"/>
  <c r="DA38" i="4"/>
  <c r="CZ38" i="4"/>
  <c r="DB38" i="4" s="1"/>
  <c r="CX38" i="4"/>
  <c r="CW38" i="4"/>
  <c r="CV38" i="4"/>
  <c r="CT38" i="4"/>
  <c r="CS38" i="4"/>
  <c r="CR38" i="4"/>
  <c r="CQ38" i="4"/>
  <c r="CP38" i="4"/>
  <c r="CO38" i="4"/>
  <c r="CN38" i="4"/>
  <c r="CM38" i="4"/>
  <c r="CL38" i="4"/>
  <c r="DA37" i="4"/>
  <c r="CZ37" i="4"/>
  <c r="DB37" i="4" s="1"/>
  <c r="CX37" i="4"/>
  <c r="CW37" i="4"/>
  <c r="CV37" i="4"/>
  <c r="CT37" i="4"/>
  <c r="CS37" i="4"/>
  <c r="CR37" i="4"/>
  <c r="CQ37" i="4"/>
  <c r="CP37" i="4"/>
  <c r="CO37" i="4"/>
  <c r="CN37" i="4"/>
  <c r="CM37" i="4"/>
  <c r="CL37" i="4"/>
  <c r="DA36" i="4"/>
  <c r="CZ36" i="4"/>
  <c r="DB36" i="4" s="1"/>
  <c r="CX36" i="4"/>
  <c r="CW36" i="4"/>
  <c r="CV36" i="4"/>
  <c r="CT36" i="4"/>
  <c r="CS36" i="4"/>
  <c r="CR36" i="4"/>
  <c r="CQ36" i="4"/>
  <c r="CP36" i="4"/>
  <c r="CO36" i="4"/>
  <c r="CN36" i="4"/>
  <c r="CM36" i="4"/>
  <c r="CL36" i="4"/>
  <c r="U36" i="4"/>
  <c r="DA35" i="4"/>
  <c r="CZ35" i="4"/>
  <c r="DB35" i="4" s="1"/>
  <c r="CX35" i="4"/>
  <c r="CW35" i="4"/>
  <c r="CV35" i="4"/>
  <c r="CT35" i="4"/>
  <c r="CS35" i="4"/>
  <c r="CR35" i="4"/>
  <c r="CQ35" i="4"/>
  <c r="CP35" i="4"/>
  <c r="CO35" i="4"/>
  <c r="CN35" i="4"/>
  <c r="CM35" i="4"/>
  <c r="CL35" i="4"/>
  <c r="V35" i="4"/>
  <c r="W35" i="4" s="1"/>
  <c r="Y35" i="4" s="1"/>
  <c r="U248" i="4" l="1"/>
  <c r="V38" i="4"/>
  <c r="W38" i="4" s="1"/>
  <c r="X38" i="4" s="1"/>
  <c r="U276" i="4"/>
  <c r="V366" i="4"/>
  <c r="W366" i="4" s="1"/>
  <c r="X366" i="4" s="1"/>
  <c r="V228" i="4"/>
  <c r="W228" i="4" s="1"/>
  <c r="Y228" i="4" s="1"/>
  <c r="Z424" i="4"/>
  <c r="V261" i="4"/>
  <c r="W261" i="4" s="1"/>
  <c r="X261" i="4" s="1"/>
  <c r="V379" i="4"/>
  <c r="W379" i="4" s="1"/>
  <c r="X379" i="4" s="1"/>
  <c r="CY314" i="4"/>
  <c r="U412" i="4"/>
  <c r="Z412" i="4"/>
  <c r="Z168" i="4"/>
  <c r="V340" i="4"/>
  <c r="W340" i="4" s="1"/>
  <c r="Y340" i="4" s="1"/>
  <c r="V266" i="4"/>
  <c r="W266" i="4" s="1"/>
  <c r="X266" i="4" s="1"/>
  <c r="Z340" i="4"/>
  <c r="CY347" i="4"/>
  <c r="V347" i="4"/>
  <c r="W347" i="4" s="1"/>
  <c r="Y347" i="4" s="1"/>
  <c r="Z369" i="4"/>
  <c r="V369" i="4"/>
  <c r="W369" i="4" s="1"/>
  <c r="X369" i="4" s="1"/>
  <c r="CY239" i="4"/>
  <c r="Z239" i="4"/>
  <c r="U196" i="4"/>
  <c r="U252" i="4"/>
  <c r="Z129" i="4"/>
  <c r="U168" i="4"/>
  <c r="V221" i="4"/>
  <c r="W221" i="4" s="1"/>
  <c r="Y221" i="4" s="1"/>
  <c r="Z221" i="4"/>
  <c r="V71" i="4"/>
  <c r="W71" i="4" s="1"/>
  <c r="Y71" i="4" s="1"/>
  <c r="CY290" i="4"/>
  <c r="V387" i="4"/>
  <c r="W387" i="4" s="1"/>
  <c r="Y387" i="4" s="1"/>
  <c r="Z387" i="4"/>
  <c r="CY76" i="4"/>
  <c r="V79" i="4"/>
  <c r="W79" i="4" s="1"/>
  <c r="Y79" i="4" s="1"/>
  <c r="V269" i="4"/>
  <c r="W269" i="4" s="1"/>
  <c r="Y269" i="4" s="1"/>
  <c r="Z277" i="4"/>
  <c r="V355" i="4"/>
  <c r="W355" i="4" s="1"/>
  <c r="Y355" i="4" s="1"/>
  <c r="U372" i="4"/>
  <c r="Z47" i="4"/>
  <c r="V110" i="4"/>
  <c r="W110" i="4" s="1"/>
  <c r="X110" i="4" s="1"/>
  <c r="V187" i="4"/>
  <c r="W187" i="4" s="1"/>
  <c r="Y187" i="4" s="1"/>
  <c r="Z257" i="4"/>
  <c r="U273" i="4"/>
  <c r="CY306" i="4"/>
  <c r="V324" i="4"/>
  <c r="W324" i="4" s="1"/>
  <c r="X324" i="4" s="1"/>
  <c r="U364" i="4"/>
  <c r="U378" i="4"/>
  <c r="V393" i="4"/>
  <c r="W393" i="4" s="1"/>
  <c r="X393" i="4" s="1"/>
  <c r="U404" i="4"/>
  <c r="U419" i="4"/>
  <c r="V200" i="4"/>
  <c r="W200" i="4" s="1"/>
  <c r="Y200" i="4" s="1"/>
  <c r="U324" i="4"/>
  <c r="U388" i="4"/>
  <c r="Z418" i="4"/>
  <c r="CY330" i="4"/>
  <c r="Z63" i="4"/>
  <c r="Z75" i="4"/>
  <c r="V94" i="4"/>
  <c r="W94" i="4" s="1"/>
  <c r="Y94" i="4" s="1"/>
  <c r="V130" i="4"/>
  <c r="W130" i="4" s="1"/>
  <c r="Y130" i="4" s="1"/>
  <c r="Z133" i="4"/>
  <c r="Z176" i="4"/>
  <c r="V205" i="4"/>
  <c r="W205" i="4" s="1"/>
  <c r="X205" i="4" s="1"/>
  <c r="CY222" i="4"/>
  <c r="V253" i="4"/>
  <c r="W253" i="4" s="1"/>
  <c r="Y253" i="4" s="1"/>
  <c r="U258" i="4"/>
  <c r="Z267" i="4"/>
  <c r="CY278" i="4"/>
  <c r="V296" i="4"/>
  <c r="W296" i="4" s="1"/>
  <c r="Y296" i="4" s="1"/>
  <c r="V300" i="4"/>
  <c r="W300" i="4" s="1"/>
  <c r="Y300" i="4" s="1"/>
  <c r="CY344" i="4"/>
  <c r="V374" i="4"/>
  <c r="W374" i="4" s="1"/>
  <c r="X374" i="4" s="1"/>
  <c r="U380" i="4"/>
  <c r="U390" i="4"/>
  <c r="V409" i="4"/>
  <c r="W409" i="4" s="1"/>
  <c r="Y409" i="4" s="1"/>
  <c r="CY410" i="4"/>
  <c r="Z425" i="4"/>
  <c r="U456" i="4"/>
  <c r="Z43" i="4"/>
  <c r="V58" i="4"/>
  <c r="W58" i="4" s="1"/>
  <c r="X58" i="4" s="1"/>
  <c r="U80" i="4"/>
  <c r="CY98" i="4"/>
  <c r="V167" i="4"/>
  <c r="W167" i="4" s="1"/>
  <c r="X167" i="4" s="1"/>
  <c r="Z183" i="4"/>
  <c r="V195" i="4"/>
  <c r="W195" i="4" s="1"/>
  <c r="Y195" i="4" s="1"/>
  <c r="CY196" i="4"/>
  <c r="U216" i="4"/>
  <c r="Z227" i="4"/>
  <c r="U230" i="4"/>
  <c r="U242" i="4"/>
  <c r="Z255" i="4"/>
  <c r="U260" i="4"/>
  <c r="U268" i="4"/>
  <c r="V288" i="4"/>
  <c r="W288" i="4" s="1"/>
  <c r="Y288" i="4" s="1"/>
  <c r="Z297" i="4"/>
  <c r="Z301" i="4"/>
  <c r="Z321" i="4"/>
  <c r="V336" i="4"/>
  <c r="W336" i="4" s="1"/>
  <c r="X336" i="4" s="1"/>
  <c r="Z350" i="4"/>
  <c r="V363" i="4"/>
  <c r="W363" i="4" s="1"/>
  <c r="X363" i="4" s="1"/>
  <c r="V377" i="4"/>
  <c r="W377" i="4" s="1"/>
  <c r="X377" i="4" s="1"/>
  <c r="U382" i="4"/>
  <c r="Z390" i="4"/>
  <c r="Z400" i="4"/>
  <c r="U410" i="4"/>
  <c r="V91" i="4"/>
  <c r="W91" i="4" s="1"/>
  <c r="Y91" i="4" s="1"/>
  <c r="Z229" i="4"/>
  <c r="U238" i="4"/>
  <c r="CY80" i="4"/>
  <c r="CY242" i="4"/>
  <c r="U42" i="4"/>
  <c r="Z59" i="4"/>
  <c r="U62" i="4"/>
  <c r="U78" i="4"/>
  <c r="Z83" i="4"/>
  <c r="Z94" i="4"/>
  <c r="V95" i="4"/>
  <c r="W95" i="4" s="1"/>
  <c r="Y95" i="4" s="1"/>
  <c r="U96" i="4"/>
  <c r="Z110" i="4"/>
  <c r="V111" i="4"/>
  <c r="W111" i="4" s="1"/>
  <c r="Y111" i="4" s="1"/>
  <c r="U112" i="4"/>
  <c r="Z130" i="4"/>
  <c r="V134" i="4"/>
  <c r="W134" i="4" s="1"/>
  <c r="Y134" i="4" s="1"/>
  <c r="U152" i="4"/>
  <c r="V153" i="4"/>
  <c r="W153" i="4" s="1"/>
  <c r="X153" i="4" s="1"/>
  <c r="U154" i="4"/>
  <c r="U180" i="4"/>
  <c r="U182" i="4"/>
  <c r="U188" i="4"/>
  <c r="V189" i="4"/>
  <c r="W189" i="4" s="1"/>
  <c r="U194" i="4"/>
  <c r="U206" i="4"/>
  <c r="Z211" i="4"/>
  <c r="X213" i="4"/>
  <c r="Z219" i="4"/>
  <c r="Z231" i="4"/>
  <c r="V246" i="4"/>
  <c r="W246" i="4" s="1"/>
  <c r="X246" i="4" s="1"/>
  <c r="Z249" i="4"/>
  <c r="V262" i="4"/>
  <c r="W262" i="4" s="1"/>
  <c r="Y262" i="4" s="1"/>
  <c r="U272" i="4"/>
  <c r="U281" i="4"/>
  <c r="U293" i="4"/>
  <c r="U294" i="4"/>
  <c r="U312" i="4"/>
  <c r="U317" i="4"/>
  <c r="U318" i="4"/>
  <c r="U352" i="4"/>
  <c r="Z373" i="4"/>
  <c r="U386" i="4"/>
  <c r="U396" i="4"/>
  <c r="U398" i="4"/>
  <c r="U408" i="4"/>
  <c r="U440" i="4"/>
  <c r="U442" i="4"/>
  <c r="U444" i="4"/>
  <c r="U446" i="4"/>
  <c r="Z154" i="4"/>
  <c r="V42" i="4"/>
  <c r="W42" i="4" s="1"/>
  <c r="X42" i="4" s="1"/>
  <c r="V62" i="4"/>
  <c r="W62" i="4" s="1"/>
  <c r="V78" i="4"/>
  <c r="W78" i="4" s="1"/>
  <c r="CY94" i="4"/>
  <c r="Z78" i="4"/>
  <c r="CY134" i="4"/>
  <c r="Z153" i="4"/>
  <c r="V154" i="4"/>
  <c r="W154" i="4" s="1"/>
  <c r="Y154" i="4" s="1"/>
  <c r="V188" i="4"/>
  <c r="W188" i="4" s="1"/>
  <c r="X188" i="4" s="1"/>
  <c r="CY194" i="4"/>
  <c r="Z213" i="4"/>
  <c r="CY266" i="4"/>
  <c r="V272" i="4"/>
  <c r="W272" i="4" s="1"/>
  <c r="X272" i="4" s="1"/>
  <c r="Z281" i="4"/>
  <c r="Z293" i="4"/>
  <c r="V312" i="4"/>
  <c r="W312" i="4" s="1"/>
  <c r="Y312" i="4" s="1"/>
  <c r="Z317" i="4"/>
  <c r="CY318" i="4"/>
  <c r="V386" i="4"/>
  <c r="W386" i="4" s="1"/>
  <c r="Y386" i="4" s="1"/>
  <c r="DC396" i="4"/>
  <c r="CY444" i="4"/>
  <c r="Z42" i="4"/>
  <c r="U44" i="4"/>
  <c r="Z51" i="4"/>
  <c r="U58" i="4"/>
  <c r="Z62" i="4"/>
  <c r="U64" i="4"/>
  <c r="U76" i="4"/>
  <c r="U94" i="4"/>
  <c r="V98" i="4"/>
  <c r="W98" i="4" s="1"/>
  <c r="Z99" i="4"/>
  <c r="U110" i="4"/>
  <c r="V114" i="4"/>
  <c r="W114" i="4" s="1"/>
  <c r="Z115" i="4"/>
  <c r="U128" i="4"/>
  <c r="V129" i="4"/>
  <c r="W129" i="4" s="1"/>
  <c r="X129" i="4" s="1"/>
  <c r="U130" i="4"/>
  <c r="V168" i="4"/>
  <c r="W168" i="4" s="1"/>
  <c r="X168" i="4" s="1"/>
  <c r="U200" i="4"/>
  <c r="V216" i="4"/>
  <c r="W216" i="4" s="1"/>
  <c r="X216" i="4" s="1"/>
  <c r="Z230" i="4"/>
  <c r="V238" i="4"/>
  <c r="W238" i="4" s="1"/>
  <c r="U243" i="4"/>
  <c r="U247" i="4"/>
  <c r="V263" i="4"/>
  <c r="W263" i="4" s="1"/>
  <c r="X263" i="4" s="1"/>
  <c r="U266" i="4"/>
  <c r="Z273" i="4"/>
  <c r="V276" i="4"/>
  <c r="W276" i="4" s="1"/>
  <c r="Y276" i="4" s="1"/>
  <c r="U277" i="4"/>
  <c r="U278" i="4"/>
  <c r="U298" i="4"/>
  <c r="CY312" i="4"/>
  <c r="U314" i="4"/>
  <c r="Z316" i="4"/>
  <c r="Z336" i="4"/>
  <c r="Z341" i="4"/>
  <c r="U347" i="4"/>
  <c r="U356" i="4"/>
  <c r="V371" i="4"/>
  <c r="W371" i="4" s="1"/>
  <c r="V382" i="4"/>
  <c r="W382" i="4" s="1"/>
  <c r="X382" i="4" s="1"/>
  <c r="V385" i="4"/>
  <c r="W385" i="4" s="1"/>
  <c r="Y385" i="4" s="1"/>
  <c r="Z386" i="4"/>
  <c r="V390" i="4"/>
  <c r="W390" i="4" s="1"/>
  <c r="X390" i="4" s="1"/>
  <c r="V395" i="4"/>
  <c r="W395" i="4" s="1"/>
  <c r="Y395" i="4" s="1"/>
  <c r="U413" i="4"/>
  <c r="CY450" i="4"/>
  <c r="X46" i="4"/>
  <c r="Y46" i="4"/>
  <c r="X50" i="4"/>
  <c r="Y50" i="4"/>
  <c r="X82" i="4"/>
  <c r="Y82" i="4"/>
  <c r="V54" i="4"/>
  <c r="W54" i="4" s="1"/>
  <c r="Z74" i="4"/>
  <c r="Z84" i="4"/>
  <c r="U84" i="4"/>
  <c r="Z142" i="4"/>
  <c r="U142" i="4"/>
  <c r="V142" i="4"/>
  <c r="W142" i="4" s="1"/>
  <c r="Z46" i="4"/>
  <c r="U46" i="4"/>
  <c r="Z50" i="4"/>
  <c r="U50" i="4"/>
  <c r="CY50" i="4"/>
  <c r="U54" i="4"/>
  <c r="Z56" i="4"/>
  <c r="CY56" i="4"/>
  <c r="Z67" i="4"/>
  <c r="V70" i="4"/>
  <c r="W70" i="4" s="1"/>
  <c r="Z70" i="4"/>
  <c r="U74" i="4"/>
  <c r="V87" i="4"/>
  <c r="W87" i="4" s="1"/>
  <c r="Y87" i="4" s="1"/>
  <c r="Z90" i="4"/>
  <c r="CY106" i="4"/>
  <c r="V106" i="4"/>
  <c r="W106" i="4" s="1"/>
  <c r="Z106" i="4"/>
  <c r="U106" i="4"/>
  <c r="Z124" i="4"/>
  <c r="U124" i="4"/>
  <c r="CY126" i="4"/>
  <c r="V126" i="4"/>
  <c r="W126" i="4" s="1"/>
  <c r="Z126" i="4"/>
  <c r="U126" i="4"/>
  <c r="U149" i="4"/>
  <c r="Z149" i="4"/>
  <c r="V149" i="4"/>
  <c r="W149" i="4" s="1"/>
  <c r="Y149" i="4" s="1"/>
  <c r="Z186" i="4"/>
  <c r="U186" i="4"/>
  <c r="CY186" i="4"/>
  <c r="Y212" i="4"/>
  <c r="Z218" i="4"/>
  <c r="U218" i="4"/>
  <c r="Z36" i="4"/>
  <c r="Z54" i="4"/>
  <c r="Z38" i="4"/>
  <c r="V39" i="4"/>
  <c r="W39" i="4" s="1"/>
  <c r="Y39" i="4" s="1"/>
  <c r="U40" i="4"/>
  <c r="Z48" i="4"/>
  <c r="U48" i="4"/>
  <c r="Z52" i="4"/>
  <c r="U52" i="4"/>
  <c r="Z66" i="4"/>
  <c r="U66" i="4"/>
  <c r="Z72" i="4"/>
  <c r="CY72" i="4"/>
  <c r="V74" i="4"/>
  <c r="W74" i="4" s="1"/>
  <c r="V86" i="4"/>
  <c r="W86" i="4" s="1"/>
  <c r="Z86" i="4"/>
  <c r="Z92" i="4"/>
  <c r="Z108" i="4"/>
  <c r="U108" i="4"/>
  <c r="U141" i="4"/>
  <c r="Z141" i="4"/>
  <c r="V141" i="4"/>
  <c r="W141" i="4" s="1"/>
  <c r="X141" i="4" s="1"/>
  <c r="V197" i="4"/>
  <c r="W197" i="4" s="1"/>
  <c r="Y197" i="4" s="1"/>
  <c r="Z197" i="4"/>
  <c r="CY285" i="4"/>
  <c r="Z285" i="4"/>
  <c r="U285" i="4"/>
  <c r="Z107" i="4"/>
  <c r="V107" i="4"/>
  <c r="W107" i="4" s="1"/>
  <c r="Z140" i="4"/>
  <c r="U140" i="4"/>
  <c r="Z174" i="4"/>
  <c r="U174" i="4"/>
  <c r="Z179" i="4"/>
  <c r="V179" i="4"/>
  <c r="W179" i="4" s="1"/>
  <c r="Z181" i="4"/>
  <c r="V181" i="4"/>
  <c r="W181" i="4" s="1"/>
  <c r="Y181" i="4" s="1"/>
  <c r="V208" i="4"/>
  <c r="W208" i="4" s="1"/>
  <c r="X208" i="4" s="1"/>
  <c r="Z208" i="4"/>
  <c r="U208" i="4"/>
  <c r="Z35" i="4"/>
  <c r="U38" i="4"/>
  <c r="V55" i="4"/>
  <c r="W55" i="4" s="1"/>
  <c r="Y55" i="4" s="1"/>
  <c r="Z58" i="4"/>
  <c r="U60" i="4"/>
  <c r="V66" i="4"/>
  <c r="W66" i="4" s="1"/>
  <c r="Z68" i="4"/>
  <c r="U68" i="4"/>
  <c r="U72" i="4"/>
  <c r="Z82" i="4"/>
  <c r="U82" i="4"/>
  <c r="U86" i="4"/>
  <c r="Z88" i="4"/>
  <c r="V90" i="4"/>
  <c r="W90" i="4" s="1"/>
  <c r="U92" i="4"/>
  <c r="U125" i="4"/>
  <c r="Z125" i="4"/>
  <c r="V125" i="4"/>
  <c r="W125" i="4" s="1"/>
  <c r="Y125" i="4" s="1"/>
  <c r="U145" i="4"/>
  <c r="Z145" i="4"/>
  <c r="V145" i="4"/>
  <c r="W145" i="4" s="1"/>
  <c r="Y145" i="4" s="1"/>
  <c r="Z148" i="4"/>
  <c r="U148" i="4"/>
  <c r="V150" i="4"/>
  <c r="W150" i="4" s="1"/>
  <c r="U150" i="4"/>
  <c r="V162" i="4"/>
  <c r="W162" i="4" s="1"/>
  <c r="U162" i="4"/>
  <c r="Z204" i="4"/>
  <c r="V204" i="4"/>
  <c r="W204" i="4" s="1"/>
  <c r="U204" i="4"/>
  <c r="V254" i="4"/>
  <c r="W254" i="4" s="1"/>
  <c r="Y254" i="4" s="1"/>
  <c r="U254" i="4"/>
  <c r="Z254" i="4"/>
  <c r="U270" i="4"/>
  <c r="U282" i="4"/>
  <c r="U326" i="4"/>
  <c r="Z144" i="4"/>
  <c r="Z158" i="4"/>
  <c r="U158" i="4"/>
  <c r="U161" i="4"/>
  <c r="Z161" i="4"/>
  <c r="Z178" i="4"/>
  <c r="V184" i="4"/>
  <c r="W184" i="4" s="1"/>
  <c r="X184" i="4" s="1"/>
  <c r="Z190" i="4"/>
  <c r="U190" i="4"/>
  <c r="Z201" i="4"/>
  <c r="Z212" i="4"/>
  <c r="U212" i="4"/>
  <c r="CY212" i="4"/>
  <c r="V220" i="4"/>
  <c r="W220" i="4" s="1"/>
  <c r="Z220" i="4"/>
  <c r="U220" i="4"/>
  <c r="Y229" i="4"/>
  <c r="X229" i="4"/>
  <c r="Z259" i="4"/>
  <c r="V259" i="4"/>
  <c r="W259" i="4" s="1"/>
  <c r="Y259" i="4" s="1"/>
  <c r="U274" i="4"/>
  <c r="V280" i="4"/>
  <c r="W280" i="4" s="1"/>
  <c r="X280" i="4" s="1"/>
  <c r="U280" i="4"/>
  <c r="U286" i="4"/>
  <c r="V346" i="4"/>
  <c r="W346" i="4" s="1"/>
  <c r="Y346" i="4" s="1"/>
  <c r="CY346" i="4"/>
  <c r="Z346" i="4"/>
  <c r="U346" i="4"/>
  <c r="V370" i="4"/>
  <c r="W370" i="4" s="1"/>
  <c r="CY370" i="4"/>
  <c r="U370" i="4"/>
  <c r="Z370" i="4"/>
  <c r="U414" i="4"/>
  <c r="U102" i="4"/>
  <c r="Z102" i="4"/>
  <c r="V103" i="4"/>
  <c r="W103" i="4" s="1"/>
  <c r="Y103" i="4" s="1"/>
  <c r="U104" i="4"/>
  <c r="U118" i="4"/>
  <c r="Z118" i="4"/>
  <c r="V119" i="4"/>
  <c r="W119" i="4" s="1"/>
  <c r="Y119" i="4" s="1"/>
  <c r="U120" i="4"/>
  <c r="V121" i="4"/>
  <c r="W121" i="4" s="1"/>
  <c r="X121" i="4" s="1"/>
  <c r="U122" i="4"/>
  <c r="Z122" i="4"/>
  <c r="U136" i="4"/>
  <c r="V137" i="4"/>
  <c r="W137" i="4" s="1"/>
  <c r="Y137" i="4" s="1"/>
  <c r="U138" i="4"/>
  <c r="Z138" i="4"/>
  <c r="U144" i="4"/>
  <c r="U157" i="4"/>
  <c r="V157" i="4"/>
  <c r="W157" i="4" s="1"/>
  <c r="X157" i="4" s="1"/>
  <c r="V158" i="4"/>
  <c r="W158" i="4" s="1"/>
  <c r="Z160" i="4"/>
  <c r="V161" i="4"/>
  <c r="W161" i="4" s="1"/>
  <c r="X161" i="4" s="1"/>
  <c r="U164" i="4"/>
  <c r="V165" i="4"/>
  <c r="W165" i="4" s="1"/>
  <c r="Y165" i="4" s="1"/>
  <c r="Z172" i="4"/>
  <c r="U172" i="4"/>
  <c r="CY172" i="4"/>
  <c r="U176" i="4"/>
  <c r="U178" i="4"/>
  <c r="U184" i="4"/>
  <c r="V192" i="4"/>
  <c r="W192" i="4" s="1"/>
  <c r="X192" i="4" s="1"/>
  <c r="Z198" i="4"/>
  <c r="CY198" i="4"/>
  <c r="Z199" i="4"/>
  <c r="V203" i="4"/>
  <c r="W203" i="4" s="1"/>
  <c r="Z214" i="4"/>
  <c r="U214" i="4"/>
  <c r="Z251" i="4"/>
  <c r="U251" i="4"/>
  <c r="CY264" i="4"/>
  <c r="U264" i="4"/>
  <c r="U309" i="4"/>
  <c r="Z309" i="4"/>
  <c r="U98" i="4"/>
  <c r="Z98" i="4"/>
  <c r="U100" i="4"/>
  <c r="V102" i="4"/>
  <c r="W102" i="4" s="1"/>
  <c r="U114" i="4"/>
  <c r="Z114" i="4"/>
  <c r="U116" i="4"/>
  <c r="V118" i="4"/>
  <c r="W118" i="4" s="1"/>
  <c r="Z121" i="4"/>
  <c r="V122" i="4"/>
  <c r="W122" i="4" s="1"/>
  <c r="U132" i="4"/>
  <c r="V133" i="4"/>
  <c r="W133" i="4" s="1"/>
  <c r="Y133" i="4" s="1"/>
  <c r="U134" i="4"/>
  <c r="Z134" i="4"/>
  <c r="CY136" i="4"/>
  <c r="Z137" i="4"/>
  <c r="V138" i="4"/>
  <c r="W138" i="4" s="1"/>
  <c r="V146" i="4"/>
  <c r="W146" i="4" s="1"/>
  <c r="Z146" i="4"/>
  <c r="Z156" i="4"/>
  <c r="U156" i="4"/>
  <c r="Z157" i="4"/>
  <c r="U160" i="4"/>
  <c r="CY164" i="4"/>
  <c r="Z165" i="4"/>
  <c r="V172" i="4"/>
  <c r="W172" i="4" s="1"/>
  <c r="V176" i="4"/>
  <c r="W176" i="4" s="1"/>
  <c r="X176" i="4" s="1"/>
  <c r="V180" i="4"/>
  <c r="W180" i="4" s="1"/>
  <c r="Y180" i="4" s="1"/>
  <c r="Z185" i="4"/>
  <c r="U192" i="4"/>
  <c r="U198" i="4"/>
  <c r="U202" i="4"/>
  <c r="Z210" i="4"/>
  <c r="U210" i="4"/>
  <c r="X211" i="4"/>
  <c r="Y219" i="4"/>
  <c r="X219" i="4"/>
  <c r="V224" i="4"/>
  <c r="W224" i="4" s="1"/>
  <c r="X224" i="4" s="1"/>
  <c r="CY224" i="4"/>
  <c r="U224" i="4"/>
  <c r="X227" i="4"/>
  <c r="V250" i="4"/>
  <c r="W250" i="4" s="1"/>
  <c r="U250" i="4"/>
  <c r="Z265" i="4"/>
  <c r="V265" i="4"/>
  <c r="W265" i="4" s="1"/>
  <c r="Y265" i="4" s="1"/>
  <c r="V292" i="4"/>
  <c r="W292" i="4" s="1"/>
  <c r="Y292" i="4" s="1"/>
  <c r="CY292" i="4"/>
  <c r="U292" i="4"/>
  <c r="V332" i="4"/>
  <c r="W332" i="4" s="1"/>
  <c r="X332" i="4" s="1"/>
  <c r="Z332" i="4"/>
  <c r="U332" i="4"/>
  <c r="Z234" i="4"/>
  <c r="Z242" i="4"/>
  <c r="Z258" i="4"/>
  <c r="Z284" i="4"/>
  <c r="Z304" i="4"/>
  <c r="Z308" i="4"/>
  <c r="CY313" i="4"/>
  <c r="U313" i="4"/>
  <c r="V320" i="4"/>
  <c r="W320" i="4" s="1"/>
  <c r="Y320" i="4" s="1"/>
  <c r="CY320" i="4"/>
  <c r="U325" i="4"/>
  <c r="V328" i="4"/>
  <c r="W328" i="4" s="1"/>
  <c r="Y328" i="4" s="1"/>
  <c r="U349" i="4"/>
  <c r="Z349" i="4"/>
  <c r="Z351" i="4"/>
  <c r="V351" i="4"/>
  <c r="W351" i="4" s="1"/>
  <c r="X351" i="4" s="1"/>
  <c r="Z360" i="4"/>
  <c r="U360" i="4"/>
  <c r="U362" i="4"/>
  <c r="Z362" i="4"/>
  <c r="U402" i="4"/>
  <c r="CY402" i="4"/>
  <c r="U415" i="4"/>
  <c r="Z415" i="4"/>
  <c r="V415" i="4"/>
  <c r="W415" i="4" s="1"/>
  <c r="Y415" i="4" s="1"/>
  <c r="Z426" i="4"/>
  <c r="V426" i="4"/>
  <c r="W426" i="4" s="1"/>
  <c r="Y426" i="4" s="1"/>
  <c r="U226" i="4"/>
  <c r="U234" i="4"/>
  <c r="U235" i="4"/>
  <c r="Z246" i="4"/>
  <c r="Z262" i="4"/>
  <c r="U284" i="4"/>
  <c r="Z288" i="4"/>
  <c r="U289" i="4"/>
  <c r="Z296" i="4"/>
  <c r="Z300" i="4"/>
  <c r="U304" i="4"/>
  <c r="CY304" i="4"/>
  <c r="U305" i="4"/>
  <c r="U308" i="4"/>
  <c r="Z313" i="4"/>
  <c r="U316" i="4"/>
  <c r="U320" i="4"/>
  <c r="Z325" i="4"/>
  <c r="U328" i="4"/>
  <c r="Z333" i="4"/>
  <c r="U334" i="4"/>
  <c r="U337" i="4"/>
  <c r="U338" i="4"/>
  <c r="CY340" i="4"/>
  <c r="U341" i="4"/>
  <c r="V349" i="4"/>
  <c r="W349" i="4" s="1"/>
  <c r="Y349" i="4" s="1"/>
  <c r="U351" i="4"/>
  <c r="V354" i="4"/>
  <c r="W354" i="4" s="1"/>
  <c r="Y354" i="4" s="1"/>
  <c r="Z354" i="4"/>
  <c r="V358" i="4"/>
  <c r="W358" i="4" s="1"/>
  <c r="X358" i="4" s="1"/>
  <c r="U358" i="4"/>
  <c r="V362" i="4"/>
  <c r="W362" i="4" s="1"/>
  <c r="Y362" i="4" s="1"/>
  <c r="Z376" i="4"/>
  <c r="CY376" i="4"/>
  <c r="U376" i="4"/>
  <c r="Z384" i="4"/>
  <c r="CY384" i="4"/>
  <c r="U384" i="4"/>
  <c r="U436" i="4"/>
  <c r="Z188" i="4"/>
  <c r="Z196" i="4"/>
  <c r="Z200" i="4"/>
  <c r="Z216" i="4"/>
  <c r="U222" i="4"/>
  <c r="U228" i="4"/>
  <c r="Z228" i="4"/>
  <c r="U231" i="4"/>
  <c r="V234" i="4"/>
  <c r="W234" i="4" s="1"/>
  <c r="X234" i="4" s="1"/>
  <c r="Z235" i="4"/>
  <c r="Z238" i="4"/>
  <c r="U239" i="4"/>
  <c r="V242" i="4"/>
  <c r="W242" i="4" s="1"/>
  <c r="Y242" i="4" s="1"/>
  <c r="Z243" i="4"/>
  <c r="U246" i="4"/>
  <c r="CY246" i="4"/>
  <c r="Z247" i="4"/>
  <c r="U256" i="4"/>
  <c r="V258" i="4"/>
  <c r="W258" i="4" s="1"/>
  <c r="X258" i="4" s="1"/>
  <c r="U262" i="4"/>
  <c r="Z266" i="4"/>
  <c r="CY268" i="4"/>
  <c r="Z272" i="4"/>
  <c r="Z276" i="4"/>
  <c r="V284" i="4"/>
  <c r="W284" i="4" s="1"/>
  <c r="X284" i="4" s="1"/>
  <c r="U288" i="4"/>
  <c r="Z289" i="4"/>
  <c r="U290" i="4"/>
  <c r="U296" i="4"/>
  <c r="U297" i="4"/>
  <c r="U300" i="4"/>
  <c r="U301" i="4"/>
  <c r="U302" i="4"/>
  <c r="V304" i="4"/>
  <c r="W304" i="4" s="1"/>
  <c r="Y304" i="4" s="1"/>
  <c r="Z305" i="4"/>
  <c r="U306" i="4"/>
  <c r="V308" i="4"/>
  <c r="W308" i="4" s="1"/>
  <c r="X308" i="4" s="1"/>
  <c r="U310" i="4"/>
  <c r="V316" i="4"/>
  <c r="W316" i="4" s="1"/>
  <c r="X316" i="4" s="1"/>
  <c r="U321" i="4"/>
  <c r="U322" i="4"/>
  <c r="Z329" i="4"/>
  <c r="U330" i="4"/>
  <c r="U333" i="4"/>
  <c r="U336" i="4"/>
  <c r="Z337" i="4"/>
  <c r="U340" i="4"/>
  <c r="V341" i="4"/>
  <c r="W341" i="4" s="1"/>
  <c r="U354" i="4"/>
  <c r="V361" i="4"/>
  <c r="W361" i="4" s="1"/>
  <c r="Z361" i="4"/>
  <c r="Z392" i="4"/>
  <c r="U392" i="4"/>
  <c r="Z401" i="4"/>
  <c r="U401" i="4"/>
  <c r="CY413" i="4"/>
  <c r="V417" i="4"/>
  <c r="W417" i="4" s="1"/>
  <c r="Z417" i="4"/>
  <c r="U417" i="4"/>
  <c r="Z312" i="4"/>
  <c r="Z324" i="4"/>
  <c r="V350" i="4"/>
  <c r="W350" i="4" s="1"/>
  <c r="X350" i="4" s="1"/>
  <c r="Z382" i="4"/>
  <c r="V404" i="4"/>
  <c r="W404" i="4" s="1"/>
  <c r="Y404" i="4" s="1"/>
  <c r="V408" i="4"/>
  <c r="W408" i="4" s="1"/>
  <c r="X408" i="4" s="1"/>
  <c r="V412" i="4"/>
  <c r="W412" i="4" s="1"/>
  <c r="Y412" i="4" s="1"/>
  <c r="V413" i="4"/>
  <c r="W413" i="4" s="1"/>
  <c r="Z423" i="4"/>
  <c r="U423" i="4"/>
  <c r="Z434" i="4"/>
  <c r="U434" i="4"/>
  <c r="CY446" i="4"/>
  <c r="V378" i="4"/>
  <c r="W378" i="4" s="1"/>
  <c r="X378" i="4" s="1"/>
  <c r="CY378" i="4"/>
  <c r="V394" i="4"/>
  <c r="W394" i="4" s="1"/>
  <c r="Y394" i="4" s="1"/>
  <c r="Z409" i="4"/>
  <c r="Z413" i="4"/>
  <c r="V421" i="4"/>
  <c r="W421" i="4" s="1"/>
  <c r="X421" i="4" s="1"/>
  <c r="Z430" i="4"/>
  <c r="CY430" i="4"/>
  <c r="U432" i="4"/>
  <c r="U366" i="4"/>
  <c r="Z368" i="4"/>
  <c r="CY374" i="4"/>
  <c r="U374" i="4"/>
  <c r="U394" i="4"/>
  <c r="V398" i="4"/>
  <c r="W398" i="4" s="1"/>
  <c r="X398" i="4" s="1"/>
  <c r="U400" i="4"/>
  <c r="Z405" i="4"/>
  <c r="U406" i="4"/>
  <c r="U409" i="4"/>
  <c r="U421" i="4"/>
  <c r="U425" i="4"/>
  <c r="U427" i="4"/>
  <c r="U430" i="4"/>
  <c r="Z438" i="4"/>
  <c r="U438" i="4"/>
  <c r="U448" i="4"/>
  <c r="Z347" i="4"/>
  <c r="CY448" i="4"/>
  <c r="U450" i="4"/>
  <c r="U452" i="4"/>
  <c r="U454" i="4"/>
  <c r="U37" i="4"/>
  <c r="U41" i="4"/>
  <c r="U45" i="4"/>
  <c r="U49" i="4"/>
  <c r="U53" i="4"/>
  <c r="U57" i="4"/>
  <c r="U61" i="4"/>
  <c r="U65" i="4"/>
  <c r="U69" i="4"/>
  <c r="U73" i="4"/>
  <c r="U77" i="4"/>
  <c r="U81" i="4"/>
  <c r="U85" i="4"/>
  <c r="U89" i="4"/>
  <c r="U93" i="4"/>
  <c r="U97" i="4"/>
  <c r="U101" i="4"/>
  <c r="U105" i="4"/>
  <c r="U109" i="4"/>
  <c r="U113" i="4"/>
  <c r="U117" i="4"/>
  <c r="Z123" i="4"/>
  <c r="V123" i="4"/>
  <c r="W123" i="4" s="1"/>
  <c r="U123" i="4"/>
  <c r="Z127" i="4"/>
  <c r="V127" i="4"/>
  <c r="W127" i="4" s="1"/>
  <c r="U127" i="4"/>
  <c r="Z131" i="4"/>
  <c r="V131" i="4"/>
  <c r="W131" i="4" s="1"/>
  <c r="U131" i="4"/>
  <c r="Z135" i="4"/>
  <c r="V135" i="4"/>
  <c r="W135" i="4" s="1"/>
  <c r="U135" i="4"/>
  <c r="Z139" i="4"/>
  <c r="V139" i="4"/>
  <c r="W139" i="4" s="1"/>
  <c r="U139" i="4"/>
  <c r="Z143" i="4"/>
  <c r="V143" i="4"/>
  <c r="W143" i="4" s="1"/>
  <c r="U143" i="4"/>
  <c r="Z147" i="4"/>
  <c r="V147" i="4"/>
  <c r="W147" i="4" s="1"/>
  <c r="U147" i="4"/>
  <c r="Z151" i="4"/>
  <c r="V151" i="4"/>
  <c r="W151" i="4" s="1"/>
  <c r="U151" i="4"/>
  <c r="Z155" i="4"/>
  <c r="V155" i="4"/>
  <c r="W155" i="4" s="1"/>
  <c r="U155" i="4"/>
  <c r="Z159" i="4"/>
  <c r="V159" i="4"/>
  <c r="W159" i="4" s="1"/>
  <c r="U159" i="4"/>
  <c r="Z163" i="4"/>
  <c r="V163" i="4"/>
  <c r="W163" i="4" s="1"/>
  <c r="U163" i="4"/>
  <c r="U191" i="4"/>
  <c r="Z191" i="4"/>
  <c r="V191" i="4"/>
  <c r="W191" i="4" s="1"/>
  <c r="U193" i="4"/>
  <c r="Z193" i="4"/>
  <c r="V193" i="4"/>
  <c r="W193" i="4" s="1"/>
  <c r="X196" i="4"/>
  <c r="Y196" i="4"/>
  <c r="U237" i="4"/>
  <c r="V237" i="4"/>
  <c r="W237" i="4" s="1"/>
  <c r="Z237" i="4"/>
  <c r="U311" i="4"/>
  <c r="V311" i="4"/>
  <c r="W311" i="4" s="1"/>
  <c r="Z311" i="4"/>
  <c r="CY354" i="4"/>
  <c r="U35" i="4"/>
  <c r="V37" i="4"/>
  <c r="W37" i="4" s="1"/>
  <c r="U39" i="4"/>
  <c r="V41" i="4"/>
  <c r="W41" i="4" s="1"/>
  <c r="U43" i="4"/>
  <c r="V45" i="4"/>
  <c r="W45" i="4" s="1"/>
  <c r="U47" i="4"/>
  <c r="V49" i="4"/>
  <c r="W49" i="4" s="1"/>
  <c r="U51" i="4"/>
  <c r="V53" i="4"/>
  <c r="W53" i="4" s="1"/>
  <c r="U55" i="4"/>
  <c r="V57" i="4"/>
  <c r="W57" i="4" s="1"/>
  <c r="U59" i="4"/>
  <c r="V61" i="4"/>
  <c r="W61" i="4" s="1"/>
  <c r="U63" i="4"/>
  <c r="V65" i="4"/>
  <c r="W65" i="4" s="1"/>
  <c r="U67" i="4"/>
  <c r="V69" i="4"/>
  <c r="W69" i="4" s="1"/>
  <c r="U71" i="4"/>
  <c r="V73" i="4"/>
  <c r="W73" i="4" s="1"/>
  <c r="U75" i="4"/>
  <c r="V77" i="4"/>
  <c r="W77" i="4" s="1"/>
  <c r="U79" i="4"/>
  <c r="V81" i="4"/>
  <c r="W81" i="4" s="1"/>
  <c r="U83" i="4"/>
  <c r="V85" i="4"/>
  <c r="W85" i="4" s="1"/>
  <c r="U87" i="4"/>
  <c r="V89" i="4"/>
  <c r="W89" i="4" s="1"/>
  <c r="U91" i="4"/>
  <c r="V93" i="4"/>
  <c r="W93" i="4" s="1"/>
  <c r="U95" i="4"/>
  <c r="V97" i="4"/>
  <c r="W97" i="4" s="1"/>
  <c r="U99" i="4"/>
  <c r="V101" i="4"/>
  <c r="W101" i="4" s="1"/>
  <c r="U103" i="4"/>
  <c r="V105" i="4"/>
  <c r="W105" i="4" s="1"/>
  <c r="U107" i="4"/>
  <c r="V109" i="4"/>
  <c r="W109" i="4" s="1"/>
  <c r="U111" i="4"/>
  <c r="V113" i="4"/>
  <c r="W113" i="4" s="1"/>
  <c r="U115" i="4"/>
  <c r="V117" i="4"/>
  <c r="W117" i="4" s="1"/>
  <c r="U119" i="4"/>
  <c r="U175" i="4"/>
  <c r="Z175" i="4"/>
  <c r="V175" i="4"/>
  <c r="W175" i="4" s="1"/>
  <c r="U177" i="4"/>
  <c r="Z177" i="4"/>
  <c r="V177" i="4"/>
  <c r="W177" i="4" s="1"/>
  <c r="CY231" i="4"/>
  <c r="CY248" i="4"/>
  <c r="Y267" i="4"/>
  <c r="X267" i="4"/>
  <c r="Y225" i="4"/>
  <c r="X225" i="4"/>
  <c r="X35" i="4"/>
  <c r="Z37" i="4"/>
  <c r="Z41" i="4"/>
  <c r="X43" i="4"/>
  <c r="Z45" i="4"/>
  <c r="X47" i="4"/>
  <c r="Z49" i="4"/>
  <c r="X51" i="4"/>
  <c r="Z53" i="4"/>
  <c r="Z57" i="4"/>
  <c r="X59" i="4"/>
  <c r="Z61" i="4"/>
  <c r="X63" i="4"/>
  <c r="Z65" i="4"/>
  <c r="X67" i="4"/>
  <c r="Z69" i="4"/>
  <c r="Z73" i="4"/>
  <c r="X75" i="4"/>
  <c r="Z77" i="4"/>
  <c r="Z81" i="4"/>
  <c r="X83" i="4"/>
  <c r="Z85" i="4"/>
  <c r="Z89" i="4"/>
  <c r="Z93" i="4"/>
  <c r="Z97" i="4"/>
  <c r="X99" i="4"/>
  <c r="Z101" i="4"/>
  <c r="Z105" i="4"/>
  <c r="Z109" i="4"/>
  <c r="Z113" i="4"/>
  <c r="X115" i="4"/>
  <c r="Z117" i="4"/>
  <c r="U207" i="4"/>
  <c r="Z207" i="4"/>
  <c r="V207" i="4"/>
  <c r="W207" i="4" s="1"/>
  <c r="U209" i="4"/>
  <c r="Z209" i="4"/>
  <c r="V209" i="4"/>
  <c r="W209" i="4" s="1"/>
  <c r="Z170" i="4"/>
  <c r="V170" i="4"/>
  <c r="W170" i="4" s="1"/>
  <c r="CY210" i="4"/>
  <c r="U215" i="4"/>
  <c r="Z215" i="4"/>
  <c r="U245" i="4"/>
  <c r="V245" i="4"/>
  <c r="W245" i="4" s="1"/>
  <c r="Z245" i="4"/>
  <c r="Y255" i="4"/>
  <c r="X255" i="4"/>
  <c r="U315" i="4"/>
  <c r="V315" i="4"/>
  <c r="W315" i="4" s="1"/>
  <c r="Z315" i="4"/>
  <c r="U319" i="4"/>
  <c r="V319" i="4"/>
  <c r="W319" i="4" s="1"/>
  <c r="U323" i="4"/>
  <c r="V323" i="4"/>
  <c r="W323" i="4" s="1"/>
  <c r="U391" i="4"/>
  <c r="V391" i="4"/>
  <c r="W391" i="4" s="1"/>
  <c r="Z391" i="4"/>
  <c r="U407" i="4"/>
  <c r="V407" i="4"/>
  <c r="W407" i="4" s="1"/>
  <c r="Z407" i="4"/>
  <c r="Z166" i="4"/>
  <c r="V169" i="4"/>
  <c r="W169" i="4" s="1"/>
  <c r="Z169" i="4"/>
  <c r="U171" i="4"/>
  <c r="V171" i="4"/>
  <c r="W171" i="4" s="1"/>
  <c r="Z173" i="4"/>
  <c r="U173" i="4"/>
  <c r="U183" i="4"/>
  <c r="U185" i="4"/>
  <c r="U199" i="4"/>
  <c r="U201" i="4"/>
  <c r="CY204" i="4"/>
  <c r="CY208" i="4"/>
  <c r="Y215" i="4"/>
  <c r="X215" i="4"/>
  <c r="U217" i="4"/>
  <c r="Z217" i="4"/>
  <c r="U223" i="4"/>
  <c r="Z223" i="4"/>
  <c r="CY247" i="4"/>
  <c r="U279" i="4"/>
  <c r="V279" i="4"/>
  <c r="W279" i="4" s="1"/>
  <c r="Z279" i="4"/>
  <c r="U365" i="4"/>
  <c r="V365" i="4"/>
  <c r="W365" i="4" s="1"/>
  <c r="Z365" i="4"/>
  <c r="U375" i="4"/>
  <c r="V375" i="4"/>
  <c r="W375" i="4" s="1"/>
  <c r="Z375" i="4"/>
  <c r="V36" i="4"/>
  <c r="W36" i="4" s="1"/>
  <c r="V40" i="4"/>
  <c r="W40" i="4" s="1"/>
  <c r="V44" i="4"/>
  <c r="W44" i="4" s="1"/>
  <c r="V48" i="4"/>
  <c r="W48" i="4" s="1"/>
  <c r="V52" i="4"/>
  <c r="W52" i="4" s="1"/>
  <c r="V56" i="4"/>
  <c r="W56" i="4" s="1"/>
  <c r="V60" i="4"/>
  <c r="W60" i="4" s="1"/>
  <c r="V64" i="4"/>
  <c r="W64" i="4" s="1"/>
  <c r="V68" i="4"/>
  <c r="W68" i="4" s="1"/>
  <c r="V72" i="4"/>
  <c r="W72" i="4" s="1"/>
  <c r="V76" i="4"/>
  <c r="W76" i="4" s="1"/>
  <c r="V80" i="4"/>
  <c r="W80" i="4" s="1"/>
  <c r="V84" i="4"/>
  <c r="W84" i="4" s="1"/>
  <c r="V88" i="4"/>
  <c r="W88" i="4" s="1"/>
  <c r="V92" i="4"/>
  <c r="W92" i="4" s="1"/>
  <c r="V96" i="4"/>
  <c r="W96" i="4" s="1"/>
  <c r="V100" i="4"/>
  <c r="W100" i="4" s="1"/>
  <c r="V104" i="4"/>
  <c r="W104" i="4" s="1"/>
  <c r="V108" i="4"/>
  <c r="W108" i="4" s="1"/>
  <c r="V112" i="4"/>
  <c r="W112" i="4" s="1"/>
  <c r="V116" i="4"/>
  <c r="W116" i="4" s="1"/>
  <c r="V120" i="4"/>
  <c r="W120" i="4" s="1"/>
  <c r="V124" i="4"/>
  <c r="W124" i="4" s="1"/>
  <c r="V128" i="4"/>
  <c r="W128" i="4" s="1"/>
  <c r="V132" i="4"/>
  <c r="W132" i="4" s="1"/>
  <c r="V136" i="4"/>
  <c r="W136" i="4" s="1"/>
  <c r="V140" i="4"/>
  <c r="W140" i="4" s="1"/>
  <c r="V144" i="4"/>
  <c r="W144" i="4" s="1"/>
  <c r="V148" i="4"/>
  <c r="W148" i="4" s="1"/>
  <c r="V152" i="4"/>
  <c r="W152" i="4" s="1"/>
  <c r="V156" i="4"/>
  <c r="W156" i="4" s="1"/>
  <c r="V160" i="4"/>
  <c r="W160" i="4" s="1"/>
  <c r="V164" i="4"/>
  <c r="W164" i="4" s="1"/>
  <c r="V166" i="4"/>
  <c r="W166" i="4" s="1"/>
  <c r="U167" i="4"/>
  <c r="U169" i="4"/>
  <c r="V173" i="4"/>
  <c r="W173" i="4" s="1"/>
  <c r="V183" i="4"/>
  <c r="W183" i="4" s="1"/>
  <c r="V185" i="4"/>
  <c r="W185" i="4" s="1"/>
  <c r="V199" i="4"/>
  <c r="W199" i="4" s="1"/>
  <c r="V201" i="4"/>
  <c r="W201" i="4" s="1"/>
  <c r="V217" i="4"/>
  <c r="W217" i="4" s="1"/>
  <c r="V223" i="4"/>
  <c r="W223" i="4" s="1"/>
  <c r="U225" i="4"/>
  <c r="Z225" i="4"/>
  <c r="U283" i="4"/>
  <c r="V283" i="4"/>
  <c r="W283" i="4" s="1"/>
  <c r="Z283" i="4"/>
  <c r="U287" i="4"/>
  <c r="V287" i="4"/>
  <c r="W287" i="4" s="1"/>
  <c r="U291" i="4"/>
  <c r="V291" i="4"/>
  <c r="W291" i="4" s="1"/>
  <c r="CY310" i="4"/>
  <c r="U179" i="4"/>
  <c r="U181" i="4"/>
  <c r="U187" i="4"/>
  <c r="U189" i="4"/>
  <c r="U195" i="4"/>
  <c r="U197" i="4"/>
  <c r="U203" i="4"/>
  <c r="U205" i="4"/>
  <c r="U211" i="4"/>
  <c r="U213" i="4"/>
  <c r="U219" i="4"/>
  <c r="U221" i="4"/>
  <c r="U227" i="4"/>
  <c r="U229" i="4"/>
  <c r="U233" i="4"/>
  <c r="V233" i="4"/>
  <c r="W233" i="4" s="1"/>
  <c r="U241" i="4"/>
  <c r="V241" i="4"/>
  <c r="W241" i="4" s="1"/>
  <c r="U249" i="4"/>
  <c r="V249" i="4"/>
  <c r="W249" i="4" s="1"/>
  <c r="Y257" i="4"/>
  <c r="X257" i="4"/>
  <c r="U271" i="4"/>
  <c r="V271" i="4"/>
  <c r="W271" i="4" s="1"/>
  <c r="U275" i="4"/>
  <c r="V275" i="4"/>
  <c r="W275" i="4" s="1"/>
  <c r="U303" i="4"/>
  <c r="V303" i="4"/>
  <c r="W303" i="4" s="1"/>
  <c r="U307" i="4"/>
  <c r="V307" i="4"/>
  <c r="W307" i="4" s="1"/>
  <c r="U335" i="4"/>
  <c r="V335" i="4"/>
  <c r="W335" i="4" s="1"/>
  <c r="U339" i="4"/>
  <c r="V339" i="4"/>
  <c r="W339" i="4" s="1"/>
  <c r="CY341" i="4"/>
  <c r="U359" i="4"/>
  <c r="V359" i="4"/>
  <c r="W359" i="4" s="1"/>
  <c r="Z359" i="4"/>
  <c r="U397" i="4"/>
  <c r="V397" i="4"/>
  <c r="W397" i="4" s="1"/>
  <c r="Z397" i="4"/>
  <c r="CY235" i="4"/>
  <c r="CY243" i="4"/>
  <c r="U295" i="4"/>
  <c r="V295" i="4"/>
  <c r="W295" i="4" s="1"/>
  <c r="U299" i="4"/>
  <c r="V299" i="4"/>
  <c r="W299" i="4" s="1"/>
  <c r="U327" i="4"/>
  <c r="V327" i="4"/>
  <c r="W327" i="4" s="1"/>
  <c r="U331" i="4"/>
  <c r="V331" i="4"/>
  <c r="W331" i="4" s="1"/>
  <c r="CY332" i="4"/>
  <c r="CY434" i="4"/>
  <c r="U443" i="4"/>
  <c r="V443" i="4"/>
  <c r="W443" i="4" s="1"/>
  <c r="Z443" i="4"/>
  <c r="Z232" i="4"/>
  <c r="V232" i="4"/>
  <c r="W232" i="4" s="1"/>
  <c r="Z236" i="4"/>
  <c r="V236" i="4"/>
  <c r="W236" i="4" s="1"/>
  <c r="Z240" i="4"/>
  <c r="V240" i="4"/>
  <c r="W240" i="4" s="1"/>
  <c r="Z244" i="4"/>
  <c r="V244" i="4"/>
  <c r="W244" i="4" s="1"/>
  <c r="Z248" i="4"/>
  <c r="V248" i="4"/>
  <c r="W248" i="4" s="1"/>
  <c r="U257" i="4"/>
  <c r="U259" i="4"/>
  <c r="U265" i="4"/>
  <c r="U267" i="4"/>
  <c r="CY277" i="4"/>
  <c r="CY293" i="4"/>
  <c r="CY301" i="4"/>
  <c r="CY317" i="4"/>
  <c r="CY345" i="4"/>
  <c r="U353" i="4"/>
  <c r="Z353" i="4"/>
  <c r="V353" i="4"/>
  <c r="W353" i="4" s="1"/>
  <c r="V174" i="4"/>
  <c r="W174" i="4" s="1"/>
  <c r="V178" i="4"/>
  <c r="W178" i="4" s="1"/>
  <c r="V182" i="4"/>
  <c r="W182" i="4" s="1"/>
  <c r="V186" i="4"/>
  <c r="W186" i="4" s="1"/>
  <c r="V190" i="4"/>
  <c r="W190" i="4" s="1"/>
  <c r="V194" i="4"/>
  <c r="W194" i="4" s="1"/>
  <c r="V198" i="4"/>
  <c r="W198" i="4" s="1"/>
  <c r="V202" i="4"/>
  <c r="W202" i="4" s="1"/>
  <c r="V206" i="4"/>
  <c r="W206" i="4" s="1"/>
  <c r="V210" i="4"/>
  <c r="W210" i="4" s="1"/>
  <c r="V214" i="4"/>
  <c r="W214" i="4" s="1"/>
  <c r="V218" i="4"/>
  <c r="W218" i="4" s="1"/>
  <c r="V222" i="4"/>
  <c r="W222" i="4" s="1"/>
  <c r="V226" i="4"/>
  <c r="W226" i="4" s="1"/>
  <c r="V230" i="4"/>
  <c r="W230" i="4" s="1"/>
  <c r="V231" i="4"/>
  <c r="W231" i="4" s="1"/>
  <c r="V235" i="4"/>
  <c r="W235" i="4" s="1"/>
  <c r="V239" i="4"/>
  <c r="W239" i="4" s="1"/>
  <c r="V243" i="4"/>
  <c r="W243" i="4" s="1"/>
  <c r="V247" i="4"/>
  <c r="W247" i="4" s="1"/>
  <c r="V251" i="4"/>
  <c r="W251" i="4" s="1"/>
  <c r="U253" i="4"/>
  <c r="U255" i="4"/>
  <c r="U261" i="4"/>
  <c r="U263" i="4"/>
  <c r="U269" i="4"/>
  <c r="CY273" i="4"/>
  <c r="CY281" i="4"/>
  <c r="CY289" i="4"/>
  <c r="CY297" i="4"/>
  <c r="CY305" i="4"/>
  <c r="CY321" i="4"/>
  <c r="CY337" i="4"/>
  <c r="U343" i="4"/>
  <c r="V343" i="4"/>
  <c r="W343" i="4" s="1"/>
  <c r="U345" i="4"/>
  <c r="V345" i="4"/>
  <c r="W345" i="4" s="1"/>
  <c r="Z345" i="4"/>
  <c r="U381" i="4"/>
  <c r="V381" i="4"/>
  <c r="W381" i="4" s="1"/>
  <c r="Z381" i="4"/>
  <c r="V252" i="4"/>
  <c r="W252" i="4" s="1"/>
  <c r="Z252" i="4"/>
  <c r="V256" i="4"/>
  <c r="W256" i="4" s="1"/>
  <c r="Z256" i="4"/>
  <c r="V260" i="4"/>
  <c r="W260" i="4" s="1"/>
  <c r="Z260" i="4"/>
  <c r="V264" i="4"/>
  <c r="W264" i="4" s="1"/>
  <c r="Z264" i="4"/>
  <c r="V268" i="4"/>
  <c r="W268" i="4" s="1"/>
  <c r="Z268" i="4"/>
  <c r="V273" i="4"/>
  <c r="W273" i="4" s="1"/>
  <c r="V277" i="4"/>
  <c r="W277" i="4" s="1"/>
  <c r="V281" i="4"/>
  <c r="W281" i="4" s="1"/>
  <c r="V285" i="4"/>
  <c r="W285" i="4" s="1"/>
  <c r="V289" i="4"/>
  <c r="W289" i="4" s="1"/>
  <c r="V293" i="4"/>
  <c r="W293" i="4" s="1"/>
  <c r="V297" i="4"/>
  <c r="W297" i="4" s="1"/>
  <c r="V301" i="4"/>
  <c r="W301" i="4" s="1"/>
  <c r="V305" i="4"/>
  <c r="W305" i="4" s="1"/>
  <c r="V309" i="4"/>
  <c r="W309" i="4" s="1"/>
  <c r="V313" i="4"/>
  <c r="W313" i="4" s="1"/>
  <c r="V317" i="4"/>
  <c r="W317" i="4" s="1"/>
  <c r="V321" i="4"/>
  <c r="W321" i="4" s="1"/>
  <c r="V325" i="4"/>
  <c r="W325" i="4" s="1"/>
  <c r="V329" i="4"/>
  <c r="W329" i="4" s="1"/>
  <c r="V333" i="4"/>
  <c r="W333" i="4" s="1"/>
  <c r="V337" i="4"/>
  <c r="W337" i="4" s="1"/>
  <c r="U357" i="4"/>
  <c r="V357" i="4"/>
  <c r="W357" i="4" s="1"/>
  <c r="U383" i="4"/>
  <c r="V383" i="4"/>
  <c r="W383" i="4" s="1"/>
  <c r="U389" i="4"/>
  <c r="V389" i="4"/>
  <c r="W389" i="4" s="1"/>
  <c r="U416" i="4"/>
  <c r="V416" i="4"/>
  <c r="W416" i="4" s="1"/>
  <c r="Z416" i="4"/>
  <c r="X425" i="4"/>
  <c r="Y425" i="4"/>
  <c r="Z270" i="4"/>
  <c r="V270" i="4"/>
  <c r="W270" i="4" s="1"/>
  <c r="Z274" i="4"/>
  <c r="V274" i="4"/>
  <c r="W274" i="4" s="1"/>
  <c r="Z278" i="4"/>
  <c r="V278" i="4"/>
  <c r="W278" i="4" s="1"/>
  <c r="Z282" i="4"/>
  <c r="V282" i="4"/>
  <c r="W282" i="4" s="1"/>
  <c r="Z286" i="4"/>
  <c r="V286" i="4"/>
  <c r="W286" i="4" s="1"/>
  <c r="Z290" i="4"/>
  <c r="V290" i="4"/>
  <c r="W290" i="4" s="1"/>
  <c r="Z294" i="4"/>
  <c r="V294" i="4"/>
  <c r="W294" i="4" s="1"/>
  <c r="Z298" i="4"/>
  <c r="V298" i="4"/>
  <c r="W298" i="4" s="1"/>
  <c r="Z302" i="4"/>
  <c r="V302" i="4"/>
  <c r="W302" i="4" s="1"/>
  <c r="Z306" i="4"/>
  <c r="V306" i="4"/>
  <c r="W306" i="4" s="1"/>
  <c r="Z310" i="4"/>
  <c r="V310" i="4"/>
  <c r="W310" i="4" s="1"/>
  <c r="Z314" i="4"/>
  <c r="V314" i="4"/>
  <c r="W314" i="4" s="1"/>
  <c r="Z318" i="4"/>
  <c r="V318" i="4"/>
  <c r="W318" i="4" s="1"/>
  <c r="Z322" i="4"/>
  <c r="V322" i="4"/>
  <c r="W322" i="4" s="1"/>
  <c r="Z326" i="4"/>
  <c r="V326" i="4"/>
  <c r="W326" i="4" s="1"/>
  <c r="Z330" i="4"/>
  <c r="V330" i="4"/>
  <c r="W330" i="4" s="1"/>
  <c r="Z334" i="4"/>
  <c r="V334" i="4"/>
  <c r="W334" i="4" s="1"/>
  <c r="Z338" i="4"/>
  <c r="V338" i="4"/>
  <c r="W338" i="4" s="1"/>
  <c r="Z342" i="4"/>
  <c r="V342" i="4"/>
  <c r="W342" i="4" s="1"/>
  <c r="U367" i="4"/>
  <c r="V367" i="4"/>
  <c r="W367" i="4" s="1"/>
  <c r="U373" i="4"/>
  <c r="V373" i="4"/>
  <c r="W373" i="4" s="1"/>
  <c r="U399" i="4"/>
  <c r="V399" i="4"/>
  <c r="W399" i="4" s="1"/>
  <c r="CY406" i="4"/>
  <c r="U411" i="4"/>
  <c r="V411" i="4"/>
  <c r="W411" i="4" s="1"/>
  <c r="Z411" i="4"/>
  <c r="X400" i="4"/>
  <c r="Y400" i="4"/>
  <c r="U441" i="4"/>
  <c r="Z441" i="4"/>
  <c r="V441" i="4"/>
  <c r="W441" i="4" s="1"/>
  <c r="U453" i="4"/>
  <c r="Z453" i="4"/>
  <c r="V453" i="4"/>
  <c r="W453" i="4" s="1"/>
  <c r="Z344" i="4"/>
  <c r="V344" i="4"/>
  <c r="W344" i="4" s="1"/>
  <c r="Z348" i="4"/>
  <c r="V348" i="4"/>
  <c r="W348" i="4" s="1"/>
  <c r="Z352" i="4"/>
  <c r="V352" i="4"/>
  <c r="W352" i="4" s="1"/>
  <c r="U355" i="4"/>
  <c r="U361" i="4"/>
  <c r="U363" i="4"/>
  <c r="U369" i="4"/>
  <c r="U371" i="4"/>
  <c r="U377" i="4"/>
  <c r="U379" i="4"/>
  <c r="U385" i="4"/>
  <c r="U387" i="4"/>
  <c r="U393" i="4"/>
  <c r="U395" i="4"/>
  <c r="U403" i="4"/>
  <c r="V403" i="4"/>
  <c r="W403" i="4" s="1"/>
  <c r="Y424" i="4"/>
  <c r="X424" i="4"/>
  <c r="U428" i="4"/>
  <c r="V428" i="4"/>
  <c r="W428" i="4" s="1"/>
  <c r="Z402" i="4"/>
  <c r="V402" i="4"/>
  <c r="W402" i="4" s="1"/>
  <c r="Z406" i="4"/>
  <c r="V406" i="4"/>
  <c r="W406" i="4" s="1"/>
  <c r="CY417" i="4"/>
  <c r="Y418" i="4"/>
  <c r="X418" i="4"/>
  <c r="U420" i="4"/>
  <c r="V420" i="4"/>
  <c r="W420" i="4" s="1"/>
  <c r="U422" i="4"/>
  <c r="V422" i="4"/>
  <c r="W422" i="4" s="1"/>
  <c r="U433" i="4"/>
  <c r="Z433" i="4"/>
  <c r="V433" i="4"/>
  <c r="W433" i="4" s="1"/>
  <c r="U437" i="4"/>
  <c r="Z437" i="4"/>
  <c r="V437" i="4"/>
  <c r="W437" i="4" s="1"/>
  <c r="U445" i="4"/>
  <c r="Z445" i="4"/>
  <c r="V445" i="4"/>
  <c r="W445" i="4" s="1"/>
  <c r="V356" i="4"/>
  <c r="W356" i="4" s="1"/>
  <c r="V360" i="4"/>
  <c r="W360" i="4" s="1"/>
  <c r="V364" i="4"/>
  <c r="W364" i="4" s="1"/>
  <c r="V368" i="4"/>
  <c r="W368" i="4" s="1"/>
  <c r="V372" i="4"/>
  <c r="W372" i="4" s="1"/>
  <c r="V376" i="4"/>
  <c r="W376" i="4" s="1"/>
  <c r="V380" i="4"/>
  <c r="W380" i="4" s="1"/>
  <c r="V384" i="4"/>
  <c r="W384" i="4" s="1"/>
  <c r="V388" i="4"/>
  <c r="W388" i="4" s="1"/>
  <c r="V392" i="4"/>
  <c r="W392" i="4" s="1"/>
  <c r="V396" i="4"/>
  <c r="W396" i="4" s="1"/>
  <c r="V401" i="4"/>
  <c r="W401" i="4" s="1"/>
  <c r="V405" i="4"/>
  <c r="W405" i="4" s="1"/>
  <c r="U451" i="4"/>
  <c r="V451" i="4"/>
  <c r="W451" i="4" s="1"/>
  <c r="Z451" i="4"/>
  <c r="Z410" i="4"/>
  <c r="V410" i="4"/>
  <c r="W410" i="4" s="1"/>
  <c r="Z414" i="4"/>
  <c r="V414" i="4"/>
  <c r="W414" i="4" s="1"/>
  <c r="CY423" i="4"/>
  <c r="U429" i="4"/>
  <c r="Z429" i="4"/>
  <c r="V429" i="4"/>
  <c r="W429" i="4" s="1"/>
  <c r="U435" i="4"/>
  <c r="V435" i="4"/>
  <c r="W435" i="4" s="1"/>
  <c r="Z435" i="4"/>
  <c r="U449" i="4"/>
  <c r="Z449" i="4"/>
  <c r="V449" i="4"/>
  <c r="W449" i="4" s="1"/>
  <c r="U418" i="4"/>
  <c r="U424" i="4"/>
  <c r="U426" i="4"/>
  <c r="U431" i="4"/>
  <c r="V431" i="4"/>
  <c r="W431" i="4" s="1"/>
  <c r="Z431" i="4"/>
  <c r="CY438" i="4"/>
  <c r="U439" i="4"/>
  <c r="V439" i="4"/>
  <c r="W439" i="4" s="1"/>
  <c r="Z439" i="4"/>
  <c r="U447" i="4"/>
  <c r="V447" i="4"/>
  <c r="W447" i="4" s="1"/>
  <c r="Z447" i="4"/>
  <c r="U455" i="4"/>
  <c r="V455" i="4"/>
  <c r="W455" i="4" s="1"/>
  <c r="Z455" i="4"/>
  <c r="V419" i="4"/>
  <c r="W419" i="4" s="1"/>
  <c r="V423" i="4"/>
  <c r="W423" i="4" s="1"/>
  <c r="V427" i="4"/>
  <c r="W427" i="4" s="1"/>
  <c r="V432" i="4"/>
  <c r="W432" i="4" s="1"/>
  <c r="Z432" i="4"/>
  <c r="V436" i="4"/>
  <c r="W436" i="4" s="1"/>
  <c r="Z436" i="4"/>
  <c r="V440" i="4"/>
  <c r="W440" i="4" s="1"/>
  <c r="Z440" i="4"/>
  <c r="V444" i="4"/>
  <c r="W444" i="4" s="1"/>
  <c r="Z444" i="4"/>
  <c r="V448" i="4"/>
  <c r="W448" i="4" s="1"/>
  <c r="Z448" i="4"/>
  <c r="V452" i="4"/>
  <c r="W452" i="4" s="1"/>
  <c r="Z452" i="4"/>
  <c r="V456" i="4"/>
  <c r="W456" i="4" s="1"/>
  <c r="Z456" i="4"/>
  <c r="V430" i="4"/>
  <c r="W430" i="4" s="1"/>
  <c r="V434" i="4"/>
  <c r="W434" i="4" s="1"/>
  <c r="V438" i="4"/>
  <c r="W438" i="4" s="1"/>
  <c r="V442" i="4"/>
  <c r="W442" i="4" s="1"/>
  <c r="V446" i="4"/>
  <c r="W446" i="4" s="1"/>
  <c r="V450" i="4"/>
  <c r="W450" i="4" s="1"/>
  <c r="V454" i="4"/>
  <c r="W454" i="4" s="1"/>
  <c r="CY124" i="4" l="1"/>
  <c r="CU124" i="4" s="1"/>
  <c r="CY70" i="4"/>
  <c r="CU70" i="4" s="1"/>
  <c r="CY60" i="4"/>
  <c r="CU60" i="4" s="1"/>
  <c r="CY68" i="4"/>
  <c r="CU68" i="4" s="1"/>
  <c r="CY338" i="4"/>
  <c r="CU338" i="4" s="1"/>
  <c r="CY140" i="4"/>
  <c r="CU140" i="4" s="1"/>
  <c r="CY352" i="4"/>
  <c r="CU352" i="4" s="1"/>
  <c r="CY118" i="4"/>
  <c r="CU118" i="4" s="1"/>
  <c r="CY130" i="4"/>
  <c r="CU130" i="4" s="1"/>
  <c r="CY102" i="4"/>
  <c r="CU102" i="4" s="1"/>
  <c r="CY38" i="4"/>
  <c r="CU38" i="4" s="1"/>
  <c r="CY54" i="4"/>
  <c r="CU54" i="4" s="1"/>
  <c r="CY294" i="4"/>
  <c r="CU294" i="4" s="1"/>
  <c r="CY78" i="4"/>
  <c r="CU78" i="4" s="1"/>
  <c r="CY116" i="4"/>
  <c r="CU116" i="4" s="1"/>
  <c r="CY298" i="4"/>
  <c r="CU298" i="4" s="1"/>
  <c r="CY82" i="4"/>
  <c r="CU82" i="4" s="1"/>
  <c r="CY74" i="4"/>
  <c r="CU74" i="4" s="1"/>
  <c r="CY110" i="4"/>
  <c r="CU110" i="4" s="1"/>
  <c r="CY156" i="4"/>
  <c r="CU156" i="4" s="1"/>
  <c r="CY409" i="4"/>
  <c r="CU409" i="4" s="1"/>
  <c r="CY120" i="4"/>
  <c r="CU120" i="4" s="1"/>
  <c r="CY274" i="4"/>
  <c r="CU274" i="4" s="1"/>
  <c r="CY112" i="4"/>
  <c r="CU112" i="4" s="1"/>
  <c r="CU306" i="4"/>
  <c r="CU172" i="4"/>
  <c r="CU413" i="4"/>
  <c r="CU94" i="4"/>
  <c r="CU410" i="4"/>
  <c r="CU76" i="4"/>
  <c r="CU80" i="4"/>
  <c r="CU126" i="4"/>
  <c r="CU98" i="4"/>
  <c r="CU50" i="4"/>
  <c r="CU330" i="4"/>
  <c r="CU106" i="4"/>
  <c r="CU164" i="4"/>
  <c r="CU136" i="4"/>
  <c r="CU72" i="4"/>
  <c r="CU56" i="4"/>
  <c r="CU134" i="4"/>
  <c r="X221" i="4"/>
  <c r="Y280" i="4"/>
  <c r="CY228" i="4"/>
  <c r="Y378" i="4"/>
  <c r="X328" i="4"/>
  <c r="Y379" i="4"/>
  <c r="Y393" i="4"/>
  <c r="X340" i="4"/>
  <c r="CY442" i="4"/>
  <c r="Y408" i="4"/>
  <c r="DD281" i="4"/>
  <c r="DE281" i="4" s="1"/>
  <c r="X385" i="4"/>
  <c r="X228" i="4"/>
  <c r="CY368" i="4"/>
  <c r="DD188" i="4"/>
  <c r="DE188" i="4" s="1"/>
  <c r="CY96" i="4"/>
  <c r="Y110" i="4"/>
  <c r="X312" i="4"/>
  <c r="X395" i="4"/>
  <c r="CY256" i="4"/>
  <c r="Y167" i="4"/>
  <c r="Y129" i="4"/>
  <c r="Y208" i="4"/>
  <c r="Y351" i="4"/>
  <c r="Y261" i="4"/>
  <c r="Y38" i="4"/>
  <c r="DC305" i="4"/>
  <c r="X269" i="4"/>
  <c r="Y369" i="4"/>
  <c r="X349" i="4"/>
  <c r="CY436" i="4"/>
  <c r="CY452" i="4"/>
  <c r="X415" i="4"/>
  <c r="Y350" i="4"/>
  <c r="Y336" i="4"/>
  <c r="X296" i="4"/>
  <c r="DD337" i="4"/>
  <c r="DE337" i="4" s="1"/>
  <c r="X253" i="4"/>
  <c r="Y363" i="4"/>
  <c r="X394" i="4"/>
  <c r="Y246" i="4"/>
  <c r="Y234" i="4"/>
  <c r="CY425" i="4"/>
  <c r="Y366" i="4"/>
  <c r="X320" i="4"/>
  <c r="Y272" i="4"/>
  <c r="Y316" i="4"/>
  <c r="X362" i="4"/>
  <c r="CY296" i="4"/>
  <c r="X242" i="4"/>
  <c r="X254" i="4"/>
  <c r="CY288" i="4"/>
  <c r="DD243" i="4"/>
  <c r="DE243" i="4" s="1"/>
  <c r="Y161" i="4"/>
  <c r="CY58" i="4"/>
  <c r="CY66" i="4"/>
  <c r="X195" i="4"/>
  <c r="X200" i="4"/>
  <c r="CY284" i="4"/>
  <c r="DC297" i="4"/>
  <c r="Y157" i="4"/>
  <c r="CY200" i="4"/>
  <c r="DD150" i="4"/>
  <c r="DE150" i="4" s="1"/>
  <c r="X355" i="4"/>
  <c r="X154" i="4"/>
  <c r="CY364" i="4"/>
  <c r="Y284" i="4"/>
  <c r="Y266" i="4"/>
  <c r="X91" i="4"/>
  <c r="X71" i="4"/>
  <c r="CY100" i="4"/>
  <c r="CY456" i="4"/>
  <c r="Y421" i="4"/>
  <c r="X288" i="4"/>
  <c r="Y324" i="4"/>
  <c r="DD273" i="4"/>
  <c r="DE273" i="4" s="1"/>
  <c r="CY356" i="4"/>
  <c r="X409" i="4"/>
  <c r="DD204" i="4"/>
  <c r="DE204" i="4" s="1"/>
  <c r="X387" i="4"/>
  <c r="X347" i="4"/>
  <c r="X94" i="4"/>
  <c r="X304" i="4"/>
  <c r="Y308" i="4"/>
  <c r="X292" i="4"/>
  <c r="CY382" i="4"/>
  <c r="X125" i="4"/>
  <c r="X130" i="4"/>
  <c r="CU347" i="4"/>
  <c r="DC423" i="4"/>
  <c r="Y263" i="4"/>
  <c r="Y192" i="4"/>
  <c r="Y205" i="4"/>
  <c r="X79" i="4"/>
  <c r="CY419" i="4"/>
  <c r="CY440" i="4"/>
  <c r="CY412" i="4"/>
  <c r="Y382" i="4"/>
  <c r="Y358" i="4"/>
  <c r="X276" i="4"/>
  <c r="CY342" i="4"/>
  <c r="Y188" i="4"/>
  <c r="X95" i="4"/>
  <c r="DC208" i="4"/>
  <c r="CY128" i="4"/>
  <c r="CY114" i="4"/>
  <c r="Y377" i="4"/>
  <c r="CY454" i="4"/>
  <c r="X165" i="4"/>
  <c r="CY158" i="4"/>
  <c r="X180" i="4"/>
  <c r="CY324" i="4"/>
  <c r="X187" i="4"/>
  <c r="Y58" i="4"/>
  <c r="CY316" i="4"/>
  <c r="Y184" i="4"/>
  <c r="CY238" i="4"/>
  <c r="CY64" i="4"/>
  <c r="Y374" i="4"/>
  <c r="CY362" i="4"/>
  <c r="X259" i="4"/>
  <c r="X412" i="4"/>
  <c r="CY348" i="4"/>
  <c r="X149" i="4"/>
  <c r="X103" i="4"/>
  <c r="X87" i="4"/>
  <c r="X55" i="4"/>
  <c r="X39" i="4"/>
  <c r="X300" i="4"/>
  <c r="DC251" i="4"/>
  <c r="Y168" i="4"/>
  <c r="Y153" i="4"/>
  <c r="Y141" i="4"/>
  <c r="Y258" i="4"/>
  <c r="X426" i="4"/>
  <c r="Y390" i="4"/>
  <c r="X354" i="4"/>
  <c r="Y42" i="4"/>
  <c r="CY392" i="4"/>
  <c r="X119" i="4"/>
  <c r="X250" i="4"/>
  <c r="Y250" i="4"/>
  <c r="X238" i="4"/>
  <c r="Y238" i="4"/>
  <c r="CY132" i="4"/>
  <c r="CY350" i="4"/>
  <c r="CY309" i="4"/>
  <c r="X262" i="4"/>
  <c r="X137" i="4"/>
  <c r="CY214" i="4"/>
  <c r="CY236" i="4"/>
  <c r="X114" i="4"/>
  <c r="Y114" i="4"/>
  <c r="X62" i="4"/>
  <c r="Y62" i="4"/>
  <c r="CY302" i="4"/>
  <c r="Y189" i="4"/>
  <c r="X189" i="4"/>
  <c r="CY154" i="4"/>
  <c r="X404" i="4"/>
  <c r="CY396" i="4"/>
  <c r="DD321" i="4"/>
  <c r="DE321" i="4" s="1"/>
  <c r="CY192" i="4"/>
  <c r="X145" i="4"/>
  <c r="Y121" i="4"/>
  <c r="DD206" i="4"/>
  <c r="DE206" i="4" s="1"/>
  <c r="X386" i="4"/>
  <c r="CY351" i="4"/>
  <c r="CY270" i="4"/>
  <c r="X204" i="4"/>
  <c r="Y204" i="4"/>
  <c r="X134" i="4"/>
  <c r="CY84" i="4"/>
  <c r="CY48" i="4"/>
  <c r="X98" i="4"/>
  <c r="Y98" i="4"/>
  <c r="X78" i="4"/>
  <c r="Y78" i="4"/>
  <c r="X346" i="4"/>
  <c r="X265" i="4"/>
  <c r="Y216" i="4"/>
  <c r="CY202" i="4"/>
  <c r="CY260" i="4"/>
  <c r="X133" i="4"/>
  <c r="X111" i="4"/>
  <c r="Y224" i="4"/>
  <c r="CY334" i="4"/>
  <c r="CY326" i="4"/>
  <c r="CY282" i="4"/>
  <c r="Y107" i="4"/>
  <c r="X107" i="4"/>
  <c r="CY90" i="4"/>
  <c r="Y371" i="4"/>
  <c r="X371" i="4"/>
  <c r="Y341" i="4"/>
  <c r="X341" i="4"/>
  <c r="Y398" i="4"/>
  <c r="Y332" i="4"/>
  <c r="CY325" i="4"/>
  <c r="CY308" i="4"/>
  <c r="Y176" i="4"/>
  <c r="DD396" i="4"/>
  <c r="DE396" i="4" s="1"/>
  <c r="DG396" i="4" s="1"/>
  <c r="CY178" i="4"/>
  <c r="DC202" i="4"/>
  <c r="CY148" i="4"/>
  <c r="DC138" i="4"/>
  <c r="DC142" i="4"/>
  <c r="X417" i="4"/>
  <c r="Y417" i="4"/>
  <c r="X172" i="4"/>
  <c r="Y172" i="4"/>
  <c r="X146" i="4"/>
  <c r="Y146" i="4"/>
  <c r="X138" i="4"/>
  <c r="Y138" i="4"/>
  <c r="X122" i="4"/>
  <c r="Y122" i="4"/>
  <c r="X118" i="4"/>
  <c r="Y118" i="4"/>
  <c r="X158" i="4"/>
  <c r="Y158" i="4"/>
  <c r="X220" i="4"/>
  <c r="Y220" i="4"/>
  <c r="X150" i="4"/>
  <c r="Y150" i="4"/>
  <c r="X74" i="4"/>
  <c r="Y74" i="4"/>
  <c r="X126" i="4"/>
  <c r="Y126" i="4"/>
  <c r="X106" i="4"/>
  <c r="Y106" i="4"/>
  <c r="CY414" i="4"/>
  <c r="CY401" i="4"/>
  <c r="X197" i="4"/>
  <c r="Y413" i="4"/>
  <c r="X413" i="4"/>
  <c r="X370" i="4"/>
  <c r="Y370" i="4"/>
  <c r="X162" i="4"/>
  <c r="Y162" i="4"/>
  <c r="X66" i="4"/>
  <c r="Y66" i="4"/>
  <c r="Y179" i="4"/>
  <c r="X179" i="4"/>
  <c r="X86" i="4"/>
  <c r="Y86" i="4"/>
  <c r="X70" i="4"/>
  <c r="Y70" i="4"/>
  <c r="X142" i="4"/>
  <c r="Y142" i="4"/>
  <c r="X181" i="4"/>
  <c r="CY150" i="4"/>
  <c r="CY142" i="4"/>
  <c r="Y361" i="4"/>
  <c r="X361" i="4"/>
  <c r="X102" i="4"/>
  <c r="Y102" i="4"/>
  <c r="Y203" i="4"/>
  <c r="X203" i="4"/>
  <c r="X90" i="4"/>
  <c r="Y90" i="4"/>
  <c r="X54" i="4"/>
  <c r="Y54" i="4"/>
  <c r="X450" i="4"/>
  <c r="Y450" i="4"/>
  <c r="Y439" i="4"/>
  <c r="X439" i="4"/>
  <c r="CY431" i="4"/>
  <c r="Y429" i="4"/>
  <c r="X429" i="4"/>
  <c r="Y410" i="4"/>
  <c r="X410" i="4"/>
  <c r="CU444" i="4"/>
  <c r="X384" i="4"/>
  <c r="Y384" i="4"/>
  <c r="Y445" i="4"/>
  <c r="X445" i="4"/>
  <c r="Y422" i="4"/>
  <c r="X422" i="4"/>
  <c r="CY385" i="4"/>
  <c r="Y411" i="4"/>
  <c r="X411" i="4"/>
  <c r="Y338" i="4"/>
  <c r="X338" i="4"/>
  <c r="Y330" i="4"/>
  <c r="X330" i="4"/>
  <c r="Y314" i="4"/>
  <c r="X314" i="4"/>
  <c r="Y298" i="4"/>
  <c r="X298" i="4"/>
  <c r="Y282" i="4"/>
  <c r="X282" i="4"/>
  <c r="CU378" i="4"/>
  <c r="CU297" i="4"/>
  <c r="Y239" i="4"/>
  <c r="X239" i="4"/>
  <c r="X198" i="4"/>
  <c r="Y198" i="4"/>
  <c r="X182" i="4"/>
  <c r="Y182" i="4"/>
  <c r="CU345" i="4"/>
  <c r="DD289" i="4"/>
  <c r="DE289" i="4" s="1"/>
  <c r="DC289" i="4"/>
  <c r="Y244" i="4"/>
  <c r="X244" i="4"/>
  <c r="Y443" i="4"/>
  <c r="X443" i="4"/>
  <c r="CU332" i="4"/>
  <c r="CU235" i="4"/>
  <c r="CU341" i="4"/>
  <c r="CY241" i="4"/>
  <c r="Y291" i="4"/>
  <c r="X291" i="4"/>
  <c r="CY167" i="4"/>
  <c r="Y152" i="4"/>
  <c r="X152" i="4"/>
  <c r="Y120" i="4"/>
  <c r="X120" i="4"/>
  <c r="X88" i="4"/>
  <c r="Y88" i="4"/>
  <c r="X56" i="4"/>
  <c r="Y56" i="4"/>
  <c r="X40" i="4"/>
  <c r="Y40" i="4"/>
  <c r="CY365" i="4"/>
  <c r="CU292" i="4"/>
  <c r="CU290" i="4"/>
  <c r="Y207" i="4"/>
  <c r="X207" i="4"/>
  <c r="CU196" i="4"/>
  <c r="Y311" i="4"/>
  <c r="X311" i="4"/>
  <c r="Y237" i="4"/>
  <c r="X237" i="4"/>
  <c r="Y163" i="4"/>
  <c r="X163" i="4"/>
  <c r="Y155" i="4"/>
  <c r="X155" i="4"/>
  <c r="Y147" i="4"/>
  <c r="X147" i="4"/>
  <c r="Y139" i="4"/>
  <c r="X139" i="4"/>
  <c r="Y135" i="4"/>
  <c r="X135" i="4"/>
  <c r="Y127" i="4"/>
  <c r="X127" i="4"/>
  <c r="Y123" i="4"/>
  <c r="X123" i="4"/>
  <c r="CY49" i="4"/>
  <c r="X430" i="4"/>
  <c r="Y430" i="4"/>
  <c r="X432" i="4"/>
  <c r="Y432" i="4"/>
  <c r="CY439" i="4"/>
  <c r="CY424" i="4"/>
  <c r="Y449" i="4"/>
  <c r="X449" i="4"/>
  <c r="X396" i="4"/>
  <c r="Y396" i="4"/>
  <c r="X364" i="4"/>
  <c r="Y364" i="4"/>
  <c r="Y437" i="4"/>
  <c r="X437" i="4"/>
  <c r="CY433" i="4"/>
  <c r="Y420" i="4"/>
  <c r="X420" i="4"/>
  <c r="CU417" i="4"/>
  <c r="CY393" i="4"/>
  <c r="CY361" i="4"/>
  <c r="Y348" i="4"/>
  <c r="X348" i="4"/>
  <c r="CY441" i="4"/>
  <c r="Y399" i="4"/>
  <c r="X399" i="4"/>
  <c r="Y367" i="4"/>
  <c r="X367" i="4"/>
  <c r="CY349" i="4"/>
  <c r="Y389" i="4"/>
  <c r="X389" i="4"/>
  <c r="Y357" i="4"/>
  <c r="X357" i="4"/>
  <c r="Y333" i="4"/>
  <c r="X333" i="4"/>
  <c r="Y317" i="4"/>
  <c r="X317" i="4"/>
  <c r="Y301" i="4"/>
  <c r="X301" i="4"/>
  <c r="Y285" i="4"/>
  <c r="X285" i="4"/>
  <c r="X268" i="4"/>
  <c r="Y268" i="4"/>
  <c r="CU321" i="4"/>
  <c r="CY269" i="4"/>
  <c r="CY253" i="4"/>
  <c r="X210" i="4"/>
  <c r="Y210" i="4"/>
  <c r="X178" i="4"/>
  <c r="Y178" i="4"/>
  <c r="CY259" i="4"/>
  <c r="CY443" i="4"/>
  <c r="Y335" i="4"/>
  <c r="X335" i="4"/>
  <c r="Y303" i="4"/>
  <c r="X303" i="4"/>
  <c r="Y271" i="4"/>
  <c r="X271" i="4"/>
  <c r="CY229" i="4"/>
  <c r="CY219" i="4"/>
  <c r="CY203" i="4"/>
  <c r="CY187" i="4"/>
  <c r="CY291" i="4"/>
  <c r="CY287" i="4"/>
  <c r="Y283" i="4"/>
  <c r="X283" i="4"/>
  <c r="CU264" i="4"/>
  <c r="Y173" i="4"/>
  <c r="X173" i="4"/>
  <c r="Y164" i="4"/>
  <c r="X164" i="4"/>
  <c r="Y132" i="4"/>
  <c r="X132" i="4"/>
  <c r="X100" i="4"/>
  <c r="Y100" i="4"/>
  <c r="X68" i="4"/>
  <c r="Y68" i="4"/>
  <c r="X36" i="4"/>
  <c r="Y36" i="4"/>
  <c r="Y375" i="4"/>
  <c r="X375" i="4"/>
  <c r="CU208" i="4"/>
  <c r="CY185" i="4"/>
  <c r="Y323" i="4"/>
  <c r="X323" i="4"/>
  <c r="CU246" i="4"/>
  <c r="CY245" i="4"/>
  <c r="CU239" i="4"/>
  <c r="CY215" i="4"/>
  <c r="CY165" i="4"/>
  <c r="DC220" i="4"/>
  <c r="DD220" i="4"/>
  <c r="DE220" i="4" s="1"/>
  <c r="CU354" i="4"/>
  <c r="CY311" i="4"/>
  <c r="CY237" i="4"/>
  <c r="CY113" i="4"/>
  <c r="CY97" i="4"/>
  <c r="CY81" i="4"/>
  <c r="CY45" i="4"/>
  <c r="X442" i="4"/>
  <c r="Y442" i="4"/>
  <c r="X452" i="4"/>
  <c r="Y452" i="4"/>
  <c r="X436" i="4"/>
  <c r="Y436" i="4"/>
  <c r="Y455" i="4"/>
  <c r="X455" i="4"/>
  <c r="CY447" i="4"/>
  <c r="CY435" i="4"/>
  <c r="Y414" i="4"/>
  <c r="X414" i="4"/>
  <c r="CY415" i="4"/>
  <c r="X392" i="4"/>
  <c r="Y392" i="4"/>
  <c r="X376" i="4"/>
  <c r="Y376" i="4"/>
  <c r="X360" i="4"/>
  <c r="Y360" i="4"/>
  <c r="Y433" i="4"/>
  <c r="X433" i="4"/>
  <c r="CY422" i="4"/>
  <c r="CY420" i="4"/>
  <c r="CY403" i="4"/>
  <c r="CY387" i="4"/>
  <c r="CY369" i="4"/>
  <c r="CY355" i="4"/>
  <c r="Y453" i="4"/>
  <c r="X453" i="4"/>
  <c r="Y441" i="4"/>
  <c r="X441" i="4"/>
  <c r="CY411" i="4"/>
  <c r="CU406" i="4"/>
  <c r="Y373" i="4"/>
  <c r="X373" i="4"/>
  <c r="Y342" i="4"/>
  <c r="X342" i="4"/>
  <c r="Y334" i="4"/>
  <c r="X334" i="4"/>
  <c r="Y326" i="4"/>
  <c r="X326" i="4"/>
  <c r="Y318" i="4"/>
  <c r="X318" i="4"/>
  <c r="Y310" i="4"/>
  <c r="X310" i="4"/>
  <c r="Y302" i="4"/>
  <c r="X302" i="4"/>
  <c r="Y294" i="4"/>
  <c r="X294" i="4"/>
  <c r="Y286" i="4"/>
  <c r="X286" i="4"/>
  <c r="Y278" i="4"/>
  <c r="X278" i="4"/>
  <c r="Y270" i="4"/>
  <c r="X270" i="4"/>
  <c r="CY416" i="4"/>
  <c r="CY389" i="4"/>
  <c r="CY383" i="4"/>
  <c r="CU374" i="4"/>
  <c r="CY357" i="4"/>
  <c r="CY343" i="4"/>
  <c r="CU313" i="4"/>
  <c r="CU281" i="4"/>
  <c r="Y247" i="4"/>
  <c r="X247" i="4"/>
  <c r="Y231" i="4"/>
  <c r="X231" i="4"/>
  <c r="X222" i="4"/>
  <c r="Y222" i="4"/>
  <c r="X206" i="4"/>
  <c r="Y206" i="4"/>
  <c r="X190" i="4"/>
  <c r="Y190" i="4"/>
  <c r="X174" i="4"/>
  <c r="Y174" i="4"/>
  <c r="DD401" i="4"/>
  <c r="DE401" i="4" s="1"/>
  <c r="DC401" i="4"/>
  <c r="CU384" i="4"/>
  <c r="Y353" i="4"/>
  <c r="X353" i="4"/>
  <c r="DD329" i="4"/>
  <c r="DE329" i="4" s="1"/>
  <c r="DC329" i="4"/>
  <c r="CU317" i="4"/>
  <c r="CU301" i="4"/>
  <c r="CU285" i="4"/>
  <c r="Y248" i="4"/>
  <c r="X248" i="4"/>
  <c r="Y240" i="4"/>
  <c r="X240" i="4"/>
  <c r="Y232" i="4"/>
  <c r="X232" i="4"/>
  <c r="Y331" i="4"/>
  <c r="X331" i="4"/>
  <c r="Y327" i="4"/>
  <c r="X327" i="4"/>
  <c r="Y299" i="4"/>
  <c r="X299" i="4"/>
  <c r="Y295" i="4"/>
  <c r="X295" i="4"/>
  <c r="Y397" i="4"/>
  <c r="X397" i="4"/>
  <c r="CY339" i="4"/>
  <c r="CY335" i="4"/>
  <c r="CY307" i="4"/>
  <c r="CY303" i="4"/>
  <c r="CY275" i="4"/>
  <c r="CY271" i="4"/>
  <c r="Y249" i="4"/>
  <c r="X249" i="4"/>
  <c r="CU242" i="4"/>
  <c r="CY283" i="4"/>
  <c r="CY225" i="4"/>
  <c r="Y201" i="4"/>
  <c r="X201" i="4"/>
  <c r="Y160" i="4"/>
  <c r="X160" i="4"/>
  <c r="Y144" i="4"/>
  <c r="X144" i="4"/>
  <c r="Y128" i="4"/>
  <c r="X128" i="4"/>
  <c r="X112" i="4"/>
  <c r="Y112" i="4"/>
  <c r="X96" i="4"/>
  <c r="Y96" i="4"/>
  <c r="X80" i="4"/>
  <c r="Y80" i="4"/>
  <c r="X64" i="4"/>
  <c r="Y64" i="4"/>
  <c r="X48" i="4"/>
  <c r="Y48" i="4"/>
  <c r="CU346" i="4"/>
  <c r="CY279" i="4"/>
  <c r="CU247" i="4"/>
  <c r="CU222" i="4"/>
  <c r="CY217" i="4"/>
  <c r="CY183" i="4"/>
  <c r="Y171" i="4"/>
  <c r="X171" i="4"/>
  <c r="Y169" i="4"/>
  <c r="X169" i="4"/>
  <c r="Y407" i="4"/>
  <c r="X407" i="4"/>
  <c r="Y391" i="4"/>
  <c r="X391" i="4"/>
  <c r="CY323" i="4"/>
  <c r="CY319" i="4"/>
  <c r="Y315" i="4"/>
  <c r="X315" i="4"/>
  <c r="CU278" i="4"/>
  <c r="CU266" i="4"/>
  <c r="DD235" i="4"/>
  <c r="DE235" i="4" s="1"/>
  <c r="DC235" i="4"/>
  <c r="CU320" i="4"/>
  <c r="CU268" i="4"/>
  <c r="CU248" i="4"/>
  <c r="Y177" i="4"/>
  <c r="X177" i="4"/>
  <c r="CY177" i="4"/>
  <c r="CY175" i="4"/>
  <c r="CY119" i="4"/>
  <c r="CY99" i="4"/>
  <c r="CY95" i="4"/>
  <c r="CY71" i="4"/>
  <c r="CY67" i="4"/>
  <c r="CY35" i="4"/>
  <c r="Y193" i="4"/>
  <c r="X193" i="4"/>
  <c r="CY193" i="4"/>
  <c r="CY191" i="4"/>
  <c r="CY159" i="4"/>
  <c r="CY151" i="4"/>
  <c r="CY139" i="4"/>
  <c r="CY131" i="4"/>
  <c r="CY93" i="4"/>
  <c r="CY77" i="4"/>
  <c r="X434" i="4"/>
  <c r="Y434" i="4"/>
  <c r="X444" i="4"/>
  <c r="Y444" i="4"/>
  <c r="X423" i="4"/>
  <c r="Y423" i="4"/>
  <c r="CU438" i="4"/>
  <c r="CY449" i="4"/>
  <c r="CU423" i="4"/>
  <c r="CY451" i="4"/>
  <c r="Y401" i="4"/>
  <c r="X401" i="4"/>
  <c r="X368" i="4"/>
  <c r="Y368" i="4"/>
  <c r="CY437" i="4"/>
  <c r="CY371" i="4"/>
  <c r="Y322" i="4"/>
  <c r="X322" i="4"/>
  <c r="Y306" i="4"/>
  <c r="X306" i="4"/>
  <c r="Y290" i="4"/>
  <c r="X290" i="4"/>
  <c r="Y274" i="4"/>
  <c r="X274" i="4"/>
  <c r="Y383" i="4"/>
  <c r="X383" i="4"/>
  <c r="CY381" i="4"/>
  <c r="Y345" i="4"/>
  <c r="X345" i="4"/>
  <c r="X230" i="4"/>
  <c r="Y230" i="4"/>
  <c r="X214" i="4"/>
  <c r="Y214" i="4"/>
  <c r="CU293" i="4"/>
  <c r="CU277" i="4"/>
  <c r="Y236" i="4"/>
  <c r="X236" i="4"/>
  <c r="CU434" i="4"/>
  <c r="CU243" i="4"/>
  <c r="CU212" i="4"/>
  <c r="Y233" i="4"/>
  <c r="X233" i="4"/>
  <c r="DD341" i="4"/>
  <c r="DE341" i="4" s="1"/>
  <c r="DC341" i="4"/>
  <c r="CU310" i="4"/>
  <c r="Y287" i="4"/>
  <c r="X287" i="4"/>
  <c r="Y217" i="4"/>
  <c r="X217" i="4"/>
  <c r="Y183" i="4"/>
  <c r="X183" i="4"/>
  <c r="Y166" i="4"/>
  <c r="X166" i="4"/>
  <c r="Y136" i="4"/>
  <c r="X136" i="4"/>
  <c r="X104" i="4"/>
  <c r="Y104" i="4"/>
  <c r="X72" i="4"/>
  <c r="Y72" i="4"/>
  <c r="CY199" i="4"/>
  <c r="CY391" i="4"/>
  <c r="Y245" i="4"/>
  <c r="X245" i="4"/>
  <c r="CU224" i="4"/>
  <c r="CU198" i="4"/>
  <c r="Y159" i="4"/>
  <c r="X159" i="4"/>
  <c r="Y151" i="4"/>
  <c r="X151" i="4"/>
  <c r="Y143" i="4"/>
  <c r="X143" i="4"/>
  <c r="Y131" i="4"/>
  <c r="X131" i="4"/>
  <c r="CY85" i="4"/>
  <c r="X446" i="4"/>
  <c r="Y446" i="4"/>
  <c r="X448" i="4"/>
  <c r="Y448" i="4"/>
  <c r="X419" i="4"/>
  <c r="Y419" i="4"/>
  <c r="Y447" i="4"/>
  <c r="X447" i="4"/>
  <c r="CU446" i="4"/>
  <c r="CY418" i="4"/>
  <c r="Y435" i="4"/>
  <c r="X435" i="4"/>
  <c r="Y405" i="4"/>
  <c r="X405" i="4"/>
  <c r="X380" i="4"/>
  <c r="Y380" i="4"/>
  <c r="Y402" i="4"/>
  <c r="X402" i="4"/>
  <c r="Y428" i="4"/>
  <c r="X428" i="4"/>
  <c r="Y403" i="4"/>
  <c r="X403" i="4"/>
  <c r="CY379" i="4"/>
  <c r="CY453" i="4"/>
  <c r="Y416" i="4"/>
  <c r="X416" i="4"/>
  <c r="CU370" i="4"/>
  <c r="Y325" i="4"/>
  <c r="X325" i="4"/>
  <c r="Y309" i="4"/>
  <c r="X309" i="4"/>
  <c r="Y293" i="4"/>
  <c r="X293" i="4"/>
  <c r="Y277" i="4"/>
  <c r="X277" i="4"/>
  <c r="X260" i="4"/>
  <c r="Y260" i="4"/>
  <c r="X252" i="4"/>
  <c r="Y252" i="4"/>
  <c r="CU289" i="4"/>
  <c r="CY255" i="4"/>
  <c r="Y243" i="4"/>
  <c r="X243" i="4"/>
  <c r="X226" i="4"/>
  <c r="Y226" i="4"/>
  <c r="X194" i="4"/>
  <c r="Y194" i="4"/>
  <c r="CY257" i="4"/>
  <c r="Y359" i="4"/>
  <c r="X359" i="4"/>
  <c r="Y339" i="4"/>
  <c r="X339" i="4"/>
  <c r="Y307" i="4"/>
  <c r="X307" i="4"/>
  <c r="Y275" i="4"/>
  <c r="X275" i="4"/>
  <c r="CY233" i="4"/>
  <c r="CY213" i="4"/>
  <c r="CY197" i="4"/>
  <c r="CY181" i="4"/>
  <c r="DC427" i="4"/>
  <c r="DD427" i="4"/>
  <c r="DE427" i="4" s="1"/>
  <c r="CU344" i="4"/>
  <c r="CU318" i="4"/>
  <c r="Y148" i="4"/>
  <c r="X148" i="4"/>
  <c r="X116" i="4"/>
  <c r="Y116" i="4"/>
  <c r="X84" i="4"/>
  <c r="Y84" i="4"/>
  <c r="X52" i="4"/>
  <c r="Y52" i="4"/>
  <c r="Y279" i="4"/>
  <c r="X279" i="4"/>
  <c r="CU204" i="4"/>
  <c r="Y319" i="4"/>
  <c r="X319" i="4"/>
  <c r="CY157" i="4"/>
  <c r="X454" i="4"/>
  <c r="Y454" i="4"/>
  <c r="X438" i="4"/>
  <c r="Y438" i="4"/>
  <c r="X456" i="4"/>
  <c r="Y456" i="4"/>
  <c r="X440" i="4"/>
  <c r="Y440" i="4"/>
  <c r="X427" i="4"/>
  <c r="Y427" i="4"/>
  <c r="CY455" i="4"/>
  <c r="Y431" i="4"/>
  <c r="X431" i="4"/>
  <c r="CU430" i="4"/>
  <c r="CY426" i="4"/>
  <c r="CU450" i="4"/>
  <c r="CU448" i="4"/>
  <c r="CY429" i="4"/>
  <c r="Y451" i="4"/>
  <c r="X451" i="4"/>
  <c r="X388" i="4"/>
  <c r="Y388" i="4"/>
  <c r="X372" i="4"/>
  <c r="Y372" i="4"/>
  <c r="X356" i="4"/>
  <c r="Y356" i="4"/>
  <c r="CY445" i="4"/>
  <c r="Y406" i="4"/>
  <c r="X406" i="4"/>
  <c r="CY428" i="4"/>
  <c r="CY395" i="4"/>
  <c r="CY377" i="4"/>
  <c r="CY363" i="4"/>
  <c r="Y352" i="4"/>
  <c r="X352" i="4"/>
  <c r="Y344" i="4"/>
  <c r="X344" i="4"/>
  <c r="CY399" i="4"/>
  <c r="CU376" i="4"/>
  <c r="CY373" i="4"/>
  <c r="CY367" i="4"/>
  <c r="Y337" i="4"/>
  <c r="X337" i="4"/>
  <c r="Y329" i="4"/>
  <c r="X329" i="4"/>
  <c r="Y321" i="4"/>
  <c r="X321" i="4"/>
  <c r="Y313" i="4"/>
  <c r="X313" i="4"/>
  <c r="Y305" i="4"/>
  <c r="X305" i="4"/>
  <c r="Y297" i="4"/>
  <c r="X297" i="4"/>
  <c r="Y289" i="4"/>
  <c r="X289" i="4"/>
  <c r="Y281" i="4"/>
  <c r="X281" i="4"/>
  <c r="Y273" i="4"/>
  <c r="X273" i="4"/>
  <c r="X264" i="4"/>
  <c r="Y264" i="4"/>
  <c r="X256" i="4"/>
  <c r="Y256" i="4"/>
  <c r="Y381" i="4"/>
  <c r="X381" i="4"/>
  <c r="CY353" i="4"/>
  <c r="Y343" i="4"/>
  <c r="X343" i="4"/>
  <c r="CU337" i="4"/>
  <c r="CU305" i="4"/>
  <c r="CU273" i="4"/>
  <c r="CY263" i="4"/>
  <c r="CY261" i="4"/>
  <c r="Y251" i="4"/>
  <c r="X251" i="4"/>
  <c r="Y235" i="4"/>
  <c r="X235" i="4"/>
  <c r="CY230" i="4"/>
  <c r="X218" i="4"/>
  <c r="Y218" i="4"/>
  <c r="X202" i="4"/>
  <c r="Y202" i="4"/>
  <c r="X186" i="4"/>
  <c r="Y186" i="4"/>
  <c r="CY267" i="4"/>
  <c r="CY265" i="4"/>
  <c r="CY331" i="4"/>
  <c r="CY327" i="4"/>
  <c r="CY299" i="4"/>
  <c r="CY295" i="4"/>
  <c r="CY397" i="4"/>
  <c r="CY359" i="4"/>
  <c r="CU340" i="4"/>
  <c r="CU304" i="4"/>
  <c r="CY249" i="4"/>
  <c r="Y241" i="4"/>
  <c r="X241" i="4"/>
  <c r="CY227" i="4"/>
  <c r="CY221" i="4"/>
  <c r="CY211" i="4"/>
  <c r="CY205" i="4"/>
  <c r="CY195" i="4"/>
  <c r="CY189" i="4"/>
  <c r="CY179" i="4"/>
  <c r="CU402" i="4"/>
  <c r="Y223" i="4"/>
  <c r="X223" i="4"/>
  <c r="Y199" i="4"/>
  <c r="X199" i="4"/>
  <c r="Y185" i="4"/>
  <c r="X185" i="4"/>
  <c r="CY166" i="4"/>
  <c r="Y156" i="4"/>
  <c r="X156" i="4"/>
  <c r="Y140" i="4"/>
  <c r="X140" i="4"/>
  <c r="Y124" i="4"/>
  <c r="X124" i="4"/>
  <c r="X108" i="4"/>
  <c r="Y108" i="4"/>
  <c r="X92" i="4"/>
  <c r="Y92" i="4"/>
  <c r="X76" i="4"/>
  <c r="Y76" i="4"/>
  <c r="X60" i="4"/>
  <c r="Y60" i="4"/>
  <c r="X44" i="4"/>
  <c r="Y44" i="4"/>
  <c r="CY375" i="4"/>
  <c r="Y365" i="4"/>
  <c r="X365" i="4"/>
  <c r="CY223" i="4"/>
  <c r="CY201" i="4"/>
  <c r="CY171" i="4"/>
  <c r="CY407" i="4"/>
  <c r="CY315" i="4"/>
  <c r="CU312" i="4"/>
  <c r="CU210" i="4"/>
  <c r="CU194" i="4"/>
  <c r="X170" i="4"/>
  <c r="Y170" i="4"/>
  <c r="CY145" i="4"/>
  <c r="CY137" i="4"/>
  <c r="CY129" i="4"/>
  <c r="Y209" i="4"/>
  <c r="X209" i="4"/>
  <c r="CY209" i="4"/>
  <c r="CY207" i="4"/>
  <c r="CU231" i="4"/>
  <c r="Y175" i="4"/>
  <c r="X175" i="4"/>
  <c r="Y117" i="4"/>
  <c r="X117" i="4"/>
  <c r="Y113" i="4"/>
  <c r="X113" i="4"/>
  <c r="Y109" i="4"/>
  <c r="X109" i="4"/>
  <c r="Y105" i="4"/>
  <c r="X105" i="4"/>
  <c r="Y101" i="4"/>
  <c r="X101" i="4"/>
  <c r="Y97" i="4"/>
  <c r="X97" i="4"/>
  <c r="Y93" i="4"/>
  <c r="X93" i="4"/>
  <c r="Y89" i="4"/>
  <c r="X89" i="4"/>
  <c r="Y85" i="4"/>
  <c r="X85" i="4"/>
  <c r="Y81" i="4"/>
  <c r="X81" i="4"/>
  <c r="Y77" i="4"/>
  <c r="X77" i="4"/>
  <c r="Y73" i="4"/>
  <c r="X73" i="4"/>
  <c r="Y69" i="4"/>
  <c r="X69" i="4"/>
  <c r="Y65" i="4"/>
  <c r="X65" i="4"/>
  <c r="Y61" i="4"/>
  <c r="X61" i="4"/>
  <c r="Y57" i="4"/>
  <c r="X57" i="4"/>
  <c r="Y53" i="4"/>
  <c r="X53" i="4"/>
  <c r="Y49" i="4"/>
  <c r="X49" i="4"/>
  <c r="Y45" i="4"/>
  <c r="X45" i="4"/>
  <c r="Y41" i="4"/>
  <c r="X41" i="4"/>
  <c r="Y37" i="4"/>
  <c r="X37" i="4"/>
  <c r="CU314" i="4"/>
  <c r="Y191" i="4"/>
  <c r="X191" i="4"/>
  <c r="CY105" i="4"/>
  <c r="CY73" i="4"/>
  <c r="CY57" i="4"/>
  <c r="DD122" i="4"/>
  <c r="DE122" i="4" s="1"/>
  <c r="DC122" i="4"/>
  <c r="CY61" i="4" l="1"/>
  <c r="CU61" i="4" s="1"/>
  <c r="CY135" i="4"/>
  <c r="CU135" i="4" s="1"/>
  <c r="CY91" i="4"/>
  <c r="CU91" i="4" s="1"/>
  <c r="CY107" i="4"/>
  <c r="CU107" i="4" s="1"/>
  <c r="CY101" i="4"/>
  <c r="CU101" i="4" s="1"/>
  <c r="CY138" i="4"/>
  <c r="CU138" i="4" s="1"/>
  <c r="CY234" i="4"/>
  <c r="CU234" i="4" s="1"/>
  <c r="CY421" i="4"/>
  <c r="CU421" i="4" s="1"/>
  <c r="CY258" i="4"/>
  <c r="CU258" i="4" s="1"/>
  <c r="CY168" i="4"/>
  <c r="CU168" i="4" s="1"/>
  <c r="CY380" i="4"/>
  <c r="CU380" i="4" s="1"/>
  <c r="CY240" i="4"/>
  <c r="CU240" i="4" s="1"/>
  <c r="CY432" i="4"/>
  <c r="CU432" i="4" s="1"/>
  <c r="CY141" i="4"/>
  <c r="CU141" i="4" s="1"/>
  <c r="CY69" i="4"/>
  <c r="CU69" i="4" s="1"/>
  <c r="CY41" i="4"/>
  <c r="CU41" i="4" s="1"/>
  <c r="CY109" i="4"/>
  <c r="CU109" i="4" s="1"/>
  <c r="CY147" i="4"/>
  <c r="CU147" i="4" s="1"/>
  <c r="CY163" i="4"/>
  <c r="CU163" i="4" s="1"/>
  <c r="CY39" i="4"/>
  <c r="CU39" i="4" s="1"/>
  <c r="CY55" i="4"/>
  <c r="CU55" i="4" s="1"/>
  <c r="CY87" i="4"/>
  <c r="CU87" i="4" s="1"/>
  <c r="CY103" i="4"/>
  <c r="CU103" i="4" s="1"/>
  <c r="CY53" i="4"/>
  <c r="CU53" i="4" s="1"/>
  <c r="CY169" i="4"/>
  <c r="CU169" i="4" s="1"/>
  <c r="CY252" i="4"/>
  <c r="CU252" i="4" s="1"/>
  <c r="CY146" i="4"/>
  <c r="CU146" i="4" s="1"/>
  <c r="CY366" i="4"/>
  <c r="DH366" i="4" s="1"/>
  <c r="CY92" i="4"/>
  <c r="CU92" i="4" s="1"/>
  <c r="CY408" i="4"/>
  <c r="CU408" i="4" s="1"/>
  <c r="CY394" i="4"/>
  <c r="CU394" i="4" s="1"/>
  <c r="CY42" i="4"/>
  <c r="CU42" i="4" s="1"/>
  <c r="CY254" i="4"/>
  <c r="CU254" i="4" s="1"/>
  <c r="CY360" i="4"/>
  <c r="CY108" i="4"/>
  <c r="CU108" i="4" s="1"/>
  <c r="CY144" i="4"/>
  <c r="CU144" i="4" s="1"/>
  <c r="CY44" i="4"/>
  <c r="CU44" i="4" s="1"/>
  <c r="CY398" i="4"/>
  <c r="CU398" i="4" s="1"/>
  <c r="CY226" i="4"/>
  <c r="DH226" i="4" s="1"/>
  <c r="CY358" i="4"/>
  <c r="DH358" i="4" s="1"/>
  <c r="CY121" i="4"/>
  <c r="CU121" i="4" s="1"/>
  <c r="CY153" i="4"/>
  <c r="CU153" i="4" s="1"/>
  <c r="CY88" i="4"/>
  <c r="CU88" i="4" s="1"/>
  <c r="CY52" i="4"/>
  <c r="CU52" i="4" s="1"/>
  <c r="CY188" i="4"/>
  <c r="CY62" i="4"/>
  <c r="CU62" i="4" s="1"/>
  <c r="CY427" i="4"/>
  <c r="CU427" i="4" s="1"/>
  <c r="CY206" i="4"/>
  <c r="CU206" i="4" s="1"/>
  <c r="CY89" i="4"/>
  <c r="CU89" i="4" s="1"/>
  <c r="CY173" i="4"/>
  <c r="CU173" i="4" s="1"/>
  <c r="CY143" i="4"/>
  <c r="CU143" i="4" s="1"/>
  <c r="CY115" i="4"/>
  <c r="CU115" i="4" s="1"/>
  <c r="CY336" i="4"/>
  <c r="CU336" i="4" s="1"/>
  <c r="CY162" i="4"/>
  <c r="CU162" i="4" s="1"/>
  <c r="CY190" i="4"/>
  <c r="CU190" i="4" s="1"/>
  <c r="CY322" i="4"/>
  <c r="CU322" i="4" s="1"/>
  <c r="CY272" i="4"/>
  <c r="CU272" i="4" s="1"/>
  <c r="CY388" i="4"/>
  <c r="CU388" i="4" s="1"/>
  <c r="CY176" i="4"/>
  <c r="CU176" i="4" s="1"/>
  <c r="CY152" i="4"/>
  <c r="CU152" i="4" s="1"/>
  <c r="CY216" i="4"/>
  <c r="CU216" i="4" s="1"/>
  <c r="CY400" i="4"/>
  <c r="CU400" i="4" s="1"/>
  <c r="CY404" i="4"/>
  <c r="CU404" i="4" s="1"/>
  <c r="CY405" i="4"/>
  <c r="CU405" i="4" s="1"/>
  <c r="CY43" i="4"/>
  <c r="CU43" i="4" s="1"/>
  <c r="CY59" i="4"/>
  <c r="CU59" i="4" s="1"/>
  <c r="CY75" i="4"/>
  <c r="CU75" i="4" s="1"/>
  <c r="CY65" i="4"/>
  <c r="CU65" i="4" s="1"/>
  <c r="CY133" i="4"/>
  <c r="CU133" i="4" s="1"/>
  <c r="CY328" i="4"/>
  <c r="CU328" i="4" s="1"/>
  <c r="CY329" i="4"/>
  <c r="CU329" i="4" s="1"/>
  <c r="CY286" i="4"/>
  <c r="CU286" i="4" s="1"/>
  <c r="CY160" i="4"/>
  <c r="CU160" i="4" s="1"/>
  <c r="CY280" i="4"/>
  <c r="CU280" i="4" s="1"/>
  <c r="CY184" i="4"/>
  <c r="CU184" i="4" s="1"/>
  <c r="CY174" i="4"/>
  <c r="CU174" i="4" s="1"/>
  <c r="CY37" i="4"/>
  <c r="CU37" i="4" s="1"/>
  <c r="CY125" i="4"/>
  <c r="CU125" i="4" s="1"/>
  <c r="CY170" i="4"/>
  <c r="CU170" i="4" s="1"/>
  <c r="CY127" i="4"/>
  <c r="CU127" i="4" s="1"/>
  <c r="CY51" i="4"/>
  <c r="CU51" i="4" s="1"/>
  <c r="CY83" i="4"/>
  <c r="CU83" i="4" s="1"/>
  <c r="CY161" i="4"/>
  <c r="CU161" i="4" s="1"/>
  <c r="CY123" i="4"/>
  <c r="CU123" i="4" s="1"/>
  <c r="CY155" i="4"/>
  <c r="CU155" i="4" s="1"/>
  <c r="CY47" i="4"/>
  <c r="CU47" i="4" s="1"/>
  <c r="CY63" i="4"/>
  <c r="CU63" i="4" s="1"/>
  <c r="CY79" i="4"/>
  <c r="CU79" i="4" s="1"/>
  <c r="CY111" i="4"/>
  <c r="CU111" i="4" s="1"/>
  <c r="CY149" i="4"/>
  <c r="CU149" i="4" s="1"/>
  <c r="CY117" i="4"/>
  <c r="CU117" i="4" s="1"/>
  <c r="CY122" i="4"/>
  <c r="CU122" i="4" s="1"/>
  <c r="CY36" i="4"/>
  <c r="CU36" i="4" s="1"/>
  <c r="CY300" i="4"/>
  <c r="CU300" i="4" s="1"/>
  <c r="CY262" i="4"/>
  <c r="CU262" i="4" s="1"/>
  <c r="CY218" i="4"/>
  <c r="CU218" i="4" s="1"/>
  <c r="CY86" i="4"/>
  <c r="CU86" i="4" s="1"/>
  <c r="CY372" i="4"/>
  <c r="CU372" i="4" s="1"/>
  <c r="CY182" i="4"/>
  <c r="CU182" i="4" s="1"/>
  <c r="CY250" i="4"/>
  <c r="CU250" i="4" s="1"/>
  <c r="CY251" i="4"/>
  <c r="CU251" i="4" s="1"/>
  <c r="CY46" i="4"/>
  <c r="CU46" i="4" s="1"/>
  <c r="CY40" i="4"/>
  <c r="CU40" i="4" s="1"/>
  <c r="CY386" i="4"/>
  <c r="CU386" i="4" s="1"/>
  <c r="CY180" i="4"/>
  <c r="CU180" i="4" s="1"/>
  <c r="CY232" i="4"/>
  <c r="CY244" i="4"/>
  <c r="CU244" i="4" s="1"/>
  <c r="CY220" i="4"/>
  <c r="CU220" i="4" s="1"/>
  <c r="CY333" i="4"/>
  <c r="CU333" i="4" s="1"/>
  <c r="CY104" i="4"/>
  <c r="CU104" i="4" s="1"/>
  <c r="CY390" i="4"/>
  <c r="CU390" i="4" s="1"/>
  <c r="CY276" i="4"/>
  <c r="CU276" i="4" s="1"/>
  <c r="CU131" i="4"/>
  <c r="CU45" i="4"/>
  <c r="CU90" i="4"/>
  <c r="DH192" i="4"/>
  <c r="CU158" i="4"/>
  <c r="CU96" i="4"/>
  <c r="CU159" i="4"/>
  <c r="CU97" i="4"/>
  <c r="CU342" i="4"/>
  <c r="CU77" i="4"/>
  <c r="CU95" i="4"/>
  <c r="CU308" i="4"/>
  <c r="CU132" i="4"/>
  <c r="CU362" i="4"/>
  <c r="CU238" i="4"/>
  <c r="CU114" i="4"/>
  <c r="CU100" i="4"/>
  <c r="CU368" i="4"/>
  <c r="CU171" i="4"/>
  <c r="CU157" i="4"/>
  <c r="CU151" i="4"/>
  <c r="CU150" i="4"/>
  <c r="CU148" i="4"/>
  <c r="CU419" i="4"/>
  <c r="CU288" i="4"/>
  <c r="CU256" i="4"/>
  <c r="CU166" i="4"/>
  <c r="CU113" i="4"/>
  <c r="CU165" i="4"/>
  <c r="CU137" i="4"/>
  <c r="CU93" i="4"/>
  <c r="CU99" i="4"/>
  <c r="CU412" i="4"/>
  <c r="CU105" i="4"/>
  <c r="CU139" i="4"/>
  <c r="CU49" i="4"/>
  <c r="CU85" i="4"/>
  <c r="CU84" i="4"/>
  <c r="CU214" i="4"/>
  <c r="CU392" i="4"/>
  <c r="CU316" i="4"/>
  <c r="CU454" i="4"/>
  <c r="CU452" i="4"/>
  <c r="CU442" i="4"/>
  <c r="CU73" i="4"/>
  <c r="CU129" i="4"/>
  <c r="CU71" i="4"/>
  <c r="CU119" i="4"/>
  <c r="DH178" i="4"/>
  <c r="CU456" i="4"/>
  <c r="CU296" i="4"/>
  <c r="CU436" i="4"/>
  <c r="CU145" i="4"/>
  <c r="CU81" i="4"/>
  <c r="DH142" i="4"/>
  <c r="CU154" i="4"/>
  <c r="DH309" i="4"/>
  <c r="CU350" i="4"/>
  <c r="CU128" i="4"/>
  <c r="CU440" i="4"/>
  <c r="CU58" i="4"/>
  <c r="CU167" i="4"/>
  <c r="CU57" i="4"/>
  <c r="CU67" i="4"/>
  <c r="CU282" i="4"/>
  <c r="CU260" i="4"/>
  <c r="DH48" i="4"/>
  <c r="CU64" i="4"/>
  <c r="CU356" i="4"/>
  <c r="CU284" i="4"/>
  <c r="CU66" i="4"/>
  <c r="CU425" i="4"/>
  <c r="CU228" i="4"/>
  <c r="CU232" i="4"/>
  <c r="DC405" i="4"/>
  <c r="DC188" i="4"/>
  <c r="DD450" i="4"/>
  <c r="DE450" i="4" s="1"/>
  <c r="DC58" i="4"/>
  <c r="DC94" i="4"/>
  <c r="CU348" i="4"/>
  <c r="DC180" i="4"/>
  <c r="DC243" i="4"/>
  <c r="DD402" i="4"/>
  <c r="DE402" i="4" s="1"/>
  <c r="DC281" i="4"/>
  <c r="DH314" i="4"/>
  <c r="DD228" i="4"/>
  <c r="DE228" i="4" s="1"/>
  <c r="DD194" i="4"/>
  <c r="DE194" i="4" s="1"/>
  <c r="DC337" i="4"/>
  <c r="DC448" i="4"/>
  <c r="CU382" i="4"/>
  <c r="DC200" i="4"/>
  <c r="DD244" i="4"/>
  <c r="DE244" i="4" s="1"/>
  <c r="DH242" i="4"/>
  <c r="DC384" i="4"/>
  <c r="DH239" i="4"/>
  <c r="CU188" i="4"/>
  <c r="DC296" i="4"/>
  <c r="DC224" i="4"/>
  <c r="DC409" i="4"/>
  <c r="DD300" i="4"/>
  <c r="DE300" i="4" s="1"/>
  <c r="DH72" i="4"/>
  <c r="DC276" i="4"/>
  <c r="DD305" i="4"/>
  <c r="DE305" i="4" s="1"/>
  <c r="DG305" i="4" s="1"/>
  <c r="DC356" i="4"/>
  <c r="DD297" i="4"/>
  <c r="DE297" i="4" s="1"/>
  <c r="DG297" i="4" s="1"/>
  <c r="DC172" i="4"/>
  <c r="DD246" i="4"/>
  <c r="DE246" i="4" s="1"/>
  <c r="CU360" i="4"/>
  <c r="DH50" i="4"/>
  <c r="DC298" i="4"/>
  <c r="DC150" i="4"/>
  <c r="DC273" i="4"/>
  <c r="DC204" i="4"/>
  <c r="DH306" i="4"/>
  <c r="DH281" i="4"/>
  <c r="DC82" i="4"/>
  <c r="DC198" i="4"/>
  <c r="DC419" i="4"/>
  <c r="CU200" i="4"/>
  <c r="DD322" i="4"/>
  <c r="DE322" i="4" s="1"/>
  <c r="DD394" i="4"/>
  <c r="DE394" i="4" s="1"/>
  <c r="DD208" i="4"/>
  <c r="DE208" i="4" s="1"/>
  <c r="DF208" i="4" s="1"/>
  <c r="CU325" i="4"/>
  <c r="DC80" i="4"/>
  <c r="DC456" i="4"/>
  <c r="DC222" i="4"/>
  <c r="DC236" i="4"/>
  <c r="DH158" i="4"/>
  <c r="DC376" i="4"/>
  <c r="DD158" i="4"/>
  <c r="DE158" i="4" s="1"/>
  <c r="DG158" i="4" s="1"/>
  <c r="DD423" i="4"/>
  <c r="DE423" i="4" s="1"/>
  <c r="DG423" i="4" s="1"/>
  <c r="DH430" i="4"/>
  <c r="DC164" i="4"/>
  <c r="DC158" i="4"/>
  <c r="CU324" i="4"/>
  <c r="DD440" i="4"/>
  <c r="DE440" i="4" s="1"/>
  <c r="DC36" i="4"/>
  <c r="DD86" i="4"/>
  <c r="DE86" i="4" s="1"/>
  <c r="DH78" i="4"/>
  <c r="DD160" i="4"/>
  <c r="DE160" i="4" s="1"/>
  <c r="DC264" i="4"/>
  <c r="DD138" i="4"/>
  <c r="DE138" i="4" s="1"/>
  <c r="DG138" i="4" s="1"/>
  <c r="DD347" i="4"/>
  <c r="DE347" i="4" s="1"/>
  <c r="DH212" i="4"/>
  <c r="DD294" i="4"/>
  <c r="DE294" i="4" s="1"/>
  <c r="DH102" i="4"/>
  <c r="DD282" i="4"/>
  <c r="DE282" i="4" s="1"/>
  <c r="DH341" i="4"/>
  <c r="DH413" i="4"/>
  <c r="DD320" i="4"/>
  <c r="DE320" i="4" s="1"/>
  <c r="DD110" i="4"/>
  <c r="DE110" i="4" s="1"/>
  <c r="DD262" i="4"/>
  <c r="DE262" i="4" s="1"/>
  <c r="DD251" i="4"/>
  <c r="DE251" i="4" s="1"/>
  <c r="DG251" i="4" s="1"/>
  <c r="DH340" i="4"/>
  <c r="DC206" i="4"/>
  <c r="DH297" i="4"/>
  <c r="DC266" i="4"/>
  <c r="DD351" i="4"/>
  <c r="DE351" i="4" s="1"/>
  <c r="DC364" i="4"/>
  <c r="DD364" i="4"/>
  <c r="DE364" i="4" s="1"/>
  <c r="DF396" i="4"/>
  <c r="DC260" i="4"/>
  <c r="CU202" i="4"/>
  <c r="DH112" i="4"/>
  <c r="DD408" i="4"/>
  <c r="DE408" i="4" s="1"/>
  <c r="DH318" i="4"/>
  <c r="DD142" i="4"/>
  <c r="DE142" i="4" s="1"/>
  <c r="DF142" i="4" s="1"/>
  <c r="DC334" i="4"/>
  <c r="DD182" i="4"/>
  <c r="DE182" i="4" s="1"/>
  <c r="DH235" i="4"/>
  <c r="CU334" i="4"/>
  <c r="CU236" i="4"/>
  <c r="DD202" i="4"/>
  <c r="DE202" i="4" s="1"/>
  <c r="DG202" i="4" s="1"/>
  <c r="CU302" i="4"/>
  <c r="DD292" i="4"/>
  <c r="DE292" i="4" s="1"/>
  <c r="DH312" i="4"/>
  <c r="DC378" i="4"/>
  <c r="DD326" i="4"/>
  <c r="DE326" i="4" s="1"/>
  <c r="DC321" i="4"/>
  <c r="DD358" i="4"/>
  <c r="DE358" i="4" s="1"/>
  <c r="DC358" i="4"/>
  <c r="CU326" i="4"/>
  <c r="CU351" i="4"/>
  <c r="CU270" i="4"/>
  <c r="CU401" i="4"/>
  <c r="DH401" i="4"/>
  <c r="DD192" i="4"/>
  <c r="DE192" i="4" s="1"/>
  <c r="DC192" i="4"/>
  <c r="DC414" i="4"/>
  <c r="DD414" i="4"/>
  <c r="DE414" i="4" s="1"/>
  <c r="DC190" i="4"/>
  <c r="DD190" i="4"/>
  <c r="DE190" i="4" s="1"/>
  <c r="DD390" i="4"/>
  <c r="DE390" i="4" s="1"/>
  <c r="DC390" i="4"/>
  <c r="DH204" i="4"/>
  <c r="DH321" i="4"/>
  <c r="DC226" i="4"/>
  <c r="DD226" i="4"/>
  <c r="DE226" i="4" s="1"/>
  <c r="DH273" i="4"/>
  <c r="DC186" i="4"/>
  <c r="DD186" i="4"/>
  <c r="DE186" i="4" s="1"/>
  <c r="DD413" i="4"/>
  <c r="DE413" i="4" s="1"/>
  <c r="DC413" i="4"/>
  <c r="DD366" i="4"/>
  <c r="DE366" i="4" s="1"/>
  <c r="DC366" i="4"/>
  <c r="CU207" i="4"/>
  <c r="DC278" i="4"/>
  <c r="DD278" i="4"/>
  <c r="DE278" i="4" s="1"/>
  <c r="DH278" i="4"/>
  <c r="CU201" i="4"/>
  <c r="DC216" i="4"/>
  <c r="DD216" i="4"/>
  <c r="DE216" i="4" s="1"/>
  <c r="CU195" i="4"/>
  <c r="CU227" i="4"/>
  <c r="CU249" i="4"/>
  <c r="CU299" i="4"/>
  <c r="DH332" i="4"/>
  <c r="DC332" i="4"/>
  <c r="DD332" i="4"/>
  <c r="DE332" i="4" s="1"/>
  <c r="CU230" i="4"/>
  <c r="CU263" i="4"/>
  <c r="CU353" i="4"/>
  <c r="CU373" i="4"/>
  <c r="DC410" i="4"/>
  <c r="DD410" i="4"/>
  <c r="DE410" i="4" s="1"/>
  <c r="DH410" i="4"/>
  <c r="CU377" i="4"/>
  <c r="DH412" i="4"/>
  <c r="DD412" i="4"/>
  <c r="DE412" i="4" s="1"/>
  <c r="DC412" i="4"/>
  <c r="CU445" i="4"/>
  <c r="CU197" i="4"/>
  <c r="DC380" i="4"/>
  <c r="DD380" i="4"/>
  <c r="DE380" i="4" s="1"/>
  <c r="CU379" i="4"/>
  <c r="DC432" i="4"/>
  <c r="DD432" i="4"/>
  <c r="DE432" i="4" s="1"/>
  <c r="DC144" i="4"/>
  <c r="DD144" i="4"/>
  <c r="DE144" i="4" s="1"/>
  <c r="DC40" i="4"/>
  <c r="DD40" i="4"/>
  <c r="DE40" i="4" s="1"/>
  <c r="CU199" i="4"/>
  <c r="DG341" i="4"/>
  <c r="DF341" i="4"/>
  <c r="CU371" i="4"/>
  <c r="CU437" i="4"/>
  <c r="CU193" i="4"/>
  <c r="CU319" i="4"/>
  <c r="CU183" i="4"/>
  <c r="CU283" i="4"/>
  <c r="DC372" i="4"/>
  <c r="DD372" i="4"/>
  <c r="DE372" i="4" s="1"/>
  <c r="CU307" i="4"/>
  <c r="DG329" i="4"/>
  <c r="DF329" i="4"/>
  <c r="DC398" i="4"/>
  <c r="DD398" i="4"/>
  <c r="DE398" i="4" s="1"/>
  <c r="DH423" i="4"/>
  <c r="CU355" i="4"/>
  <c r="CU420" i="4"/>
  <c r="DC444" i="4"/>
  <c r="DD444" i="4"/>
  <c r="DE444" i="4" s="1"/>
  <c r="DH444" i="4"/>
  <c r="DC54" i="4"/>
  <c r="DH54" i="4"/>
  <c r="DD54" i="4"/>
  <c r="DE54" i="4" s="1"/>
  <c r="DC38" i="4"/>
  <c r="DH38" i="4"/>
  <c r="DD38" i="4"/>
  <c r="DE38" i="4" s="1"/>
  <c r="DC148" i="4"/>
  <c r="DD148" i="4"/>
  <c r="DE148" i="4" s="1"/>
  <c r="DH148" i="4"/>
  <c r="DH231" i="4"/>
  <c r="DD231" i="4"/>
  <c r="DE231" i="4" s="1"/>
  <c r="DC231" i="4"/>
  <c r="DC252" i="4"/>
  <c r="DD252" i="4"/>
  <c r="DE252" i="4" s="1"/>
  <c r="DC254" i="4"/>
  <c r="DD254" i="4"/>
  <c r="DE254" i="4" s="1"/>
  <c r="DH254" i="4"/>
  <c r="DC280" i="4"/>
  <c r="DD280" i="4"/>
  <c r="DE280" i="4" s="1"/>
  <c r="CU291" i="4"/>
  <c r="CU187" i="4"/>
  <c r="DC400" i="4"/>
  <c r="DD400" i="4"/>
  <c r="DE400" i="4" s="1"/>
  <c r="DH285" i="4"/>
  <c r="DD285" i="4"/>
  <c r="DE285" i="4" s="1"/>
  <c r="DC285" i="4"/>
  <c r="DC406" i="4"/>
  <c r="DD406" i="4"/>
  <c r="DE406" i="4" s="1"/>
  <c r="DH406" i="4"/>
  <c r="DC374" i="4"/>
  <c r="DH374" i="4"/>
  <c r="DD374" i="4"/>
  <c r="DE374" i="4" s="1"/>
  <c r="CU441" i="4"/>
  <c r="CU361" i="4"/>
  <c r="DC98" i="4"/>
  <c r="DH98" i="4"/>
  <c r="DD98" i="4"/>
  <c r="DE98" i="4" s="1"/>
  <c r="DD354" i="4"/>
  <c r="DE354" i="4" s="1"/>
  <c r="DC354" i="4"/>
  <c r="DH354" i="4"/>
  <c r="CU241" i="4"/>
  <c r="DC270" i="4"/>
  <c r="DD270" i="4"/>
  <c r="DE270" i="4" s="1"/>
  <c r="CU385" i="4"/>
  <c r="CU431" i="4"/>
  <c r="DC140" i="4"/>
  <c r="DD140" i="4"/>
  <c r="DE140" i="4" s="1"/>
  <c r="DH140" i="4"/>
  <c r="DC44" i="4"/>
  <c r="DD44" i="4"/>
  <c r="DE44" i="4" s="1"/>
  <c r="DC76" i="4"/>
  <c r="DH76" i="4"/>
  <c r="DD76" i="4"/>
  <c r="DE76" i="4" s="1"/>
  <c r="DC108" i="4"/>
  <c r="DD108" i="4"/>
  <c r="DE108" i="4" s="1"/>
  <c r="CU407" i="4"/>
  <c r="DC352" i="4"/>
  <c r="DD352" i="4"/>
  <c r="DE352" i="4" s="1"/>
  <c r="DH352" i="4"/>
  <c r="CU189" i="4"/>
  <c r="CU221" i="4"/>
  <c r="CU327" i="4"/>
  <c r="DC434" i="4"/>
  <c r="DH434" i="4"/>
  <c r="DD434" i="4"/>
  <c r="DE434" i="4" s="1"/>
  <c r="CU267" i="4"/>
  <c r="CU261" i="4"/>
  <c r="DH301" i="4"/>
  <c r="DD301" i="4"/>
  <c r="DE301" i="4" s="1"/>
  <c r="DC301" i="4"/>
  <c r="DD333" i="4"/>
  <c r="DE333" i="4" s="1"/>
  <c r="DC333" i="4"/>
  <c r="CU367" i="4"/>
  <c r="CU399" i="4"/>
  <c r="CU363" i="4"/>
  <c r="CU429" i="4"/>
  <c r="CU455" i="4"/>
  <c r="CU181" i="4"/>
  <c r="CU257" i="4"/>
  <c r="DH345" i="4"/>
  <c r="DD345" i="4"/>
  <c r="DE345" i="4" s="1"/>
  <c r="DC345" i="4"/>
  <c r="CU418" i="4"/>
  <c r="DH208" i="4"/>
  <c r="DC268" i="4"/>
  <c r="DD268" i="4"/>
  <c r="DE268" i="4" s="1"/>
  <c r="DH268" i="4"/>
  <c r="DC286" i="4"/>
  <c r="DD286" i="4"/>
  <c r="DE286" i="4" s="1"/>
  <c r="DC382" i="4"/>
  <c r="DD382" i="4"/>
  <c r="DE382" i="4" s="1"/>
  <c r="DC240" i="4"/>
  <c r="DD240" i="4"/>
  <c r="DE240" i="4" s="1"/>
  <c r="DG273" i="4"/>
  <c r="DF273" i="4"/>
  <c r="DH293" i="4"/>
  <c r="DD293" i="4"/>
  <c r="DE293" i="4" s="1"/>
  <c r="DC293" i="4"/>
  <c r="CU451" i="4"/>
  <c r="DC70" i="4"/>
  <c r="DH70" i="4"/>
  <c r="DD70" i="4"/>
  <c r="DE70" i="4" s="1"/>
  <c r="CU191" i="4"/>
  <c r="DC120" i="4"/>
  <c r="DD120" i="4"/>
  <c r="DE120" i="4" s="1"/>
  <c r="DH120" i="4"/>
  <c r="DC152" i="4"/>
  <c r="DD152" i="4"/>
  <c r="DE152" i="4" s="1"/>
  <c r="CU177" i="4"/>
  <c r="DC64" i="4"/>
  <c r="DD64" i="4"/>
  <c r="DE64" i="4" s="1"/>
  <c r="DC96" i="4"/>
  <c r="DD96" i="4"/>
  <c r="DE96" i="4" s="1"/>
  <c r="DG188" i="4"/>
  <c r="DF188" i="4"/>
  <c r="CU279" i="4"/>
  <c r="DC316" i="4"/>
  <c r="DD316" i="4"/>
  <c r="DE316" i="4" s="1"/>
  <c r="DC178" i="4"/>
  <c r="DD178" i="4"/>
  <c r="DE178" i="4" s="1"/>
  <c r="CU271" i="4"/>
  <c r="DH304" i="4"/>
  <c r="DC304" i="4"/>
  <c r="DD304" i="4"/>
  <c r="DE304" i="4" s="1"/>
  <c r="CU335" i="4"/>
  <c r="DG281" i="4"/>
  <c r="DF281" i="4"/>
  <c r="DH277" i="4"/>
  <c r="DD277" i="4"/>
  <c r="DE277" i="4" s="1"/>
  <c r="DC277" i="4"/>
  <c r="DD309" i="4"/>
  <c r="DE309" i="4" s="1"/>
  <c r="DC309" i="4"/>
  <c r="CU343" i="4"/>
  <c r="DC360" i="4"/>
  <c r="DD360" i="4"/>
  <c r="DE360" i="4" s="1"/>
  <c r="CU389" i="4"/>
  <c r="CU416" i="4"/>
  <c r="DC421" i="4"/>
  <c r="DD421" i="4"/>
  <c r="DE421" i="4" s="1"/>
  <c r="DC114" i="4"/>
  <c r="DD114" i="4"/>
  <c r="DE114" i="4" s="1"/>
  <c r="DC324" i="4"/>
  <c r="DD324" i="4"/>
  <c r="DE324" i="4" s="1"/>
  <c r="DG206" i="4"/>
  <c r="DF206" i="4"/>
  <c r="DC52" i="4"/>
  <c r="DD52" i="4"/>
  <c r="DE52" i="4" s="1"/>
  <c r="DC84" i="4"/>
  <c r="DD84" i="4"/>
  <c r="DE84" i="4" s="1"/>
  <c r="DC116" i="4"/>
  <c r="DH116" i="4"/>
  <c r="DD116" i="4"/>
  <c r="DE116" i="4" s="1"/>
  <c r="CU287" i="4"/>
  <c r="CU229" i="4"/>
  <c r="CU443" i="4"/>
  <c r="CU269" i="4"/>
  <c r="DC386" i="4"/>
  <c r="DD386" i="4"/>
  <c r="DE386" i="4" s="1"/>
  <c r="DC88" i="4"/>
  <c r="DD88" i="4"/>
  <c r="DE88" i="4" s="1"/>
  <c r="DH247" i="4"/>
  <c r="DD247" i="4"/>
  <c r="DE247" i="4" s="1"/>
  <c r="DC247" i="4"/>
  <c r="CU365" i="4"/>
  <c r="DC210" i="4"/>
  <c r="DD210" i="4"/>
  <c r="DE210" i="4" s="1"/>
  <c r="DH210" i="4"/>
  <c r="DG289" i="4"/>
  <c r="DF289" i="4"/>
  <c r="DH305" i="4"/>
  <c r="CU396" i="4"/>
  <c r="DH396" i="4"/>
  <c r="DC446" i="4"/>
  <c r="DH446" i="4"/>
  <c r="DD446" i="4"/>
  <c r="DE446" i="4" s="1"/>
  <c r="DG122" i="4"/>
  <c r="DF122" i="4"/>
  <c r="DC74" i="4"/>
  <c r="DH74" i="4"/>
  <c r="DD74" i="4"/>
  <c r="DE74" i="4" s="1"/>
  <c r="DC248" i="4"/>
  <c r="DD248" i="4"/>
  <c r="DE248" i="4" s="1"/>
  <c r="DH248" i="4"/>
  <c r="DC184" i="4"/>
  <c r="DD184" i="4"/>
  <c r="DE184" i="4" s="1"/>
  <c r="CU223" i="4"/>
  <c r="CU375" i="4"/>
  <c r="CU179" i="4"/>
  <c r="CU211" i="4"/>
  <c r="CU359" i="4"/>
  <c r="CU331" i="4"/>
  <c r="CU265" i="4"/>
  <c r="DC370" i="4"/>
  <c r="DD370" i="4"/>
  <c r="DE370" i="4" s="1"/>
  <c r="DH370" i="4"/>
  <c r="CU428" i="4"/>
  <c r="DG243" i="4"/>
  <c r="DF243" i="4"/>
  <c r="DG427" i="4"/>
  <c r="DF427" i="4"/>
  <c r="CU255" i="4"/>
  <c r="CU453" i="4"/>
  <c r="CU414" i="4"/>
  <c r="DH414" i="4"/>
  <c r="DC128" i="4"/>
  <c r="DD128" i="4"/>
  <c r="DE128" i="4" s="1"/>
  <c r="DC56" i="4"/>
  <c r="DH56" i="4"/>
  <c r="DD56" i="4"/>
  <c r="DE56" i="4" s="1"/>
  <c r="DC104" i="4"/>
  <c r="DD104" i="4"/>
  <c r="DE104" i="4" s="1"/>
  <c r="CU391" i="4"/>
  <c r="DC274" i="4"/>
  <c r="DD274" i="4"/>
  <c r="DE274" i="4" s="1"/>
  <c r="DH274" i="4"/>
  <c r="DC338" i="4"/>
  <c r="DD338" i="4"/>
  <c r="DE338" i="4" s="1"/>
  <c r="DH338" i="4"/>
  <c r="CU449" i="4"/>
  <c r="CU35" i="4"/>
  <c r="CU175" i="4"/>
  <c r="DC196" i="4"/>
  <c r="DD196" i="4"/>
  <c r="DE196" i="4" s="1"/>
  <c r="DH196" i="4"/>
  <c r="DH284" i="4"/>
  <c r="DC284" i="4"/>
  <c r="DD284" i="4"/>
  <c r="DE284" i="4" s="1"/>
  <c r="CU217" i="4"/>
  <c r="CU225" i="4"/>
  <c r="DC234" i="4"/>
  <c r="DD234" i="4"/>
  <c r="DE234" i="4" s="1"/>
  <c r="CU275" i="4"/>
  <c r="CU339" i="4"/>
  <c r="CU383" i="4"/>
  <c r="CU411" i="4"/>
  <c r="CU387" i="4"/>
  <c r="CU403" i="4"/>
  <c r="CU415" i="4"/>
  <c r="CU435" i="4"/>
  <c r="DC118" i="4"/>
  <c r="DH118" i="4"/>
  <c r="DD118" i="4"/>
  <c r="DE118" i="4" s="1"/>
  <c r="DC62" i="4"/>
  <c r="DD62" i="4"/>
  <c r="DE62" i="4" s="1"/>
  <c r="DC106" i="4"/>
  <c r="DH106" i="4"/>
  <c r="DD106" i="4"/>
  <c r="DE106" i="4" s="1"/>
  <c r="CU237" i="4"/>
  <c r="DC132" i="4"/>
  <c r="DD132" i="4"/>
  <c r="DE132" i="4" s="1"/>
  <c r="DH132" i="4"/>
  <c r="DG220" i="4"/>
  <c r="DF220" i="4"/>
  <c r="CU215" i="4"/>
  <c r="DH346" i="4"/>
  <c r="DD346" i="4"/>
  <c r="DE346" i="4" s="1"/>
  <c r="DC346" i="4"/>
  <c r="DC310" i="4"/>
  <c r="DD310" i="4"/>
  <c r="DE310" i="4" s="1"/>
  <c r="DH310" i="4"/>
  <c r="CU219" i="4"/>
  <c r="CU253" i="4"/>
  <c r="CU349" i="4"/>
  <c r="DC454" i="4"/>
  <c r="DD454" i="4"/>
  <c r="DE454" i="4" s="1"/>
  <c r="DC46" i="4"/>
  <c r="DD46" i="4"/>
  <c r="DE46" i="4" s="1"/>
  <c r="DG150" i="4"/>
  <c r="DF150" i="4"/>
  <c r="DC250" i="4"/>
  <c r="DD250" i="4"/>
  <c r="DE250" i="4" s="1"/>
  <c r="DC302" i="4"/>
  <c r="DD302" i="4"/>
  <c r="DE302" i="4" s="1"/>
  <c r="DH289" i="4"/>
  <c r="DG337" i="4"/>
  <c r="DF337" i="4"/>
  <c r="DC368" i="4"/>
  <c r="DD368" i="4"/>
  <c r="DE368" i="4" s="1"/>
  <c r="DC436" i="4"/>
  <c r="DD436" i="4"/>
  <c r="DE436" i="4" s="1"/>
  <c r="DC124" i="4"/>
  <c r="DD124" i="4"/>
  <c r="DE124" i="4" s="1"/>
  <c r="DH124" i="4"/>
  <c r="DC156" i="4"/>
  <c r="DD156" i="4"/>
  <c r="DE156" i="4" s="1"/>
  <c r="DH156" i="4"/>
  <c r="DC60" i="4"/>
  <c r="DH60" i="4"/>
  <c r="DD60" i="4"/>
  <c r="DE60" i="4" s="1"/>
  <c r="DC92" i="4"/>
  <c r="DH92" i="4"/>
  <c r="DD92" i="4"/>
  <c r="DE92" i="4" s="1"/>
  <c r="CU209" i="4"/>
  <c r="CU315" i="4"/>
  <c r="CU205" i="4"/>
  <c r="CU397" i="4"/>
  <c r="CU295" i="4"/>
  <c r="DC328" i="4"/>
  <c r="DD328" i="4"/>
  <c r="DE328" i="4" s="1"/>
  <c r="DC452" i="4"/>
  <c r="DD452" i="4"/>
  <c r="DE452" i="4" s="1"/>
  <c r="CU395" i="4"/>
  <c r="CU426" i="4"/>
  <c r="DC438" i="4"/>
  <c r="DD438" i="4"/>
  <c r="DE438" i="4" s="1"/>
  <c r="DH438" i="4"/>
  <c r="DC290" i="4"/>
  <c r="DD290" i="4"/>
  <c r="DE290" i="4" s="1"/>
  <c r="DH290" i="4"/>
  <c r="DH243" i="4"/>
  <c r="CU213" i="4"/>
  <c r="CU233" i="4"/>
  <c r="DC330" i="4"/>
  <c r="DD330" i="4"/>
  <c r="DE330" i="4" s="1"/>
  <c r="DH330" i="4"/>
  <c r="DH317" i="4"/>
  <c r="DD317" i="4"/>
  <c r="DE317" i="4" s="1"/>
  <c r="DC317" i="4"/>
  <c r="DC90" i="4"/>
  <c r="DH90" i="4"/>
  <c r="DD90" i="4"/>
  <c r="DE90" i="4" s="1"/>
  <c r="DC238" i="4"/>
  <c r="DD238" i="4"/>
  <c r="DE238" i="4" s="1"/>
  <c r="DC232" i="4"/>
  <c r="DD232" i="4"/>
  <c r="DE232" i="4" s="1"/>
  <c r="CU381" i="4"/>
  <c r="DC66" i="4"/>
  <c r="DD66" i="4"/>
  <c r="DE66" i="4" s="1"/>
  <c r="DC136" i="4"/>
  <c r="DD136" i="4"/>
  <c r="DE136" i="4" s="1"/>
  <c r="DH136" i="4"/>
  <c r="DG204" i="4"/>
  <c r="DF204" i="4"/>
  <c r="DC48" i="4"/>
  <c r="DD48" i="4"/>
  <c r="DE48" i="4" s="1"/>
  <c r="DG235" i="4"/>
  <c r="DF235" i="4"/>
  <c r="CU323" i="4"/>
  <c r="DC348" i="4"/>
  <c r="DD348" i="4"/>
  <c r="DE348" i="4" s="1"/>
  <c r="DC174" i="4"/>
  <c r="DD174" i="4"/>
  <c r="DE174" i="4" s="1"/>
  <c r="DC288" i="4"/>
  <c r="DD288" i="4"/>
  <c r="DE288" i="4" s="1"/>
  <c r="DC344" i="4"/>
  <c r="DD344" i="4"/>
  <c r="DE344" i="4" s="1"/>
  <c r="DH344" i="4"/>
  <c r="DC272" i="4"/>
  <c r="DD272" i="4"/>
  <c r="DE272" i="4" s="1"/>
  <c r="CU303" i="4"/>
  <c r="DC336" i="4"/>
  <c r="DD336" i="4"/>
  <c r="DE336" i="4" s="1"/>
  <c r="DG401" i="4"/>
  <c r="DF401" i="4"/>
  <c r="CU357" i="4"/>
  <c r="DC392" i="4"/>
  <c r="DD392" i="4"/>
  <c r="DE392" i="4" s="1"/>
  <c r="CU369" i="4"/>
  <c r="DC442" i="4"/>
  <c r="DD442" i="4"/>
  <c r="DE442" i="4" s="1"/>
  <c r="CU422" i="4"/>
  <c r="CU447" i="4"/>
  <c r="CU311" i="4"/>
  <c r="DC68" i="4"/>
  <c r="DH68" i="4"/>
  <c r="DD68" i="4"/>
  <c r="DE68" i="4" s="1"/>
  <c r="DC100" i="4"/>
  <c r="DH100" i="4"/>
  <c r="DD100" i="4"/>
  <c r="DE100" i="4" s="1"/>
  <c r="DC214" i="4"/>
  <c r="DD214" i="4"/>
  <c r="DE214" i="4" s="1"/>
  <c r="CU245" i="4"/>
  <c r="CU185" i="4"/>
  <c r="CU186" i="4"/>
  <c r="DH186" i="4"/>
  <c r="CU203" i="4"/>
  <c r="DC342" i="4"/>
  <c r="DD342" i="4"/>
  <c r="DE342" i="4" s="1"/>
  <c r="CU259" i="4"/>
  <c r="CU393" i="4"/>
  <c r="CU433" i="4"/>
  <c r="DD417" i="4"/>
  <c r="DE417" i="4" s="1"/>
  <c r="DH417" i="4"/>
  <c r="DC417" i="4"/>
  <c r="CU424" i="4"/>
  <c r="CU439" i="4"/>
  <c r="DC258" i="4"/>
  <c r="DD258" i="4"/>
  <c r="DE258" i="4" s="1"/>
  <c r="DG321" i="4"/>
  <c r="DF321" i="4"/>
  <c r="DH337" i="4"/>
  <c r="CU364" i="4"/>
  <c r="DH364" i="4"/>
  <c r="DH152" i="4" l="1"/>
  <c r="DH122" i="4"/>
  <c r="DH272" i="4"/>
  <c r="DH333" i="4"/>
  <c r="DH88" i="4"/>
  <c r="DH421" i="4"/>
  <c r="DH108" i="4"/>
  <c r="DH184" i="4"/>
  <c r="DH372" i="4"/>
  <c r="DH388" i="4"/>
  <c r="DH44" i="4"/>
  <c r="DH40" i="4"/>
  <c r="DH258" i="4"/>
  <c r="DH206" i="4"/>
  <c r="DH62" i="4"/>
  <c r="DH104" i="4"/>
  <c r="DH138" i="4"/>
  <c r="DH52" i="4"/>
  <c r="DH174" i="4"/>
  <c r="DH46" i="4"/>
  <c r="DH144" i="4"/>
  <c r="DH380" i="4"/>
  <c r="DH251" i="4"/>
  <c r="DH336" i="4"/>
  <c r="DH329" i="4"/>
  <c r="DH240" i="4"/>
  <c r="DH216" i="4"/>
  <c r="DH42" i="4"/>
  <c r="DH96" i="4"/>
  <c r="DH308" i="4"/>
  <c r="DH362" i="4"/>
  <c r="DH256" i="4"/>
  <c r="DH342" i="4"/>
  <c r="DH114" i="4"/>
  <c r="DH238" i="4"/>
  <c r="CU358" i="4"/>
  <c r="DH150" i="4"/>
  <c r="DH404" i="4"/>
  <c r="DH392" i="4"/>
  <c r="DH454" i="4"/>
  <c r="DH66" i="4"/>
  <c r="DH84" i="4"/>
  <c r="DH64" i="4"/>
  <c r="DD405" i="4"/>
  <c r="DE405" i="4" s="1"/>
  <c r="DF405" i="4" s="1"/>
  <c r="DH425" i="4"/>
  <c r="DH128" i="4"/>
  <c r="DH452" i="4"/>
  <c r="CU48" i="4"/>
  <c r="CU309" i="4"/>
  <c r="CU142" i="4"/>
  <c r="CU178" i="4"/>
  <c r="DH232" i="4"/>
  <c r="DH442" i="4"/>
  <c r="DH368" i="4"/>
  <c r="DC450" i="4"/>
  <c r="DH450" i="4"/>
  <c r="DC430" i="4"/>
  <c r="DF297" i="4"/>
  <c r="CU226" i="4"/>
  <c r="DH376" i="4"/>
  <c r="DD58" i="4"/>
  <c r="DE58" i="4" s="1"/>
  <c r="DF58" i="4" s="1"/>
  <c r="DD94" i="4"/>
  <c r="DE94" i="4" s="1"/>
  <c r="DG94" i="4" s="1"/>
  <c r="DD80" i="4"/>
  <c r="DE80" i="4" s="1"/>
  <c r="DG80" i="4" s="1"/>
  <c r="DD180" i="4"/>
  <c r="DE180" i="4" s="1"/>
  <c r="DG180" i="4" s="1"/>
  <c r="DC388" i="4"/>
  <c r="DC402" i="4"/>
  <c r="DH160" i="4"/>
  <c r="DC300" i="4"/>
  <c r="DH386" i="4"/>
  <c r="DH180" i="4"/>
  <c r="DC262" i="4"/>
  <c r="DH244" i="4"/>
  <c r="DC308" i="4"/>
  <c r="DH58" i="4"/>
  <c r="DH228" i="4"/>
  <c r="DH405" i="4"/>
  <c r="DH94" i="4"/>
  <c r="DC228" i="4"/>
  <c r="DC362" i="4"/>
  <c r="DD36" i="4"/>
  <c r="DE36" i="4" s="1"/>
  <c r="DG36" i="4" s="1"/>
  <c r="DH402" i="4"/>
  <c r="DC42" i="4"/>
  <c r="DH198" i="4"/>
  <c r="DD314" i="4"/>
  <c r="DE314" i="4" s="1"/>
  <c r="DF314" i="4" s="1"/>
  <c r="DD172" i="4"/>
  <c r="DE172" i="4" s="1"/>
  <c r="DG172" i="4" s="1"/>
  <c r="DD404" i="4"/>
  <c r="DE404" i="4" s="1"/>
  <c r="DF404" i="4" s="1"/>
  <c r="DH382" i="4"/>
  <c r="DC72" i="4"/>
  <c r="DH432" i="4"/>
  <c r="DD362" i="4"/>
  <c r="DE362" i="4" s="1"/>
  <c r="DF362" i="4" s="1"/>
  <c r="DH86" i="4"/>
  <c r="DC246" i="4"/>
  <c r="DH194" i="4"/>
  <c r="DH328" i="4"/>
  <c r="DH172" i="4"/>
  <c r="DD72" i="4"/>
  <c r="DE72" i="4" s="1"/>
  <c r="DF72" i="4" s="1"/>
  <c r="DH348" i="4"/>
  <c r="DH398" i="4"/>
  <c r="DH288" i="4"/>
  <c r="DC314" i="4"/>
  <c r="DD409" i="4"/>
  <c r="DE409" i="4" s="1"/>
  <c r="DF409" i="4" s="1"/>
  <c r="DC239" i="4"/>
  <c r="DC242" i="4"/>
  <c r="DD448" i="4"/>
  <c r="DE448" i="4" s="1"/>
  <c r="DG448" i="4" s="1"/>
  <c r="DC194" i="4"/>
  <c r="DD200" i="4"/>
  <c r="DE200" i="4" s="1"/>
  <c r="DG200" i="4" s="1"/>
  <c r="DH436" i="4"/>
  <c r="DF305" i="4"/>
  <c r="DH218" i="4"/>
  <c r="DH80" i="4"/>
  <c r="DD308" i="4"/>
  <c r="DE308" i="4" s="1"/>
  <c r="DF308" i="4" s="1"/>
  <c r="DC282" i="4"/>
  <c r="DD242" i="4"/>
  <c r="DE242" i="4" s="1"/>
  <c r="DG242" i="4" s="1"/>
  <c r="DH36" i="4"/>
  <c r="DD198" i="4"/>
  <c r="DE198" i="4" s="1"/>
  <c r="DG198" i="4" s="1"/>
  <c r="DH246" i="4"/>
  <c r="DC244" i="4"/>
  <c r="DH322" i="4"/>
  <c r="DH280" i="4"/>
  <c r="DH448" i="4"/>
  <c r="DH384" i="4"/>
  <c r="DH427" i="4"/>
  <c r="DD260" i="4"/>
  <c r="DE260" i="4" s="1"/>
  <c r="DG260" i="4" s="1"/>
  <c r="DD296" i="4"/>
  <c r="DE296" i="4" s="1"/>
  <c r="DF296" i="4" s="1"/>
  <c r="DD388" i="4"/>
  <c r="DE388" i="4" s="1"/>
  <c r="DG388" i="4" s="1"/>
  <c r="DH234" i="4"/>
  <c r="DC322" i="4"/>
  <c r="DH296" i="4"/>
  <c r="DH190" i="4"/>
  <c r="DG142" i="4"/>
  <c r="DD384" i="4"/>
  <c r="DE384" i="4" s="1"/>
  <c r="DG384" i="4" s="1"/>
  <c r="DH82" i="4"/>
  <c r="DC440" i="4"/>
  <c r="DD82" i="4"/>
  <c r="DE82" i="4" s="1"/>
  <c r="DF82" i="4" s="1"/>
  <c r="DD276" i="4"/>
  <c r="DE276" i="4" s="1"/>
  <c r="DF276" i="4" s="1"/>
  <c r="DH325" i="4"/>
  <c r="DD224" i="4"/>
  <c r="DE224" i="4" s="1"/>
  <c r="DF224" i="4" s="1"/>
  <c r="DD419" i="4"/>
  <c r="DE419" i="4" s="1"/>
  <c r="DG419" i="4" s="1"/>
  <c r="DH298" i="4"/>
  <c r="DH390" i="4"/>
  <c r="CU192" i="4"/>
  <c r="DD239" i="4"/>
  <c r="DE239" i="4" s="1"/>
  <c r="DF239" i="4" s="1"/>
  <c r="DH224" i="4"/>
  <c r="DC102" i="4"/>
  <c r="DH400" i="4"/>
  <c r="DH276" i="4"/>
  <c r="DH188" i="4"/>
  <c r="DH409" i="4"/>
  <c r="DD306" i="4"/>
  <c r="DE306" i="4" s="1"/>
  <c r="DG306" i="4" s="1"/>
  <c r="DH220" i="4"/>
  <c r="DH356" i="4"/>
  <c r="DD356" i="4"/>
  <c r="DE356" i="4" s="1"/>
  <c r="DG356" i="4" s="1"/>
  <c r="DD298" i="4"/>
  <c r="DE298" i="4" s="1"/>
  <c r="DF298" i="4" s="1"/>
  <c r="DH324" i="4"/>
  <c r="DH360" i="4"/>
  <c r="DC306" i="4"/>
  <c r="DD50" i="4"/>
  <c r="DE50" i="4" s="1"/>
  <c r="DF50" i="4" s="1"/>
  <c r="DC160" i="4"/>
  <c r="DC320" i="4"/>
  <c r="DF158" i="4"/>
  <c r="DF138" i="4"/>
  <c r="DC50" i="4"/>
  <c r="DC182" i="4"/>
  <c r="DH262" i="4"/>
  <c r="DD42" i="4"/>
  <c r="DE42" i="4" s="1"/>
  <c r="DG42" i="4" s="1"/>
  <c r="DH456" i="4"/>
  <c r="DH282" i="4"/>
  <c r="DC404" i="4"/>
  <c r="DD430" i="4"/>
  <c r="DE430" i="4" s="1"/>
  <c r="DG430" i="4" s="1"/>
  <c r="DD376" i="4"/>
  <c r="DE376" i="4" s="1"/>
  <c r="DG376" i="4" s="1"/>
  <c r="DC256" i="4"/>
  <c r="DD236" i="4"/>
  <c r="DE236" i="4" s="1"/>
  <c r="DG236" i="4" s="1"/>
  <c r="DC394" i="4"/>
  <c r="DD456" i="4"/>
  <c r="DE456" i="4" s="1"/>
  <c r="DG456" i="4" s="1"/>
  <c r="DH286" i="4"/>
  <c r="DD222" i="4"/>
  <c r="DE222" i="4" s="1"/>
  <c r="DF222" i="4" s="1"/>
  <c r="DH266" i="4"/>
  <c r="DC351" i="4"/>
  <c r="DD164" i="4"/>
  <c r="DE164" i="4" s="1"/>
  <c r="DF164" i="4" s="1"/>
  <c r="DD256" i="4"/>
  <c r="DE256" i="4" s="1"/>
  <c r="DG256" i="4" s="1"/>
  <c r="DC294" i="4"/>
  <c r="DH110" i="4"/>
  <c r="DG208" i="4"/>
  <c r="DH222" i="4"/>
  <c r="DC292" i="4"/>
  <c r="DH200" i="4"/>
  <c r="DH164" i="4"/>
  <c r="DH250" i="4"/>
  <c r="DC110" i="4"/>
  <c r="DD102" i="4"/>
  <c r="DE102" i="4" s="1"/>
  <c r="DG102" i="4" s="1"/>
  <c r="DH252" i="4"/>
  <c r="DH264" i="4"/>
  <c r="DC325" i="4"/>
  <c r="DH419" i="4"/>
  <c r="DD318" i="4"/>
  <c r="DE318" i="4" s="1"/>
  <c r="DG318" i="4" s="1"/>
  <c r="DD425" i="4"/>
  <c r="DE425" i="4" s="1"/>
  <c r="DG425" i="4" s="1"/>
  <c r="DH440" i="4"/>
  <c r="DF423" i="4"/>
  <c r="DH316" i="4"/>
  <c r="DC78" i="4"/>
  <c r="DH294" i="4"/>
  <c r="DD325" i="4"/>
  <c r="DE325" i="4" s="1"/>
  <c r="DG325" i="4" s="1"/>
  <c r="DC340" i="4"/>
  <c r="DH300" i="4"/>
  <c r="DD78" i="4"/>
  <c r="DE78" i="4" s="1"/>
  <c r="DG78" i="4" s="1"/>
  <c r="DH292" i="4"/>
  <c r="DH378" i="4"/>
  <c r="DH260" i="4"/>
  <c r="CU366" i="4"/>
  <c r="DH394" i="4"/>
  <c r="DH347" i="4"/>
  <c r="DH176" i="4"/>
  <c r="DC347" i="4"/>
  <c r="DD266" i="4"/>
  <c r="DE266" i="4" s="1"/>
  <c r="DF266" i="4" s="1"/>
  <c r="DC112" i="4"/>
  <c r="DH320" i="4"/>
  <c r="DC318" i="4"/>
  <c r="DC425" i="4"/>
  <c r="DD340" i="4"/>
  <c r="DE340" i="4" s="1"/>
  <c r="DF340" i="4" s="1"/>
  <c r="DD264" i="4"/>
  <c r="DE264" i="4" s="1"/>
  <c r="DF264" i="4" s="1"/>
  <c r="DC86" i="4"/>
  <c r="DD212" i="4"/>
  <c r="DE212" i="4" s="1"/>
  <c r="DC212" i="4"/>
  <c r="DH214" i="4"/>
  <c r="DF251" i="4"/>
  <c r="DD334" i="4"/>
  <c r="DE334" i="4" s="1"/>
  <c r="DG334" i="4" s="1"/>
  <c r="DC408" i="4"/>
  <c r="DD112" i="4"/>
  <c r="DE112" i="4" s="1"/>
  <c r="DF112" i="4" s="1"/>
  <c r="DH182" i="4"/>
  <c r="DC326" i="4"/>
  <c r="DH408" i="4"/>
  <c r="DD312" i="4"/>
  <c r="DE312" i="4" s="1"/>
  <c r="DF312" i="4" s="1"/>
  <c r="DH202" i="4"/>
  <c r="DG364" i="4"/>
  <c r="DF364" i="4"/>
  <c r="DD134" i="4"/>
  <c r="DE134" i="4" s="1"/>
  <c r="DC134" i="4"/>
  <c r="DH134" i="4"/>
  <c r="DH351" i="4"/>
  <c r="DD378" i="4"/>
  <c r="DE378" i="4" s="1"/>
  <c r="DG378" i="4" s="1"/>
  <c r="DC168" i="4"/>
  <c r="DH168" i="4"/>
  <c r="DD168" i="4"/>
  <c r="DE168" i="4" s="1"/>
  <c r="DH126" i="4"/>
  <c r="DC126" i="4"/>
  <c r="DD126" i="4"/>
  <c r="DE126" i="4" s="1"/>
  <c r="DG358" i="4"/>
  <c r="DF358" i="4"/>
  <c r="DC312" i="4"/>
  <c r="DH302" i="4"/>
  <c r="DF202" i="4"/>
  <c r="DH270" i="4"/>
  <c r="DH326" i="4"/>
  <c r="DH236" i="4"/>
  <c r="DC130" i="4"/>
  <c r="DD130" i="4"/>
  <c r="DE130" i="4" s="1"/>
  <c r="DH130" i="4"/>
  <c r="DC176" i="4"/>
  <c r="DD176" i="4"/>
  <c r="DE176" i="4" s="1"/>
  <c r="DC146" i="4"/>
  <c r="DH146" i="4"/>
  <c r="DD146" i="4"/>
  <c r="DE146" i="4" s="1"/>
  <c r="DD162" i="4"/>
  <c r="DE162" i="4" s="1"/>
  <c r="DH162" i="4"/>
  <c r="DC162" i="4"/>
  <c r="DD350" i="4"/>
  <c r="DE350" i="4" s="1"/>
  <c r="DC350" i="4"/>
  <c r="DH334" i="4"/>
  <c r="DH350" i="4"/>
  <c r="DD218" i="4"/>
  <c r="DE218" i="4" s="1"/>
  <c r="DC218" i="4"/>
  <c r="DF347" i="4"/>
  <c r="DG347" i="4"/>
  <c r="DD154" i="4"/>
  <c r="DE154" i="4" s="1"/>
  <c r="DC154" i="4"/>
  <c r="DH154" i="4"/>
  <c r="DD313" i="4"/>
  <c r="DE313" i="4" s="1"/>
  <c r="DH313" i="4"/>
  <c r="DC313" i="4"/>
  <c r="DG228" i="4"/>
  <c r="DF228" i="4"/>
  <c r="DG192" i="4"/>
  <c r="DF192" i="4"/>
  <c r="DG190" i="4"/>
  <c r="DF190" i="4"/>
  <c r="DG414" i="4"/>
  <c r="DF414" i="4"/>
  <c r="DG186" i="4"/>
  <c r="DF186" i="4"/>
  <c r="DG226" i="4"/>
  <c r="DF226" i="4"/>
  <c r="DG366" i="4"/>
  <c r="DF366" i="4"/>
  <c r="DF413" i="4"/>
  <c r="DG413" i="4"/>
  <c r="DG390" i="4"/>
  <c r="DF390" i="4"/>
  <c r="DH229" i="4"/>
  <c r="DD229" i="4"/>
  <c r="DE229" i="4" s="1"/>
  <c r="DC229" i="4"/>
  <c r="DG68" i="4"/>
  <c r="DF68" i="4"/>
  <c r="DG442" i="4"/>
  <c r="DF442" i="4"/>
  <c r="DF336" i="4"/>
  <c r="DG336" i="4"/>
  <c r="DH217" i="4"/>
  <c r="DD217" i="4"/>
  <c r="DE217" i="4" s="1"/>
  <c r="DC217" i="4"/>
  <c r="DH103" i="4"/>
  <c r="DD103" i="4"/>
  <c r="DE103" i="4" s="1"/>
  <c r="DC103" i="4"/>
  <c r="DH39" i="4"/>
  <c r="DD39" i="4"/>
  <c r="DE39" i="4" s="1"/>
  <c r="DC39" i="4"/>
  <c r="DH191" i="4"/>
  <c r="DD191" i="4"/>
  <c r="DE191" i="4" s="1"/>
  <c r="DC191" i="4"/>
  <c r="DH123" i="4"/>
  <c r="DD123" i="4"/>
  <c r="DE123" i="4" s="1"/>
  <c r="DC123" i="4"/>
  <c r="DG262" i="4"/>
  <c r="DF262" i="4"/>
  <c r="DH418" i="4"/>
  <c r="DD418" i="4"/>
  <c r="DE418" i="4" s="1"/>
  <c r="DC418" i="4"/>
  <c r="DG438" i="4"/>
  <c r="DF438" i="4"/>
  <c r="DH261" i="4"/>
  <c r="DD261" i="4"/>
  <c r="DE261" i="4" s="1"/>
  <c r="DC261" i="4"/>
  <c r="DG124" i="4"/>
  <c r="DF124" i="4"/>
  <c r="DF351" i="4"/>
  <c r="DG351" i="4"/>
  <c r="DH187" i="4"/>
  <c r="DD187" i="4"/>
  <c r="DE187" i="4" s="1"/>
  <c r="DC187" i="4"/>
  <c r="DG196" i="4"/>
  <c r="DF196" i="4"/>
  <c r="DH107" i="4"/>
  <c r="DD107" i="4"/>
  <c r="DE107" i="4" s="1"/>
  <c r="DC107" i="4"/>
  <c r="DG104" i="4"/>
  <c r="DF104" i="4"/>
  <c r="DG282" i="4"/>
  <c r="DF282" i="4"/>
  <c r="DG370" i="4"/>
  <c r="DF370" i="4"/>
  <c r="DH227" i="4"/>
  <c r="DD227" i="4"/>
  <c r="DE227" i="4" s="1"/>
  <c r="DC227" i="4"/>
  <c r="DH195" i="4"/>
  <c r="DD195" i="4"/>
  <c r="DE195" i="4" s="1"/>
  <c r="DC195" i="4"/>
  <c r="DH201" i="4"/>
  <c r="DD201" i="4"/>
  <c r="DE201" i="4" s="1"/>
  <c r="DC201" i="4"/>
  <c r="DH121" i="4"/>
  <c r="DD121" i="4"/>
  <c r="DE121" i="4" s="1"/>
  <c r="DC121" i="4"/>
  <c r="DH241" i="4"/>
  <c r="DC241" i="4"/>
  <c r="DD241" i="4"/>
  <c r="DE241" i="4" s="1"/>
  <c r="DG114" i="4"/>
  <c r="DF114" i="4"/>
  <c r="DG440" i="4"/>
  <c r="DF440" i="4"/>
  <c r="DG96" i="4"/>
  <c r="DF96" i="4"/>
  <c r="DH163" i="4"/>
  <c r="DD163" i="4"/>
  <c r="DE163" i="4" s="1"/>
  <c r="DC163" i="4"/>
  <c r="DH131" i="4"/>
  <c r="DD131" i="4"/>
  <c r="DE131" i="4" s="1"/>
  <c r="DC131" i="4"/>
  <c r="DG240" i="4"/>
  <c r="DF240" i="4"/>
  <c r="DG268" i="4"/>
  <c r="DF268" i="4"/>
  <c r="DF242" i="4"/>
  <c r="DC170" i="4"/>
  <c r="DD170" i="4"/>
  <c r="DE170" i="4" s="1"/>
  <c r="DH170" i="4"/>
  <c r="DH397" i="4"/>
  <c r="DD397" i="4"/>
  <c r="DE397" i="4" s="1"/>
  <c r="DC397" i="4"/>
  <c r="DG108" i="4"/>
  <c r="DF108" i="4"/>
  <c r="DD167" i="4"/>
  <c r="DE167" i="4" s="1"/>
  <c r="DC167" i="4"/>
  <c r="DH167" i="4"/>
  <c r="DH101" i="4"/>
  <c r="DD101" i="4"/>
  <c r="DE101" i="4" s="1"/>
  <c r="DC101" i="4"/>
  <c r="DG406" i="4"/>
  <c r="DF406" i="4"/>
  <c r="DG398" i="4"/>
  <c r="DF398" i="4"/>
  <c r="DH265" i="4"/>
  <c r="DD265" i="4"/>
  <c r="DE265" i="4" s="1"/>
  <c r="DC265" i="4"/>
  <c r="DH295" i="4"/>
  <c r="DC295" i="4"/>
  <c r="DD295" i="4"/>
  <c r="DE295" i="4" s="1"/>
  <c r="DH117" i="4"/>
  <c r="DD117" i="4"/>
  <c r="DE117" i="4" s="1"/>
  <c r="DC117" i="4"/>
  <c r="DH269" i="4"/>
  <c r="DD269" i="4"/>
  <c r="DE269" i="4" s="1"/>
  <c r="DC269" i="4"/>
  <c r="DF288" i="4"/>
  <c r="DG288" i="4"/>
  <c r="DG182" i="4"/>
  <c r="DF182" i="4"/>
  <c r="DH449" i="4"/>
  <c r="DD449" i="4"/>
  <c r="DE449" i="4" s="1"/>
  <c r="DC449" i="4"/>
  <c r="DG232" i="4"/>
  <c r="DF232" i="4"/>
  <c r="DG90" i="4"/>
  <c r="DF90" i="4"/>
  <c r="DG317" i="4"/>
  <c r="DF317" i="4"/>
  <c r="DH223" i="4"/>
  <c r="DD223" i="4"/>
  <c r="DE223" i="4" s="1"/>
  <c r="DC223" i="4"/>
  <c r="DG156" i="4"/>
  <c r="DF156" i="4"/>
  <c r="DG436" i="4"/>
  <c r="DF436" i="4"/>
  <c r="DG244" i="4"/>
  <c r="DF244" i="4"/>
  <c r="DG46" i="4"/>
  <c r="DF46" i="4"/>
  <c r="DH443" i="4"/>
  <c r="DD443" i="4"/>
  <c r="DE443" i="4" s="1"/>
  <c r="DC443" i="4"/>
  <c r="DF320" i="4"/>
  <c r="DG320" i="4"/>
  <c r="DG132" i="4"/>
  <c r="DF132" i="4"/>
  <c r="DH81" i="4"/>
  <c r="DD81" i="4"/>
  <c r="DE81" i="4" s="1"/>
  <c r="DC81" i="4"/>
  <c r="DH271" i="4"/>
  <c r="DC271" i="4"/>
  <c r="DD271" i="4"/>
  <c r="DE271" i="4" s="1"/>
  <c r="DH379" i="4"/>
  <c r="DD379" i="4"/>
  <c r="DE379" i="4" s="1"/>
  <c r="DC379" i="4"/>
  <c r="DH455" i="4"/>
  <c r="DD455" i="4"/>
  <c r="DE455" i="4" s="1"/>
  <c r="DC455" i="4"/>
  <c r="DH327" i="4"/>
  <c r="DC327" i="4"/>
  <c r="DD327" i="4"/>
  <c r="DE327" i="4" s="1"/>
  <c r="DH431" i="4"/>
  <c r="DD431" i="4"/>
  <c r="DE431" i="4" s="1"/>
  <c r="DC431" i="4"/>
  <c r="DG88" i="4"/>
  <c r="DF88" i="4"/>
  <c r="DH393" i="4"/>
  <c r="DD393" i="4"/>
  <c r="DE393" i="4" s="1"/>
  <c r="DC393" i="4"/>
  <c r="DG120" i="4"/>
  <c r="DF120" i="4"/>
  <c r="DH63" i="4"/>
  <c r="DD63" i="4"/>
  <c r="DE63" i="4" s="1"/>
  <c r="DC63" i="4"/>
  <c r="DH41" i="4"/>
  <c r="DD41" i="4"/>
  <c r="DE41" i="4" s="1"/>
  <c r="DC41" i="4"/>
  <c r="DG286" i="4"/>
  <c r="DF286" i="4"/>
  <c r="DF345" i="4"/>
  <c r="DG345" i="4"/>
  <c r="DH426" i="4"/>
  <c r="DD426" i="4"/>
  <c r="DE426" i="4" s="1"/>
  <c r="DC426" i="4"/>
  <c r="DH445" i="4"/>
  <c r="DD445" i="4"/>
  <c r="DE445" i="4" s="1"/>
  <c r="DC445" i="4"/>
  <c r="DG434" i="4"/>
  <c r="DF434" i="4"/>
  <c r="DH205" i="4"/>
  <c r="DD205" i="4"/>
  <c r="DE205" i="4" s="1"/>
  <c r="DC205" i="4"/>
  <c r="DH129" i="4"/>
  <c r="DD129" i="4"/>
  <c r="DE129" i="4" s="1"/>
  <c r="DC129" i="4"/>
  <c r="DH73" i="4"/>
  <c r="DD73" i="4"/>
  <c r="DE73" i="4" s="1"/>
  <c r="DC73" i="4"/>
  <c r="DH253" i="4"/>
  <c r="DD253" i="4"/>
  <c r="DE253" i="4" s="1"/>
  <c r="DC253" i="4"/>
  <c r="DH311" i="4"/>
  <c r="DC311" i="4"/>
  <c r="DD311" i="4"/>
  <c r="DE311" i="4" s="1"/>
  <c r="DG372" i="4"/>
  <c r="DF372" i="4"/>
  <c r="DH99" i="4"/>
  <c r="DD99" i="4"/>
  <c r="DE99" i="4" s="1"/>
  <c r="DC99" i="4"/>
  <c r="DG144" i="4"/>
  <c r="DF144" i="4"/>
  <c r="DG410" i="4"/>
  <c r="DF410" i="4"/>
  <c r="DG394" i="4"/>
  <c r="DF394" i="4"/>
  <c r="DH359" i="4"/>
  <c r="DD359" i="4"/>
  <c r="DE359" i="4" s="1"/>
  <c r="DC359" i="4"/>
  <c r="DG216" i="4"/>
  <c r="DF216" i="4"/>
  <c r="DG278" i="4"/>
  <c r="DF278" i="4"/>
  <c r="DG86" i="4"/>
  <c r="DF86" i="4"/>
  <c r="DG160" i="4"/>
  <c r="DF160" i="4"/>
  <c r="DG342" i="4"/>
  <c r="DF342" i="4"/>
  <c r="DH215" i="4"/>
  <c r="DD215" i="4"/>
  <c r="DE215" i="4" s="1"/>
  <c r="DC215" i="4"/>
  <c r="DG214" i="4"/>
  <c r="DF214" i="4"/>
  <c r="DD416" i="4"/>
  <c r="DE416" i="4" s="1"/>
  <c r="DC416" i="4"/>
  <c r="DH416" i="4"/>
  <c r="DH383" i="4"/>
  <c r="DD383" i="4"/>
  <c r="DE383" i="4" s="1"/>
  <c r="DC383" i="4"/>
  <c r="DH275" i="4"/>
  <c r="DC275" i="4"/>
  <c r="DD275" i="4"/>
  <c r="DE275" i="4" s="1"/>
  <c r="DG174" i="4"/>
  <c r="DF174" i="4"/>
  <c r="DF408" i="4"/>
  <c r="DG408" i="4"/>
  <c r="DG48" i="4"/>
  <c r="DF48" i="4"/>
  <c r="DG136" i="4"/>
  <c r="DF136" i="4"/>
  <c r="DH87" i="4"/>
  <c r="DD87" i="4"/>
  <c r="DE87" i="4" s="1"/>
  <c r="DC87" i="4"/>
  <c r="DH55" i="4"/>
  <c r="DD55" i="4"/>
  <c r="DE55" i="4" s="1"/>
  <c r="DC55" i="4"/>
  <c r="DH139" i="4"/>
  <c r="DD139" i="4"/>
  <c r="DE139" i="4" s="1"/>
  <c r="DC139" i="4"/>
  <c r="DG66" i="4"/>
  <c r="DF66" i="4"/>
  <c r="DG402" i="4"/>
  <c r="DF402" i="4"/>
  <c r="DF238" i="4"/>
  <c r="DG238" i="4"/>
  <c r="DH453" i="4"/>
  <c r="DD453" i="4"/>
  <c r="DE453" i="4" s="1"/>
  <c r="DC453" i="4"/>
  <c r="DG330" i="4"/>
  <c r="DF330" i="4"/>
  <c r="DH157" i="4"/>
  <c r="DD157" i="4"/>
  <c r="DE157" i="4" s="1"/>
  <c r="DC157" i="4"/>
  <c r="DH363" i="4"/>
  <c r="DD363" i="4"/>
  <c r="DE363" i="4" s="1"/>
  <c r="DC363" i="4"/>
  <c r="DH230" i="4"/>
  <c r="DC230" i="4"/>
  <c r="DD230" i="4"/>
  <c r="DE230" i="4" s="1"/>
  <c r="DH331" i="4"/>
  <c r="DC331" i="4"/>
  <c r="DD331" i="4"/>
  <c r="DE331" i="4" s="1"/>
  <c r="DH221" i="4"/>
  <c r="DD221" i="4"/>
  <c r="DE221" i="4" s="1"/>
  <c r="DC221" i="4"/>
  <c r="DH189" i="4"/>
  <c r="DD189" i="4"/>
  <c r="DE189" i="4" s="1"/>
  <c r="DC189" i="4"/>
  <c r="DG92" i="4"/>
  <c r="DF92" i="4"/>
  <c r="DG368" i="4"/>
  <c r="DF368" i="4"/>
  <c r="DG310" i="4"/>
  <c r="DF310" i="4"/>
  <c r="DG106" i="4"/>
  <c r="DF106" i="4"/>
  <c r="DH335" i="4"/>
  <c r="DC335" i="4"/>
  <c r="DD335" i="4"/>
  <c r="DE335" i="4" s="1"/>
  <c r="DF234" i="4"/>
  <c r="DG234" i="4"/>
  <c r="DH119" i="4"/>
  <c r="DD119" i="4"/>
  <c r="DE119" i="4" s="1"/>
  <c r="DC119" i="4"/>
  <c r="DH91" i="4"/>
  <c r="DD91" i="4"/>
  <c r="DE91" i="4" s="1"/>
  <c r="DC91" i="4"/>
  <c r="DH59" i="4"/>
  <c r="DD59" i="4"/>
  <c r="DE59" i="4" s="1"/>
  <c r="DC59" i="4"/>
  <c r="DH193" i="4"/>
  <c r="DD193" i="4"/>
  <c r="DE193" i="4" s="1"/>
  <c r="DC193" i="4"/>
  <c r="DH143" i="4"/>
  <c r="DD143" i="4"/>
  <c r="DE143" i="4" s="1"/>
  <c r="DC143" i="4"/>
  <c r="DH451" i="4"/>
  <c r="DD451" i="4"/>
  <c r="DE451" i="4" s="1"/>
  <c r="DC451" i="4"/>
  <c r="DH371" i="4"/>
  <c r="DD371" i="4"/>
  <c r="DE371" i="4" s="1"/>
  <c r="DC371" i="4"/>
  <c r="DG274" i="4"/>
  <c r="DF274" i="4"/>
  <c r="DH69" i="4"/>
  <c r="DD69" i="4"/>
  <c r="DE69" i="4" s="1"/>
  <c r="DC69" i="4"/>
  <c r="DH429" i="4"/>
  <c r="DD429" i="4"/>
  <c r="DE429" i="4" s="1"/>
  <c r="DC429" i="4"/>
  <c r="DH377" i="4"/>
  <c r="DD377" i="4"/>
  <c r="DE377" i="4" s="1"/>
  <c r="DC377" i="4"/>
  <c r="DF300" i="4"/>
  <c r="DG300" i="4"/>
  <c r="DH153" i="4"/>
  <c r="DD153" i="4"/>
  <c r="DE153" i="4" s="1"/>
  <c r="DC153" i="4"/>
  <c r="DH207" i="4"/>
  <c r="DD207" i="4"/>
  <c r="DE207" i="4" s="1"/>
  <c r="DC207" i="4"/>
  <c r="DG184" i="4"/>
  <c r="DF184" i="4"/>
  <c r="DG248" i="4"/>
  <c r="DF248" i="4"/>
  <c r="DG74" i="4"/>
  <c r="DF74" i="4"/>
  <c r="DG210" i="4"/>
  <c r="DF210" i="4"/>
  <c r="DH441" i="4"/>
  <c r="DD441" i="4"/>
  <c r="DE441" i="4" s="1"/>
  <c r="DC441" i="4"/>
  <c r="DH259" i="4"/>
  <c r="DD259" i="4"/>
  <c r="DE259" i="4" s="1"/>
  <c r="DC259" i="4"/>
  <c r="DH203" i="4"/>
  <c r="DD203" i="4"/>
  <c r="DE203" i="4" s="1"/>
  <c r="DC203" i="4"/>
  <c r="DH149" i="4"/>
  <c r="DD149" i="4"/>
  <c r="DE149" i="4" s="1"/>
  <c r="DC149" i="4"/>
  <c r="DG52" i="4"/>
  <c r="DF52" i="4"/>
  <c r="DG421" i="4"/>
  <c r="DF421" i="4"/>
  <c r="DG360" i="4"/>
  <c r="DF360" i="4"/>
  <c r="DG277" i="4"/>
  <c r="DF277" i="4"/>
  <c r="DH307" i="4"/>
  <c r="DC307" i="4"/>
  <c r="DD307" i="4"/>
  <c r="DE307" i="4" s="1"/>
  <c r="DG152" i="4"/>
  <c r="DF152" i="4"/>
  <c r="DH147" i="4"/>
  <c r="DD147" i="4"/>
  <c r="DE147" i="4" s="1"/>
  <c r="DC147" i="4"/>
  <c r="DH437" i="4"/>
  <c r="DD437" i="4"/>
  <c r="DE437" i="4" s="1"/>
  <c r="DC437" i="4"/>
  <c r="DG382" i="4"/>
  <c r="DF382" i="4"/>
  <c r="DG294" i="4"/>
  <c r="DF294" i="4"/>
  <c r="DH125" i="4"/>
  <c r="DD125" i="4"/>
  <c r="DE125" i="4" s="1"/>
  <c r="DC125" i="4"/>
  <c r="DH373" i="4"/>
  <c r="DD373" i="4"/>
  <c r="DE373" i="4" s="1"/>
  <c r="DC373" i="4"/>
  <c r="DD353" i="4"/>
  <c r="DE353" i="4" s="1"/>
  <c r="DH353" i="4"/>
  <c r="DC353" i="4"/>
  <c r="DH249" i="4"/>
  <c r="DC249" i="4"/>
  <c r="DD249" i="4"/>
  <c r="DE249" i="4" s="1"/>
  <c r="DG352" i="4"/>
  <c r="DF352" i="4"/>
  <c r="DH209" i="4"/>
  <c r="DD209" i="4"/>
  <c r="DE209" i="4" s="1"/>
  <c r="DC209" i="4"/>
  <c r="DG44" i="4"/>
  <c r="DF44" i="4"/>
  <c r="DG140" i="4"/>
  <c r="DF140" i="4"/>
  <c r="DF354" i="4"/>
  <c r="DG354" i="4"/>
  <c r="DG374" i="4"/>
  <c r="DF374" i="4"/>
  <c r="DC349" i="4"/>
  <c r="DH349" i="4"/>
  <c r="DD349" i="4"/>
  <c r="DE349" i="4" s="1"/>
  <c r="DH219" i="4"/>
  <c r="DD219" i="4"/>
  <c r="DE219" i="4" s="1"/>
  <c r="DC219" i="4"/>
  <c r="DH245" i="4"/>
  <c r="DC245" i="4"/>
  <c r="DD245" i="4"/>
  <c r="DE245" i="4" s="1"/>
  <c r="DG148" i="4"/>
  <c r="DF148" i="4"/>
  <c r="DC415" i="4"/>
  <c r="DH415" i="4"/>
  <c r="DD415" i="4"/>
  <c r="DE415" i="4" s="1"/>
  <c r="DH175" i="4"/>
  <c r="DD175" i="4"/>
  <c r="DE175" i="4" s="1"/>
  <c r="DC175" i="4"/>
  <c r="DH61" i="4"/>
  <c r="DD61" i="4"/>
  <c r="DE61" i="4" s="1"/>
  <c r="DC61" i="4"/>
  <c r="DH391" i="4"/>
  <c r="DD391" i="4"/>
  <c r="DE391" i="4" s="1"/>
  <c r="DC391" i="4"/>
  <c r="DG432" i="4"/>
  <c r="DF432" i="4"/>
  <c r="DH141" i="4"/>
  <c r="DD141" i="4"/>
  <c r="DE141" i="4" s="1"/>
  <c r="DC141" i="4"/>
  <c r="DC428" i="4"/>
  <c r="DD428" i="4"/>
  <c r="DE428" i="4" s="1"/>
  <c r="DH428" i="4"/>
  <c r="DF332" i="4"/>
  <c r="DG332" i="4"/>
  <c r="DF292" i="4"/>
  <c r="DG292" i="4"/>
  <c r="DG258" i="4"/>
  <c r="DF258" i="4"/>
  <c r="DH365" i="4"/>
  <c r="DD365" i="4"/>
  <c r="DE365" i="4" s="1"/>
  <c r="DC365" i="4"/>
  <c r="DG417" i="4"/>
  <c r="DF417" i="4"/>
  <c r="DC165" i="4"/>
  <c r="DD165" i="4"/>
  <c r="DE165" i="4" s="1"/>
  <c r="DH165" i="4"/>
  <c r="DH237" i="4"/>
  <c r="DC237" i="4"/>
  <c r="DD237" i="4"/>
  <c r="DE237" i="4" s="1"/>
  <c r="DH403" i="4"/>
  <c r="DC403" i="4"/>
  <c r="DD403" i="4"/>
  <c r="DE403" i="4" s="1"/>
  <c r="DH411" i="4"/>
  <c r="DD411" i="4"/>
  <c r="DE411" i="4" s="1"/>
  <c r="DC411" i="4"/>
  <c r="DG392" i="4"/>
  <c r="DF392" i="4"/>
  <c r="DH71" i="4"/>
  <c r="DD71" i="4"/>
  <c r="DE71" i="4" s="1"/>
  <c r="DC71" i="4"/>
  <c r="DH155" i="4"/>
  <c r="DD155" i="4"/>
  <c r="DE155" i="4" s="1"/>
  <c r="DC155" i="4"/>
  <c r="DH181" i="4"/>
  <c r="DD181" i="4"/>
  <c r="DE181" i="4" s="1"/>
  <c r="DC181" i="4"/>
  <c r="DH267" i="4"/>
  <c r="DD267" i="4"/>
  <c r="DE267" i="4" s="1"/>
  <c r="DC267" i="4"/>
  <c r="DH385" i="4"/>
  <c r="DD385" i="4"/>
  <c r="DE385" i="4" s="1"/>
  <c r="DC385" i="4"/>
  <c r="DG454" i="4"/>
  <c r="DF454" i="4"/>
  <c r="DH133" i="4"/>
  <c r="DD133" i="4"/>
  <c r="DE133" i="4" s="1"/>
  <c r="DC133" i="4"/>
  <c r="DG118" i="4"/>
  <c r="DF118" i="4"/>
  <c r="DH355" i="4"/>
  <c r="DD355" i="4"/>
  <c r="DE355" i="4" s="1"/>
  <c r="DC355" i="4"/>
  <c r="DF284" i="4"/>
  <c r="DG284" i="4"/>
  <c r="DH75" i="4"/>
  <c r="DD75" i="4"/>
  <c r="DE75" i="4" s="1"/>
  <c r="DC75" i="4"/>
  <c r="DH43" i="4"/>
  <c r="DD43" i="4"/>
  <c r="DE43" i="4" s="1"/>
  <c r="DC43" i="4"/>
  <c r="DH159" i="4"/>
  <c r="DD159" i="4"/>
  <c r="DE159" i="4" s="1"/>
  <c r="DC159" i="4"/>
  <c r="DH127" i="4"/>
  <c r="DD127" i="4"/>
  <c r="DE127" i="4" s="1"/>
  <c r="DC127" i="4"/>
  <c r="DG322" i="4"/>
  <c r="DF322" i="4"/>
  <c r="DH291" i="4"/>
  <c r="DC291" i="4"/>
  <c r="DD291" i="4"/>
  <c r="DE291" i="4" s="1"/>
  <c r="DG116" i="4"/>
  <c r="DF116" i="4"/>
  <c r="DG333" i="4"/>
  <c r="DF333" i="4"/>
  <c r="DG98" i="4"/>
  <c r="DF98" i="4"/>
  <c r="DH433" i="4"/>
  <c r="DD433" i="4"/>
  <c r="DE433" i="4" s="1"/>
  <c r="DC433" i="4"/>
  <c r="DG252" i="4"/>
  <c r="DF252" i="4"/>
  <c r="DG38" i="4"/>
  <c r="DF38" i="4"/>
  <c r="DH323" i="4"/>
  <c r="DC323" i="4"/>
  <c r="DD323" i="4"/>
  <c r="DE323" i="4" s="1"/>
  <c r="DH233" i="4"/>
  <c r="DC233" i="4"/>
  <c r="DD233" i="4"/>
  <c r="DE233" i="4" s="1"/>
  <c r="DG194" i="4"/>
  <c r="DF194" i="4"/>
  <c r="DF412" i="4"/>
  <c r="DG412" i="4"/>
  <c r="DH211" i="4"/>
  <c r="DD211" i="4"/>
  <c r="DE211" i="4" s="1"/>
  <c r="DC211" i="4"/>
  <c r="DH179" i="4"/>
  <c r="DD179" i="4"/>
  <c r="DE179" i="4" s="1"/>
  <c r="DC179" i="4"/>
  <c r="DH375" i="4"/>
  <c r="DD375" i="4"/>
  <c r="DE375" i="4" s="1"/>
  <c r="DC375" i="4"/>
  <c r="DH137" i="4"/>
  <c r="DD137" i="4"/>
  <c r="DE137" i="4" s="1"/>
  <c r="DC137" i="4"/>
  <c r="DH89" i="4"/>
  <c r="DD89" i="4"/>
  <c r="DE89" i="4" s="1"/>
  <c r="DC89" i="4"/>
  <c r="DG100" i="4"/>
  <c r="DF100" i="4"/>
  <c r="DH65" i="4"/>
  <c r="DD65" i="4"/>
  <c r="DE65" i="4" s="1"/>
  <c r="DC65" i="4"/>
  <c r="DG450" i="4"/>
  <c r="DF450" i="4"/>
  <c r="DH435" i="4"/>
  <c r="DD435" i="4"/>
  <c r="DE435" i="4" s="1"/>
  <c r="DC435" i="4"/>
  <c r="DG348" i="4"/>
  <c r="DF348" i="4"/>
  <c r="DG452" i="4"/>
  <c r="DF452" i="4"/>
  <c r="DG60" i="4"/>
  <c r="DF60" i="4"/>
  <c r="DH37" i="4"/>
  <c r="DD37" i="4"/>
  <c r="DE37" i="4" s="1"/>
  <c r="DC37" i="4"/>
  <c r="DF250" i="4"/>
  <c r="DG250" i="4"/>
  <c r="DH287" i="4"/>
  <c r="DC287" i="4"/>
  <c r="DD287" i="4"/>
  <c r="DE287" i="4" s="1"/>
  <c r="DG62" i="4"/>
  <c r="DF62" i="4"/>
  <c r="DH389" i="4"/>
  <c r="DD389" i="4"/>
  <c r="DE389" i="4" s="1"/>
  <c r="DC389" i="4"/>
  <c r="DH199" i="4"/>
  <c r="DD199" i="4"/>
  <c r="DE199" i="4" s="1"/>
  <c r="DC199" i="4"/>
  <c r="DG128" i="4"/>
  <c r="DF128" i="4"/>
  <c r="DH407" i="4"/>
  <c r="DC407" i="4"/>
  <c r="DD407" i="4"/>
  <c r="DE407" i="4" s="1"/>
  <c r="DH57" i="4"/>
  <c r="DD57" i="4"/>
  <c r="DE57" i="4" s="1"/>
  <c r="DC57" i="4"/>
  <c r="DG446" i="4"/>
  <c r="DF446" i="4"/>
  <c r="DH53" i="4"/>
  <c r="DD53" i="4"/>
  <c r="DE53" i="4" s="1"/>
  <c r="DC53" i="4"/>
  <c r="DG386" i="4"/>
  <c r="DF386" i="4"/>
  <c r="DH422" i="4"/>
  <c r="DD422" i="4"/>
  <c r="DE422" i="4" s="1"/>
  <c r="DC422" i="4"/>
  <c r="DH283" i="4"/>
  <c r="DC283" i="4"/>
  <c r="DD283" i="4"/>
  <c r="DE283" i="4" s="1"/>
  <c r="DF316" i="4"/>
  <c r="DG316" i="4"/>
  <c r="DH95" i="4"/>
  <c r="DD95" i="4"/>
  <c r="DE95" i="4" s="1"/>
  <c r="DC95" i="4"/>
  <c r="DG70" i="4"/>
  <c r="DF70" i="4"/>
  <c r="DH381" i="4"/>
  <c r="DD381" i="4"/>
  <c r="DE381" i="4" s="1"/>
  <c r="DC381" i="4"/>
  <c r="DH85" i="4"/>
  <c r="DD85" i="4"/>
  <c r="DE85" i="4" s="1"/>
  <c r="DC85" i="4"/>
  <c r="DF246" i="4"/>
  <c r="DG246" i="4"/>
  <c r="DG110" i="4"/>
  <c r="DF110" i="4"/>
  <c r="DH45" i="4"/>
  <c r="DD45" i="4"/>
  <c r="DE45" i="4" s="1"/>
  <c r="DC45" i="4"/>
  <c r="DG54" i="4"/>
  <c r="DF54" i="4"/>
  <c r="DH447" i="4"/>
  <c r="DD447" i="4"/>
  <c r="DE447" i="4" s="1"/>
  <c r="DC447" i="4"/>
  <c r="DH387" i="4"/>
  <c r="DD387" i="4"/>
  <c r="DE387" i="4" s="1"/>
  <c r="DC387" i="4"/>
  <c r="DH303" i="4"/>
  <c r="DC303" i="4"/>
  <c r="DD303" i="4"/>
  <c r="DE303" i="4" s="1"/>
  <c r="DH67" i="4"/>
  <c r="DD67" i="4"/>
  <c r="DE67" i="4" s="1"/>
  <c r="DC67" i="4"/>
  <c r="DH35" i="4"/>
  <c r="DD35" i="4"/>
  <c r="DE35" i="4" s="1"/>
  <c r="DC35" i="4"/>
  <c r="DH151" i="4"/>
  <c r="DD151" i="4"/>
  <c r="DE151" i="4" s="1"/>
  <c r="DC151" i="4"/>
  <c r="DH339" i="4"/>
  <c r="DC339" i="4"/>
  <c r="DD339" i="4"/>
  <c r="DE339" i="4" s="1"/>
  <c r="DF272" i="4"/>
  <c r="DG272" i="4"/>
  <c r="DG344" i="4"/>
  <c r="DF344" i="4"/>
  <c r="DH225" i="4"/>
  <c r="DD225" i="4"/>
  <c r="DE225" i="4" s="1"/>
  <c r="DC225" i="4"/>
  <c r="DH177" i="4"/>
  <c r="DD177" i="4"/>
  <c r="DE177" i="4" s="1"/>
  <c r="DC177" i="4"/>
  <c r="DH77" i="4"/>
  <c r="DD77" i="4"/>
  <c r="DE77" i="4" s="1"/>
  <c r="DC77" i="4"/>
  <c r="DH173" i="4"/>
  <c r="DD173" i="4"/>
  <c r="DE173" i="4" s="1"/>
  <c r="DC173" i="4"/>
  <c r="DH257" i="4"/>
  <c r="DD257" i="4"/>
  <c r="DE257" i="4" s="1"/>
  <c r="DC257" i="4"/>
  <c r="DG290" i="4"/>
  <c r="DF290" i="4"/>
  <c r="DF328" i="4"/>
  <c r="DG328" i="4"/>
  <c r="DH171" i="4"/>
  <c r="DC171" i="4"/>
  <c r="DD171" i="4"/>
  <c r="DE171" i="4" s="1"/>
  <c r="DH145" i="4"/>
  <c r="DD145" i="4"/>
  <c r="DE145" i="4" s="1"/>
  <c r="DC145" i="4"/>
  <c r="DH105" i="4"/>
  <c r="DD105" i="4"/>
  <c r="DE105" i="4" s="1"/>
  <c r="DC105" i="4"/>
  <c r="DG302" i="4"/>
  <c r="DF302" i="4"/>
  <c r="DH49" i="4"/>
  <c r="DD49" i="4"/>
  <c r="DE49" i="4" s="1"/>
  <c r="DC49" i="4"/>
  <c r="DH361" i="4"/>
  <c r="DD361" i="4"/>
  <c r="DE361" i="4" s="1"/>
  <c r="DC361" i="4"/>
  <c r="DF346" i="4"/>
  <c r="DG346" i="4"/>
  <c r="DH420" i="4"/>
  <c r="DD420" i="4"/>
  <c r="DE420" i="4" s="1"/>
  <c r="DC420" i="4"/>
  <c r="DH343" i="4"/>
  <c r="DD343" i="4"/>
  <c r="DE343" i="4" s="1"/>
  <c r="DC343" i="4"/>
  <c r="DH279" i="4"/>
  <c r="DC279" i="4"/>
  <c r="DD279" i="4"/>
  <c r="DE279" i="4" s="1"/>
  <c r="DH183" i="4"/>
  <c r="DD183" i="4"/>
  <c r="DE183" i="4" s="1"/>
  <c r="DC183" i="4"/>
  <c r="DH93" i="4"/>
  <c r="DD93" i="4"/>
  <c r="DE93" i="4" s="1"/>
  <c r="DC93" i="4"/>
  <c r="DG338" i="4"/>
  <c r="DF338" i="4"/>
  <c r="DG56" i="4"/>
  <c r="DF56" i="4"/>
  <c r="DH197" i="4"/>
  <c r="DD197" i="4"/>
  <c r="DE197" i="4" s="1"/>
  <c r="DC197" i="4"/>
  <c r="DH399" i="4"/>
  <c r="DD399" i="4"/>
  <c r="DE399" i="4" s="1"/>
  <c r="DC399" i="4"/>
  <c r="DH367" i="4"/>
  <c r="DD367" i="4"/>
  <c r="DE367" i="4" s="1"/>
  <c r="DC367" i="4"/>
  <c r="DH263" i="4"/>
  <c r="DD263" i="4"/>
  <c r="DE263" i="4" s="1"/>
  <c r="DC263" i="4"/>
  <c r="DC166" i="4"/>
  <c r="DH166" i="4"/>
  <c r="DD166" i="4"/>
  <c r="DE166" i="4" s="1"/>
  <c r="DG247" i="4"/>
  <c r="DF247" i="4"/>
  <c r="DH424" i="4"/>
  <c r="DD424" i="4"/>
  <c r="DE424" i="4" s="1"/>
  <c r="DC424" i="4"/>
  <c r="DH185" i="4"/>
  <c r="DD185" i="4"/>
  <c r="DE185" i="4" s="1"/>
  <c r="DC185" i="4"/>
  <c r="DG84" i="4"/>
  <c r="DF84" i="4"/>
  <c r="DF324" i="4"/>
  <c r="DG324" i="4"/>
  <c r="DH97" i="4"/>
  <c r="DD97" i="4"/>
  <c r="DE97" i="4" s="1"/>
  <c r="DC97" i="4"/>
  <c r="DH369" i="4"/>
  <c r="DD369" i="4"/>
  <c r="DE369" i="4" s="1"/>
  <c r="DC369" i="4"/>
  <c r="DG309" i="4"/>
  <c r="DF309" i="4"/>
  <c r="DF304" i="4"/>
  <c r="DG304" i="4"/>
  <c r="DG178" i="4"/>
  <c r="DF178" i="4"/>
  <c r="DH319" i="4"/>
  <c r="DC319" i="4"/>
  <c r="DD319" i="4"/>
  <c r="DE319" i="4" s="1"/>
  <c r="DG64" i="4"/>
  <c r="DF64" i="4"/>
  <c r="DH111" i="4"/>
  <c r="DD111" i="4"/>
  <c r="DE111" i="4" s="1"/>
  <c r="DC111" i="4"/>
  <c r="DH79" i="4"/>
  <c r="DD79" i="4"/>
  <c r="DE79" i="4" s="1"/>
  <c r="DC79" i="4"/>
  <c r="DH47" i="4"/>
  <c r="DD47" i="4"/>
  <c r="DE47" i="4" s="1"/>
  <c r="DC47" i="4"/>
  <c r="DH109" i="4"/>
  <c r="DD109" i="4"/>
  <c r="DE109" i="4" s="1"/>
  <c r="DC109" i="4"/>
  <c r="DG293" i="4"/>
  <c r="DF293" i="4"/>
  <c r="DH213" i="4"/>
  <c r="DD213" i="4"/>
  <c r="DE213" i="4" s="1"/>
  <c r="DC213" i="4"/>
  <c r="DH395" i="4"/>
  <c r="DD395" i="4"/>
  <c r="DE395" i="4" s="1"/>
  <c r="DC395" i="4"/>
  <c r="DG301" i="4"/>
  <c r="DF301" i="4"/>
  <c r="DH299" i="4"/>
  <c r="DC299" i="4"/>
  <c r="DD299" i="4"/>
  <c r="DE299" i="4" s="1"/>
  <c r="DH161" i="4"/>
  <c r="DD161" i="4"/>
  <c r="DE161" i="4" s="1"/>
  <c r="DC161" i="4"/>
  <c r="DG76" i="4"/>
  <c r="DF76" i="4"/>
  <c r="DG270" i="4"/>
  <c r="DF270" i="4"/>
  <c r="DH169" i="4"/>
  <c r="DD169" i="4"/>
  <c r="DE169" i="4" s="1"/>
  <c r="DC169" i="4"/>
  <c r="DH439" i="4"/>
  <c r="DD439" i="4"/>
  <c r="DE439" i="4" s="1"/>
  <c r="DC439" i="4"/>
  <c r="DG285" i="4"/>
  <c r="DF285" i="4"/>
  <c r="DF400" i="4"/>
  <c r="DG400" i="4"/>
  <c r="DG326" i="4"/>
  <c r="DF326" i="4"/>
  <c r="DF280" i="4"/>
  <c r="DG280" i="4"/>
  <c r="DG254" i="4"/>
  <c r="DF254" i="4"/>
  <c r="DG231" i="4"/>
  <c r="DF231" i="4"/>
  <c r="DH113" i="4"/>
  <c r="DD113" i="4"/>
  <c r="DE113" i="4" s="1"/>
  <c r="DC113" i="4"/>
  <c r="DG444" i="4"/>
  <c r="DF444" i="4"/>
  <c r="DH357" i="4"/>
  <c r="DD357" i="4"/>
  <c r="DE357" i="4" s="1"/>
  <c r="DC357" i="4"/>
  <c r="DH115" i="4"/>
  <c r="DD115" i="4"/>
  <c r="DE115" i="4" s="1"/>
  <c r="DC115" i="4"/>
  <c r="DH83" i="4"/>
  <c r="DD83" i="4"/>
  <c r="DE83" i="4" s="1"/>
  <c r="DC83" i="4"/>
  <c r="DH51" i="4"/>
  <c r="DD51" i="4"/>
  <c r="DE51" i="4" s="1"/>
  <c r="DC51" i="4"/>
  <c r="DH135" i="4"/>
  <c r="DD135" i="4"/>
  <c r="DE135" i="4" s="1"/>
  <c r="DC135" i="4"/>
  <c r="DG40" i="4"/>
  <c r="DF40" i="4"/>
  <c r="DG380" i="4"/>
  <c r="DF380" i="4"/>
  <c r="DH255" i="4"/>
  <c r="DD255" i="4"/>
  <c r="DE255" i="4" s="1"/>
  <c r="DC255" i="4"/>
  <c r="DH315" i="4"/>
  <c r="DC315" i="4"/>
  <c r="DD315" i="4"/>
  <c r="DE315" i="4" s="1"/>
  <c r="DG405" i="4" l="1"/>
  <c r="DG58" i="4"/>
  <c r="DF94" i="4"/>
  <c r="DF180" i="4"/>
  <c r="DF80" i="4"/>
  <c r="DG224" i="4"/>
  <c r="DF36" i="4"/>
  <c r="DG72" i="4"/>
  <c r="DG409" i="4"/>
  <c r="DF172" i="4"/>
  <c r="DF42" i="4"/>
  <c r="DF448" i="4"/>
  <c r="DG314" i="4"/>
  <c r="DG362" i="4"/>
  <c r="DF260" i="4"/>
  <c r="DG308" i="4"/>
  <c r="DG404" i="4"/>
  <c r="DF384" i="4"/>
  <c r="DF198" i="4"/>
  <c r="DF388" i="4"/>
  <c r="DG50" i="4"/>
  <c r="DG239" i="4"/>
  <c r="DF200" i="4"/>
  <c r="DG82" i="4"/>
  <c r="DF419" i="4"/>
  <c r="DF430" i="4"/>
  <c r="DF306" i="4"/>
  <c r="DG298" i="4"/>
  <c r="DG296" i="4"/>
  <c r="DF376" i="4"/>
  <c r="DF456" i="4"/>
  <c r="DG276" i="4"/>
  <c r="DG164" i="4"/>
  <c r="DG340" i="4"/>
  <c r="DF425" i="4"/>
  <c r="DF356" i="4"/>
  <c r="DF256" i="4"/>
  <c r="DF236" i="4"/>
  <c r="DG222" i="4"/>
  <c r="DF318" i="4"/>
  <c r="DF325" i="4"/>
  <c r="DF102" i="4"/>
  <c r="DF78" i="4"/>
  <c r="DF378" i="4"/>
  <c r="DG266" i="4"/>
  <c r="DG264" i="4"/>
  <c r="DG312" i="4"/>
  <c r="DG112" i="4"/>
  <c r="DF334" i="4"/>
  <c r="DG212" i="4"/>
  <c r="DF212" i="4"/>
  <c r="DG168" i="4"/>
  <c r="DF168" i="4"/>
  <c r="DG154" i="4"/>
  <c r="DF154" i="4"/>
  <c r="DG146" i="4"/>
  <c r="DF146" i="4"/>
  <c r="DG313" i="4"/>
  <c r="DF313" i="4"/>
  <c r="DG162" i="4"/>
  <c r="DF162" i="4"/>
  <c r="DG176" i="4"/>
  <c r="DF176" i="4"/>
  <c r="DG218" i="4"/>
  <c r="DF218" i="4"/>
  <c r="DF350" i="4"/>
  <c r="DG350" i="4"/>
  <c r="DF126" i="4"/>
  <c r="DG126" i="4"/>
  <c r="DG130" i="4"/>
  <c r="DF130" i="4"/>
  <c r="DG134" i="4"/>
  <c r="DF134" i="4"/>
  <c r="DF161" i="4"/>
  <c r="DG161" i="4"/>
  <c r="DF395" i="4"/>
  <c r="DG395" i="4"/>
  <c r="DG166" i="4"/>
  <c r="DF166" i="4"/>
  <c r="DF93" i="4"/>
  <c r="DG93" i="4"/>
  <c r="DF343" i="4"/>
  <c r="DG343" i="4"/>
  <c r="DF361" i="4"/>
  <c r="DG361" i="4"/>
  <c r="DF105" i="4"/>
  <c r="DG105" i="4"/>
  <c r="DF177" i="4"/>
  <c r="DG177" i="4"/>
  <c r="DF283" i="4"/>
  <c r="DG283" i="4"/>
  <c r="DF199" i="4"/>
  <c r="DG199" i="4"/>
  <c r="DF435" i="4"/>
  <c r="DG435" i="4"/>
  <c r="DF375" i="4"/>
  <c r="DG375" i="4"/>
  <c r="DF233" i="4"/>
  <c r="DG233" i="4"/>
  <c r="DF75" i="4"/>
  <c r="DG75" i="4"/>
  <c r="DF365" i="4"/>
  <c r="DG365" i="4"/>
  <c r="DF61" i="4"/>
  <c r="DG61" i="4"/>
  <c r="DF245" i="4"/>
  <c r="DG245" i="4"/>
  <c r="DF219" i="4"/>
  <c r="DG219" i="4"/>
  <c r="DF125" i="4"/>
  <c r="DG125" i="4"/>
  <c r="DF259" i="4"/>
  <c r="DG259" i="4"/>
  <c r="DF157" i="4"/>
  <c r="DG157" i="4"/>
  <c r="DF99" i="4"/>
  <c r="DG99" i="4"/>
  <c r="DF253" i="4"/>
  <c r="DG253" i="4"/>
  <c r="DF81" i="4"/>
  <c r="DG81" i="4"/>
  <c r="DG269" i="4"/>
  <c r="DF269" i="4"/>
  <c r="DF101" i="4"/>
  <c r="DG101" i="4"/>
  <c r="DF201" i="4"/>
  <c r="DG201" i="4"/>
  <c r="DF229" i="4"/>
  <c r="DG229" i="4"/>
  <c r="DF315" i="4"/>
  <c r="DG315" i="4"/>
  <c r="DF51" i="4"/>
  <c r="DG51" i="4"/>
  <c r="DF185" i="4"/>
  <c r="DG185" i="4"/>
  <c r="DF197" i="4"/>
  <c r="DG197" i="4"/>
  <c r="DF171" i="4"/>
  <c r="DG171" i="4"/>
  <c r="DF225" i="4"/>
  <c r="DG225" i="4"/>
  <c r="DG151" i="4"/>
  <c r="DF151" i="4"/>
  <c r="DF303" i="4"/>
  <c r="DG303" i="4"/>
  <c r="DF45" i="4"/>
  <c r="DG45" i="4"/>
  <c r="DF389" i="4"/>
  <c r="DG389" i="4"/>
  <c r="DF181" i="4"/>
  <c r="DG181" i="4"/>
  <c r="DF237" i="4"/>
  <c r="DG237" i="4"/>
  <c r="DF373" i="4"/>
  <c r="DG373" i="4"/>
  <c r="DF203" i="4"/>
  <c r="DG203" i="4"/>
  <c r="DF153" i="4"/>
  <c r="DG153" i="4"/>
  <c r="DG119" i="4"/>
  <c r="DF119" i="4"/>
  <c r="DF189" i="4"/>
  <c r="DG189" i="4"/>
  <c r="DF230" i="4"/>
  <c r="DG230" i="4"/>
  <c r="DF453" i="4"/>
  <c r="DG453" i="4"/>
  <c r="DF55" i="4"/>
  <c r="DG55" i="4"/>
  <c r="DF359" i="4"/>
  <c r="DG359" i="4"/>
  <c r="DF431" i="4"/>
  <c r="DG431" i="4"/>
  <c r="DF295" i="4"/>
  <c r="DG295" i="4"/>
  <c r="DG170" i="4"/>
  <c r="DF170" i="4"/>
  <c r="DF241" i="4"/>
  <c r="DG241" i="4"/>
  <c r="DG135" i="4"/>
  <c r="DF135" i="4"/>
  <c r="DF357" i="4"/>
  <c r="DG357" i="4"/>
  <c r="DF439" i="4"/>
  <c r="DG439" i="4"/>
  <c r="DF299" i="4"/>
  <c r="DG299" i="4"/>
  <c r="DF79" i="4"/>
  <c r="DG79" i="4"/>
  <c r="DF97" i="4"/>
  <c r="DG97" i="4"/>
  <c r="DF399" i="4"/>
  <c r="DG399" i="4"/>
  <c r="DF279" i="4"/>
  <c r="DG279" i="4"/>
  <c r="DF173" i="4"/>
  <c r="DG173" i="4"/>
  <c r="DF422" i="4"/>
  <c r="DG422" i="4"/>
  <c r="DF407" i="4"/>
  <c r="DG407" i="4"/>
  <c r="DF89" i="4"/>
  <c r="DG89" i="4"/>
  <c r="DF211" i="4"/>
  <c r="DG211" i="4"/>
  <c r="DG159" i="4"/>
  <c r="DF159" i="4"/>
  <c r="DF133" i="4"/>
  <c r="DG133" i="4"/>
  <c r="DF267" i="4"/>
  <c r="DG267" i="4"/>
  <c r="DF403" i="4"/>
  <c r="DG403" i="4"/>
  <c r="DF141" i="4"/>
  <c r="DG141" i="4"/>
  <c r="DF349" i="4"/>
  <c r="DG349" i="4"/>
  <c r="DF209" i="4"/>
  <c r="DG209" i="4"/>
  <c r="DF249" i="4"/>
  <c r="DG249" i="4"/>
  <c r="DG147" i="4"/>
  <c r="DF147" i="4"/>
  <c r="DF307" i="4"/>
  <c r="DG307" i="4"/>
  <c r="DF149" i="4"/>
  <c r="DG149" i="4"/>
  <c r="DF207" i="4"/>
  <c r="DG207" i="4"/>
  <c r="DF377" i="4"/>
  <c r="DG377" i="4"/>
  <c r="DF69" i="4"/>
  <c r="DG69" i="4"/>
  <c r="DF451" i="4"/>
  <c r="DG451" i="4"/>
  <c r="DF91" i="4"/>
  <c r="DG91" i="4"/>
  <c r="DF331" i="4"/>
  <c r="DG331" i="4"/>
  <c r="DG139" i="4"/>
  <c r="DF139" i="4"/>
  <c r="DF275" i="4"/>
  <c r="DG275" i="4"/>
  <c r="DF383" i="4"/>
  <c r="DG383" i="4"/>
  <c r="DF416" i="4"/>
  <c r="DG416" i="4"/>
  <c r="DF215" i="4"/>
  <c r="DG215" i="4"/>
  <c r="DF129" i="4"/>
  <c r="DG129" i="4"/>
  <c r="DF445" i="4"/>
  <c r="DG445" i="4"/>
  <c r="DF379" i="4"/>
  <c r="DG379" i="4"/>
  <c r="DF223" i="4"/>
  <c r="DG223" i="4"/>
  <c r="DF397" i="4"/>
  <c r="DG397" i="4"/>
  <c r="DG131" i="4"/>
  <c r="DF131" i="4"/>
  <c r="DF227" i="4"/>
  <c r="DG227" i="4"/>
  <c r="DF187" i="4"/>
  <c r="DG187" i="4"/>
  <c r="DF418" i="4"/>
  <c r="DG418" i="4"/>
  <c r="DF191" i="4"/>
  <c r="DG191" i="4"/>
  <c r="DF83" i="4"/>
  <c r="DG83" i="4"/>
  <c r="DF109" i="4"/>
  <c r="DG109" i="4"/>
  <c r="DF424" i="4"/>
  <c r="DG424" i="4"/>
  <c r="DF263" i="4"/>
  <c r="DG263" i="4"/>
  <c r="DF183" i="4"/>
  <c r="DG183" i="4"/>
  <c r="DF35" i="4"/>
  <c r="DG35" i="4"/>
  <c r="DF447" i="4"/>
  <c r="DG447" i="4"/>
  <c r="DF85" i="4"/>
  <c r="DG85" i="4"/>
  <c r="DF95" i="4"/>
  <c r="DG95" i="4"/>
  <c r="DF57" i="4"/>
  <c r="DG57" i="4"/>
  <c r="DG155" i="4"/>
  <c r="DF155" i="4"/>
  <c r="DF411" i="4"/>
  <c r="DG411" i="4"/>
  <c r="DF193" i="4"/>
  <c r="DG193" i="4"/>
  <c r="DF221" i="4"/>
  <c r="DG221" i="4"/>
  <c r="DF87" i="4"/>
  <c r="DG87" i="4"/>
  <c r="DF311" i="4"/>
  <c r="DG311" i="4"/>
  <c r="DF41" i="4"/>
  <c r="DG41" i="4"/>
  <c r="DF393" i="4"/>
  <c r="DG393" i="4"/>
  <c r="DF271" i="4"/>
  <c r="DG271" i="4"/>
  <c r="DF167" i="4"/>
  <c r="DG167" i="4"/>
  <c r="DF103" i="4"/>
  <c r="DG103" i="4"/>
  <c r="DF255" i="4"/>
  <c r="DG255" i="4"/>
  <c r="DF111" i="4"/>
  <c r="DG111" i="4"/>
  <c r="DF369" i="4"/>
  <c r="DG369" i="4"/>
  <c r="DF77" i="4"/>
  <c r="DG77" i="4"/>
  <c r="DF387" i="4"/>
  <c r="DG387" i="4"/>
  <c r="DF287" i="4"/>
  <c r="DG287" i="4"/>
  <c r="DF65" i="4"/>
  <c r="DG65" i="4"/>
  <c r="DF137" i="4"/>
  <c r="DG137" i="4"/>
  <c r="DF43" i="4"/>
  <c r="DG43" i="4"/>
  <c r="DF355" i="4"/>
  <c r="DG355" i="4"/>
  <c r="DG165" i="4"/>
  <c r="DF165" i="4"/>
  <c r="DF391" i="4"/>
  <c r="DG391" i="4"/>
  <c r="DF437" i="4"/>
  <c r="DG437" i="4"/>
  <c r="DG143" i="4"/>
  <c r="DF143" i="4"/>
  <c r="DF363" i="4"/>
  <c r="DG363" i="4"/>
  <c r="DF205" i="4"/>
  <c r="DG205" i="4"/>
  <c r="DF426" i="4"/>
  <c r="DG426" i="4"/>
  <c r="DF265" i="4"/>
  <c r="DG265" i="4"/>
  <c r="DG163" i="4"/>
  <c r="DF163" i="4"/>
  <c r="DF121" i="4"/>
  <c r="DG121" i="4"/>
  <c r="DF107" i="4"/>
  <c r="DG107" i="4"/>
  <c r="DF261" i="4"/>
  <c r="DG261" i="4"/>
  <c r="DF39" i="4"/>
  <c r="DG39" i="4"/>
  <c r="DF217" i="4"/>
  <c r="DG217" i="4"/>
  <c r="DF115" i="4"/>
  <c r="DG115" i="4"/>
  <c r="DF113" i="4"/>
  <c r="DG113" i="4"/>
  <c r="DG169" i="4"/>
  <c r="DF169" i="4"/>
  <c r="DF213" i="4"/>
  <c r="DG213" i="4"/>
  <c r="DF47" i="4"/>
  <c r="DG47" i="4"/>
  <c r="DF319" i="4"/>
  <c r="DG319" i="4"/>
  <c r="DF367" i="4"/>
  <c r="DG367" i="4"/>
  <c r="DF420" i="4"/>
  <c r="DG420" i="4"/>
  <c r="DF49" i="4"/>
  <c r="DG49" i="4"/>
  <c r="DF145" i="4"/>
  <c r="DG145" i="4"/>
  <c r="DF257" i="4"/>
  <c r="DG257" i="4"/>
  <c r="DF339" i="4"/>
  <c r="DG339" i="4"/>
  <c r="DF67" i="4"/>
  <c r="DG67" i="4"/>
  <c r="DF381" i="4"/>
  <c r="DG381" i="4"/>
  <c r="DF53" i="4"/>
  <c r="DG53" i="4"/>
  <c r="DF37" i="4"/>
  <c r="DG37" i="4"/>
  <c r="DF179" i="4"/>
  <c r="DG179" i="4"/>
  <c r="DF323" i="4"/>
  <c r="DG323" i="4"/>
  <c r="DF433" i="4"/>
  <c r="DG433" i="4"/>
  <c r="DF291" i="4"/>
  <c r="DG291" i="4"/>
  <c r="DG127" i="4"/>
  <c r="DF127" i="4"/>
  <c r="DF385" i="4"/>
  <c r="DG385" i="4"/>
  <c r="DF71" i="4"/>
  <c r="DG71" i="4"/>
  <c r="DG428" i="4"/>
  <c r="DF428" i="4"/>
  <c r="DF175" i="4"/>
  <c r="DG175" i="4"/>
  <c r="DG415" i="4"/>
  <c r="DF415" i="4"/>
  <c r="DF353" i="4"/>
  <c r="DG353" i="4"/>
  <c r="DF441" i="4"/>
  <c r="DG441" i="4"/>
  <c r="DF429" i="4"/>
  <c r="DG429" i="4"/>
  <c r="DF371" i="4"/>
  <c r="DG371" i="4"/>
  <c r="DF59" i="4"/>
  <c r="DG59" i="4"/>
  <c r="DF335" i="4"/>
  <c r="DG335" i="4"/>
  <c r="DF73" i="4"/>
  <c r="DG73" i="4"/>
  <c r="DF63" i="4"/>
  <c r="DG63" i="4"/>
  <c r="DF327" i="4"/>
  <c r="DG327" i="4"/>
  <c r="DF455" i="4"/>
  <c r="DG455" i="4"/>
  <c r="DF443" i="4"/>
  <c r="DG443" i="4"/>
  <c r="DF449" i="4"/>
  <c r="DG449" i="4"/>
  <c r="DF117" i="4"/>
  <c r="DG117" i="4"/>
  <c r="DF195" i="4"/>
  <c r="DG195" i="4"/>
  <c r="DG123" i="4"/>
  <c r="DF123" i="4"/>
  <c r="DB707" i="4"/>
  <c r="Z477" i="4" l="1"/>
  <c r="U706" i="4"/>
  <c r="DC706" i="4" s="1"/>
  <c r="DB706" i="4"/>
  <c r="U707" i="4"/>
  <c r="DC707" i="4" s="1"/>
  <c r="V707" i="4"/>
  <c r="V706" i="4"/>
  <c r="W706" i="4" l="1"/>
  <c r="DE706" i="4" s="1"/>
  <c r="DD706" i="4"/>
  <c r="U477" i="4"/>
  <c r="DC477" i="4" s="1"/>
  <c r="V477" i="4"/>
  <c r="DH477" i="4"/>
  <c r="W707" i="4"/>
  <c r="DE707" i="4" s="1"/>
  <c r="DD707" i="4"/>
  <c r="X707" i="4" l="1"/>
  <c r="DF707" i="4" s="1"/>
  <c r="X706" i="4"/>
  <c r="DF706" i="4" s="1"/>
  <c r="Y706" i="4"/>
  <c r="W477" i="4"/>
  <c r="DD477" i="4"/>
  <c r="Y707" i="4"/>
  <c r="DH706" i="4"/>
  <c r="DE477" i="4" l="1"/>
  <c r="DG477" i="4" s="1"/>
  <c r="Y477" i="4"/>
  <c r="X477" i="4"/>
  <c r="DF477" i="4" s="1"/>
  <c r="DG706" i="4"/>
  <c r="DH707" i="4"/>
  <c r="DG707" i="4" l="1"/>
</calcChain>
</file>

<file path=xl/comments1.xml><?xml version="1.0" encoding="utf-8"?>
<comments xmlns="http://schemas.openxmlformats.org/spreadsheetml/2006/main">
  <authors>
    <author>**********</author>
  </authors>
  <commentList>
    <comment ref="AM14" authorId="0" shapeId="0">
      <text>
        <r>
          <rPr>
            <b/>
            <sz val="9"/>
            <color indexed="81"/>
            <rFont val="ＭＳ Ｐゴシック"/>
            <family val="3"/>
            <charset val="128"/>
          </rPr>
          <t>Giga換算値マージン無し上限値を基準に、
-3uW/cm2とする</t>
        </r>
      </text>
    </comment>
    <comment ref="AM24" authorId="0" shapeId="0">
      <text>
        <r>
          <rPr>
            <b/>
            <sz val="9"/>
            <color indexed="81"/>
            <rFont val="ＭＳ Ｐゴシック"/>
            <family val="3"/>
            <charset val="128"/>
          </rPr>
          <t>Giga換算値マージン無し上限値を基準に、
-3uW/cm2とする</t>
        </r>
      </text>
    </comment>
    <comment ref="B32" authorId="0" shapeId="0">
      <text>
        <r>
          <rPr>
            <b/>
            <sz val="11"/>
            <color indexed="81"/>
            <rFont val="ＭＳ Ｐゴシック"/>
            <family val="3"/>
            <charset val="128"/>
          </rPr>
          <t>設置条件が１つとなるようにしてください。
※『空白』は選択しないでください。</t>
        </r>
      </text>
    </comment>
    <comment ref="CL32" authorId="0" shapeId="0">
      <text>
        <r>
          <rPr>
            <b/>
            <sz val="9"/>
            <color indexed="81"/>
            <rFont val="ＭＳ Ｐゴシック"/>
            <family val="3"/>
            <charset val="128"/>
          </rPr>
          <t>提案条件が１つとなるようにしてください。</t>
        </r>
      </text>
    </comment>
    <comment ref="D34" authorId="0" shapeId="0">
      <text>
        <r>
          <rPr>
            <b/>
            <sz val="11"/>
            <color indexed="81"/>
            <rFont val="ＭＳ Ｐゴシック"/>
            <family val="3"/>
            <charset val="128"/>
          </rPr>
          <t>本圃において、紅ほっぺがあるか否か分からない場合は紅ほっぺを選んでください。</t>
        </r>
      </text>
    </comment>
    <comment ref="I34" authorId="0" shapeId="0">
      <text>
        <r>
          <rPr>
            <b/>
            <sz val="11"/>
            <color indexed="81"/>
            <rFont val="ＭＳ Ｐゴシック"/>
            <family val="3"/>
            <charset val="128"/>
          </rPr>
          <t>『（参考）UV-B強度』はUV-B強度の目安です。
仕様の最終選択の判断においてご活用ください
（○より◎、適より強めが良いです）。</t>
        </r>
      </text>
    </comment>
    <comment ref="N34" authorId="0" shapeId="0">
      <text>
        <r>
          <rPr>
            <b/>
            <sz val="11"/>
            <color indexed="81"/>
            <rFont val="ＭＳ Ｐゴシック"/>
            <family val="3"/>
            <charset val="128"/>
          </rPr>
          <t>入力必須
※セルの色が赤色の場合、
　入力された値を修正して
　ください。</t>
        </r>
      </text>
    </comment>
    <comment ref="O34" authorId="0" shapeId="0">
      <text>
        <r>
          <rPr>
            <b/>
            <sz val="11"/>
            <color indexed="81"/>
            <rFont val="ＭＳ Ｐゴシック"/>
            <family val="3"/>
            <charset val="128"/>
          </rPr>
          <t>（入力時に注意）
　・『奥行長さ＞たて≧ピッチ』
　・分からない場合は、
　　『奥行長さ-1ｍ≧ピッチ』の値を
　　入力ください。
　・セルの色が赤色の場合、
　　入力された値を修正してください。</t>
        </r>
      </text>
    </comment>
    <comment ref="P34" authorId="0" shapeId="0">
      <text>
        <r>
          <rPr>
            <b/>
            <sz val="11"/>
            <color indexed="81"/>
            <rFont val="ＭＳ Ｐゴシック"/>
            <family val="3"/>
            <charset val="128"/>
          </rPr>
          <t>入力必須</t>
        </r>
      </text>
    </comment>
    <comment ref="CN34" authorId="0" shapeId="0">
      <text>
        <r>
          <rPr>
            <b/>
            <sz val="9"/>
            <color indexed="81"/>
            <rFont val="ＭＳ Ｐゴシック"/>
            <family val="3"/>
            <charset val="128"/>
          </rPr>
          <t>本圃において、紅ほっぺがあるか否か分からない場合は紅ほっぺを選んでください。</t>
        </r>
      </text>
    </comment>
    <comment ref="CV34" authorId="0" shapeId="0">
      <text>
        <r>
          <rPr>
            <b/>
            <sz val="9"/>
            <color indexed="81"/>
            <rFont val="ＭＳ Ｐゴシック"/>
            <family val="3"/>
            <charset val="128"/>
          </rPr>
          <t>入力必須</t>
        </r>
      </text>
    </comment>
    <comment ref="CW34" authorId="0" shapeId="0">
      <text>
        <r>
          <rPr>
            <b/>
            <sz val="9"/>
            <color indexed="81"/>
            <rFont val="ＭＳ Ｐゴシック"/>
            <family val="3"/>
            <charset val="128"/>
          </rPr>
          <t>（入力時に注意）
　『奥行長さ≧たて』</t>
        </r>
      </text>
    </comment>
    <comment ref="CX34" authorId="0" shapeId="0">
      <text>
        <r>
          <rPr>
            <b/>
            <sz val="9"/>
            <color indexed="81"/>
            <rFont val="ＭＳ Ｐゴシック"/>
            <family val="3"/>
            <charset val="128"/>
          </rPr>
          <t>入力必須</t>
        </r>
      </text>
    </comment>
  </commentList>
</comments>
</file>

<file path=xl/sharedStrings.xml><?xml version="1.0" encoding="utf-8"?>
<sst xmlns="http://schemas.openxmlformats.org/spreadsheetml/2006/main" count="6459" uniqueCount="258">
  <si>
    <t>紅ほっぺ以外</t>
    <rPh sb="0" eb="1">
      <t>ベニ</t>
    </rPh>
    <rPh sb="4" eb="6">
      <t>イガイ</t>
    </rPh>
    <phoneticPr fontId="3"/>
  </si>
  <si>
    <t>本圃</t>
    <rPh sb="0" eb="2">
      <t>ホンポ</t>
    </rPh>
    <phoneticPr fontId="3"/>
  </si>
  <si>
    <t>≦2.5</t>
  </si>
  <si>
    <t>≦4.5</t>
  </si>
  <si>
    <t>≦5.5</t>
  </si>
  <si>
    <t>間口</t>
    <rPh sb="0" eb="2">
      <t>マグチ</t>
    </rPh>
    <phoneticPr fontId="3"/>
  </si>
  <si>
    <t>紅ほっぺ</t>
    <rPh sb="0" eb="1">
      <t>ベニ</t>
    </rPh>
    <phoneticPr fontId="3"/>
  </si>
  <si>
    <t>苗場</t>
    <rPh sb="0" eb="2">
      <t>ナエバ</t>
    </rPh>
    <phoneticPr fontId="3"/>
  </si>
  <si>
    <t>【お願い】</t>
    <rPh sb="2" eb="3">
      <t>ネガ</t>
    </rPh>
    <phoneticPr fontId="3"/>
  </si>
  <si>
    <t>　　本案は結果を保証するものではありません。下記の内容含め、予めご認識いただきますようよろしくお願い致します。</t>
    <rPh sb="2" eb="3">
      <t>ホン</t>
    </rPh>
    <rPh sb="3" eb="4">
      <t>アン</t>
    </rPh>
    <rPh sb="5" eb="7">
      <t>ケッカ</t>
    </rPh>
    <rPh sb="8" eb="10">
      <t>ホショウ</t>
    </rPh>
    <rPh sb="22" eb="24">
      <t>カキ</t>
    </rPh>
    <rPh sb="27" eb="28">
      <t>フク</t>
    </rPh>
    <phoneticPr fontId="3"/>
  </si>
  <si>
    <t>　　　● 病害抑制につきましては、農薬散布と合わせてご検討・実施をお願い致します。</t>
    <rPh sb="5" eb="7">
      <t>ビョウガイ</t>
    </rPh>
    <rPh sb="7" eb="9">
      <t>ヨクセイ</t>
    </rPh>
    <rPh sb="17" eb="19">
      <t>ノウヤク</t>
    </rPh>
    <rPh sb="19" eb="21">
      <t>サンプ</t>
    </rPh>
    <rPh sb="22" eb="23">
      <t>ア</t>
    </rPh>
    <rPh sb="27" eb="29">
      <t>ケントウ</t>
    </rPh>
    <rPh sb="30" eb="32">
      <t>ジッシ</t>
    </rPh>
    <rPh sb="34" eb="35">
      <t>ネガ</t>
    </rPh>
    <rPh sb="36" eb="37">
      <t>イタ</t>
    </rPh>
    <phoneticPr fontId="3"/>
  </si>
  <si>
    <t>　　　● UV-B電球形蛍光灯は、照射サイズ中心から上下に均等となる設置に配置ください。</t>
    <rPh sb="9" eb="11">
      <t>デンキュウ</t>
    </rPh>
    <rPh sb="11" eb="12">
      <t>ガタ</t>
    </rPh>
    <rPh sb="12" eb="15">
      <t>ケイコウトウ</t>
    </rPh>
    <rPh sb="17" eb="19">
      <t>ショウシャ</t>
    </rPh>
    <rPh sb="22" eb="24">
      <t>チュウシン</t>
    </rPh>
    <rPh sb="26" eb="28">
      <t>ジョウゲ</t>
    </rPh>
    <rPh sb="29" eb="31">
      <t>キントウ</t>
    </rPh>
    <rPh sb="34" eb="36">
      <t>セッチ</t>
    </rPh>
    <rPh sb="37" eb="39">
      <t>ハイチ</t>
    </rPh>
    <phoneticPr fontId="3"/>
  </si>
  <si>
    <t>　　　● 照射時間、及び照射時間帯： 夜間3時間（例）午前0時～午前3時、午後11時～午前2時</t>
    <rPh sb="5" eb="7">
      <t>ショウシャ</t>
    </rPh>
    <rPh sb="7" eb="9">
      <t>ジカン</t>
    </rPh>
    <rPh sb="10" eb="11">
      <t>オヨ</t>
    </rPh>
    <rPh sb="12" eb="14">
      <t>ショウシャ</t>
    </rPh>
    <rPh sb="14" eb="16">
      <t>ジカン</t>
    </rPh>
    <rPh sb="16" eb="17">
      <t>タイ</t>
    </rPh>
    <rPh sb="19" eb="21">
      <t>ヤカン</t>
    </rPh>
    <rPh sb="22" eb="24">
      <t>ジカン</t>
    </rPh>
    <rPh sb="25" eb="26">
      <t>レイ</t>
    </rPh>
    <rPh sb="27" eb="29">
      <t>ゴゼン</t>
    </rPh>
    <rPh sb="30" eb="31">
      <t>ジ</t>
    </rPh>
    <rPh sb="32" eb="34">
      <t>ゴゼン</t>
    </rPh>
    <rPh sb="35" eb="36">
      <t>ジ</t>
    </rPh>
    <rPh sb="37" eb="39">
      <t>ゴゴ</t>
    </rPh>
    <rPh sb="41" eb="42">
      <t>ジ</t>
    </rPh>
    <rPh sb="43" eb="45">
      <t>ゴゼン</t>
    </rPh>
    <rPh sb="46" eb="47">
      <t>ジ</t>
    </rPh>
    <phoneticPr fontId="3"/>
  </si>
  <si>
    <t>　　　● 葉やけが発生する場合は、照射時間の短縮（例えば、夜間3時間を夜間2時間）をお願い致します。</t>
    <rPh sb="5" eb="6">
      <t>ハ</t>
    </rPh>
    <rPh sb="9" eb="11">
      <t>ハッセイ</t>
    </rPh>
    <rPh sb="13" eb="15">
      <t>バアイ</t>
    </rPh>
    <rPh sb="17" eb="19">
      <t>ショウシャ</t>
    </rPh>
    <rPh sb="19" eb="21">
      <t>ジカン</t>
    </rPh>
    <rPh sb="22" eb="24">
      <t>タンシュク</t>
    </rPh>
    <rPh sb="25" eb="26">
      <t>タト</t>
    </rPh>
    <rPh sb="29" eb="31">
      <t>ヤカン</t>
    </rPh>
    <rPh sb="32" eb="34">
      <t>ジカン</t>
    </rPh>
    <rPh sb="35" eb="37">
      <t>ヤカン</t>
    </rPh>
    <rPh sb="38" eb="40">
      <t>ジカン</t>
    </rPh>
    <rPh sb="43" eb="44">
      <t>ネガ</t>
    </rPh>
    <rPh sb="45" eb="46">
      <t>イタ</t>
    </rPh>
    <phoneticPr fontId="3"/>
  </si>
  <si>
    <t>　　　● 各口金ソケット同士のケーブル長は、実際の配線工事を考慮し、10cm程長めにすることをお勧めします。</t>
    <rPh sb="5" eb="6">
      <t>カク</t>
    </rPh>
    <rPh sb="6" eb="8">
      <t>クチガネ</t>
    </rPh>
    <rPh sb="12" eb="14">
      <t>ドウシ</t>
    </rPh>
    <rPh sb="19" eb="20">
      <t>ナガ</t>
    </rPh>
    <rPh sb="22" eb="24">
      <t>ジッサイ</t>
    </rPh>
    <rPh sb="25" eb="27">
      <t>ハイセン</t>
    </rPh>
    <rPh sb="27" eb="29">
      <t>コウジ</t>
    </rPh>
    <rPh sb="30" eb="32">
      <t>コウリョ</t>
    </rPh>
    <rPh sb="38" eb="39">
      <t>ホド</t>
    </rPh>
    <rPh sb="39" eb="40">
      <t>ナガ</t>
    </rPh>
    <rPh sb="48" eb="49">
      <t>スス</t>
    </rPh>
    <phoneticPr fontId="3"/>
  </si>
  <si>
    <t>　　　● 本仕様内容は現時点での案です。改善のため、予告なく変更する場合がございますので、予めご了承ください。</t>
    <rPh sb="20" eb="22">
      <t>カイゼン</t>
    </rPh>
    <phoneticPr fontId="3"/>
  </si>
  <si>
    <t>≦3.5</t>
  </si>
  <si>
    <t>≦4.0</t>
  </si>
  <si>
    <t>≦5.0</t>
  </si>
  <si>
    <t>≦6.0</t>
  </si>
  <si>
    <t>提案条件</t>
    <rPh sb="0" eb="2">
      <t>テイアン</t>
    </rPh>
    <rPh sb="2" eb="4">
      <t>ジョウケン</t>
    </rPh>
    <phoneticPr fontId="3"/>
  </si>
  <si>
    <t>選択項目</t>
    <rPh sb="0" eb="2">
      <t>センタク</t>
    </rPh>
    <rPh sb="2" eb="4">
      <t>コウモク</t>
    </rPh>
    <phoneticPr fontId="3"/>
  </si>
  <si>
    <t>入力項目</t>
    <rPh sb="0" eb="2">
      <t>ニュウリョク</t>
    </rPh>
    <rPh sb="2" eb="4">
      <t>コウモク</t>
    </rPh>
    <phoneticPr fontId="3"/>
  </si>
  <si>
    <t>固定値</t>
    <rPh sb="0" eb="2">
      <t>コテイ</t>
    </rPh>
    <rPh sb="2" eb="3">
      <t>チ</t>
    </rPh>
    <phoneticPr fontId="3"/>
  </si>
  <si>
    <t>自動計算出力項目</t>
    <rPh sb="0" eb="2">
      <t>ジドウ</t>
    </rPh>
    <rPh sb="2" eb="4">
      <t>ケイサン</t>
    </rPh>
    <rPh sb="4" eb="6">
      <t>シュツリョク</t>
    </rPh>
    <rPh sb="6" eb="8">
      <t>コウモク</t>
    </rPh>
    <phoneticPr fontId="3"/>
  </si>
  <si>
    <t>（参考） UV-B強度</t>
    <rPh sb="1" eb="3">
      <t>サンコウ</t>
    </rPh>
    <rPh sb="9" eb="11">
      <t>キョウド</t>
    </rPh>
    <phoneticPr fontId="3"/>
  </si>
  <si>
    <t>※値の変更厳禁！</t>
    <rPh sb="1" eb="2">
      <t>アタイ</t>
    </rPh>
    <rPh sb="3" eb="5">
      <t>ヘンコウ</t>
    </rPh>
    <rPh sb="5" eb="7">
      <t>ゲンキン</t>
    </rPh>
    <phoneticPr fontId="3"/>
  </si>
  <si>
    <t>1棟当り</t>
    <rPh sb="1" eb="2">
      <t>トウ</t>
    </rPh>
    <rPh sb="2" eb="3">
      <t>アタ</t>
    </rPh>
    <phoneticPr fontId="3"/>
  </si>
  <si>
    <t>要望棟数当り</t>
    <rPh sb="0" eb="2">
      <t>ヨウボウ</t>
    </rPh>
    <rPh sb="2" eb="3">
      <t>トウ</t>
    </rPh>
    <rPh sb="3" eb="4">
      <t>スウ</t>
    </rPh>
    <rPh sb="4" eb="5">
      <t>アタ</t>
    </rPh>
    <phoneticPr fontId="3"/>
  </si>
  <si>
    <t>希望小売価格での
概算見積額
〔円〕</t>
    <rPh sb="0" eb="2">
      <t>キボウ</t>
    </rPh>
    <rPh sb="2" eb="4">
      <t>コウリ</t>
    </rPh>
    <rPh sb="4" eb="6">
      <t>カカク</t>
    </rPh>
    <rPh sb="9" eb="11">
      <t>ガイサン</t>
    </rPh>
    <rPh sb="11" eb="13">
      <t>ミツモ</t>
    </rPh>
    <rPh sb="13" eb="14">
      <t>ガク</t>
    </rPh>
    <rPh sb="16" eb="17">
      <t>エン</t>
    </rPh>
    <phoneticPr fontId="3"/>
  </si>
  <si>
    <t xml:space="preserve">圃場
</t>
    <rPh sb="0" eb="2">
      <t>ホジョウ</t>
    </rPh>
    <phoneticPr fontId="3"/>
  </si>
  <si>
    <t xml:space="preserve">イチゴの品種
</t>
    <rPh sb="4" eb="6">
      <t>ヒンシュ</t>
    </rPh>
    <phoneticPr fontId="3"/>
  </si>
  <si>
    <t xml:space="preserve">高さ〔m〕
</t>
    <rPh sb="0" eb="1">
      <t>タカ</t>
    </rPh>
    <phoneticPr fontId="3"/>
  </si>
  <si>
    <t xml:space="preserve">品番
</t>
    <rPh sb="0" eb="2">
      <t>ヒンバン</t>
    </rPh>
    <phoneticPr fontId="3"/>
  </si>
  <si>
    <t xml:space="preserve">UV-B
強度
</t>
    <rPh sb="5" eb="7">
      <t>キョウド</t>
    </rPh>
    <phoneticPr fontId="3"/>
  </si>
  <si>
    <t xml:space="preserve">3m（○）、4m（●）
ピッチ
条件
</t>
    <rPh sb="16" eb="18">
      <t>ジョウケン</t>
    </rPh>
    <phoneticPr fontId="3"/>
  </si>
  <si>
    <t>奥行長さ
〔m〕</t>
    <rPh sb="0" eb="2">
      <t>オクユキ</t>
    </rPh>
    <rPh sb="2" eb="3">
      <t>ナガ</t>
    </rPh>
    <phoneticPr fontId="3"/>
  </si>
  <si>
    <t>棟数
〔棟〕</t>
    <rPh sb="0" eb="1">
      <t>トウ</t>
    </rPh>
    <rPh sb="1" eb="2">
      <t>スウ</t>
    </rPh>
    <rPh sb="4" eb="5">
      <t>トウ</t>
    </rPh>
    <phoneticPr fontId="3"/>
  </si>
  <si>
    <t>列数
〔列〕</t>
    <rPh sb="0" eb="1">
      <t>レツ</t>
    </rPh>
    <rPh sb="1" eb="2">
      <t>スウ</t>
    </rPh>
    <rPh sb="4" eb="5">
      <t>レツ</t>
    </rPh>
    <phoneticPr fontId="3"/>
  </si>
  <si>
    <t>列幅
〔m〕</t>
    <rPh sb="0" eb="2">
      <t>レツハバ</t>
    </rPh>
    <phoneticPr fontId="3"/>
  </si>
  <si>
    <t>必要セット数
〔セット〕</t>
    <rPh sb="0" eb="2">
      <t>ヒツヨウ</t>
    </rPh>
    <rPh sb="5" eb="6">
      <t>スウ</t>
    </rPh>
    <phoneticPr fontId="3"/>
  </si>
  <si>
    <t>必要キット数
〔キット〕</t>
    <rPh sb="0" eb="2">
      <t>ヒツヨウ</t>
    </rPh>
    <rPh sb="5" eb="6">
      <t>スウ</t>
    </rPh>
    <phoneticPr fontId="3"/>
  </si>
  <si>
    <t>余りセット数
〔セット〕</t>
    <rPh sb="0" eb="1">
      <t>アマ</t>
    </rPh>
    <rPh sb="5" eb="6">
      <t>スウ</t>
    </rPh>
    <phoneticPr fontId="3"/>
  </si>
  <si>
    <t>全て</t>
    <rPh sb="0" eb="1">
      <t>スベ</t>
    </rPh>
    <phoneticPr fontId="3"/>
  </si>
  <si>
    <t>間口</t>
  </si>
  <si>
    <t>強め</t>
    <rPh sb="0" eb="1">
      <t>ツヨ</t>
    </rPh>
    <phoneticPr fontId="3"/>
  </si>
  <si>
    <t>-</t>
  </si>
  <si>
    <t>適</t>
    <rPh sb="0" eb="1">
      <t>テキ</t>
    </rPh>
    <phoneticPr fontId="3"/>
  </si>
  <si>
    <t>強弱有</t>
    <rPh sb="0" eb="2">
      <t>キョウジャク</t>
    </rPh>
    <rPh sb="2" eb="3">
      <t>アリ</t>
    </rPh>
    <phoneticPr fontId="3"/>
  </si>
  <si>
    <t>紅ほっぺ</t>
  </si>
  <si>
    <t>紅ほっぺ以外</t>
  </si>
  <si>
    <t>よこ</t>
  </si>
  <si>
    <t>SIM
確認</t>
    <rPh sb="4" eb="6">
      <t>カクニン</t>
    </rPh>
    <phoneticPr fontId="3"/>
  </si>
  <si>
    <t>SIM結果コメント</t>
    <rPh sb="3" eb="5">
      <t>ケッカ</t>
    </rPh>
    <phoneticPr fontId="3"/>
  </si>
  <si>
    <t>提案実績
有無</t>
    <rPh sb="0" eb="2">
      <t>テイアン</t>
    </rPh>
    <rPh sb="2" eb="4">
      <t>ジッセキ</t>
    </rPh>
    <rPh sb="5" eb="7">
      <t>ウム</t>
    </rPh>
    <phoneticPr fontId="3"/>
  </si>
  <si>
    <t>調整前</t>
    <rPh sb="0" eb="1">
      <t>チョウ</t>
    </rPh>
    <rPh sb="1" eb="2">
      <t>セイ</t>
    </rPh>
    <rPh sb="2" eb="3">
      <t>マエ</t>
    </rPh>
    <phoneticPr fontId="3"/>
  </si>
  <si>
    <t>調整後</t>
    <rPh sb="0" eb="3">
      <t>チョウセイゴ</t>
    </rPh>
    <phoneticPr fontId="3"/>
  </si>
  <si>
    <t>1列当り
必要セット数
〔セット〕</t>
    <rPh sb="1" eb="2">
      <t>レツ</t>
    </rPh>
    <rPh sb="2" eb="3">
      <t>アタ</t>
    </rPh>
    <rPh sb="5" eb="7">
      <t>ヒツヨウ</t>
    </rPh>
    <rPh sb="10" eb="11">
      <t>スウ</t>
    </rPh>
    <phoneticPr fontId="3"/>
  </si>
  <si>
    <t>要望棟数当り
〔セット〕</t>
    <rPh sb="0" eb="2">
      <t>ヨウボウ</t>
    </rPh>
    <rPh sb="2" eb="3">
      <t>ムネ</t>
    </rPh>
    <rPh sb="3" eb="4">
      <t>カズ</t>
    </rPh>
    <rPh sb="4" eb="5">
      <t>アタ</t>
    </rPh>
    <phoneticPr fontId="3"/>
  </si>
  <si>
    <t>畝面端（又はハウス端）
から設置した場合の余り
〔m〕</t>
    <rPh sb="0" eb="1">
      <t>ウネ</t>
    </rPh>
    <rPh sb="1" eb="2">
      <t>メン</t>
    </rPh>
    <rPh sb="2" eb="3">
      <t>ハシ</t>
    </rPh>
    <rPh sb="4" eb="5">
      <t>マタ</t>
    </rPh>
    <rPh sb="9" eb="10">
      <t>ハシ</t>
    </rPh>
    <rPh sb="14" eb="16">
      <t>セッチ</t>
    </rPh>
    <rPh sb="18" eb="20">
      <t>バアイ</t>
    </rPh>
    <rPh sb="21" eb="22">
      <t>アマ</t>
    </rPh>
    <phoneticPr fontId="3"/>
  </si>
  <si>
    <t>畝端部（又はハウス端）
から光源までの長さ
〔m〕</t>
    <rPh sb="0" eb="1">
      <t>ウネ</t>
    </rPh>
    <rPh sb="1" eb="2">
      <t>タン</t>
    </rPh>
    <rPh sb="2" eb="3">
      <t>ブ</t>
    </rPh>
    <rPh sb="4" eb="5">
      <t>マタ</t>
    </rPh>
    <rPh sb="9" eb="10">
      <t>タン</t>
    </rPh>
    <rPh sb="14" eb="15">
      <t>ヒカリ</t>
    </rPh>
    <rPh sb="15" eb="16">
      <t>ゲン</t>
    </rPh>
    <rPh sb="19" eb="20">
      <t>ナガ</t>
    </rPh>
    <phoneticPr fontId="3"/>
  </si>
  <si>
    <t>調整前の
ピッチ
〔m〕</t>
    <rPh sb="0" eb="1">
      <t>チョウ</t>
    </rPh>
    <rPh sb="1" eb="2">
      <t>セイ</t>
    </rPh>
    <rPh sb="2" eb="3">
      <t>マエ</t>
    </rPh>
    <phoneticPr fontId="3"/>
  </si>
  <si>
    <t xml:space="preserve">
畝端部（又はハウス端）から
光源までの長さ≦ピッチ×1/4
の場合の調整後のピッチ〔m〕
</t>
    <rPh sb="1" eb="2">
      <t>ウネ</t>
    </rPh>
    <rPh sb="2" eb="3">
      <t>タン</t>
    </rPh>
    <rPh sb="3" eb="4">
      <t>ブ</t>
    </rPh>
    <rPh sb="5" eb="6">
      <t>マタ</t>
    </rPh>
    <rPh sb="10" eb="11">
      <t>ハシ</t>
    </rPh>
    <rPh sb="15" eb="16">
      <t>ヒカリ</t>
    </rPh>
    <rPh sb="16" eb="17">
      <t>ゲン</t>
    </rPh>
    <rPh sb="20" eb="21">
      <t>ナガ</t>
    </rPh>
    <rPh sb="35" eb="36">
      <t>チョウ</t>
    </rPh>
    <rPh sb="36" eb="37">
      <t>セイ</t>
    </rPh>
    <rPh sb="37" eb="38">
      <t>ゴ</t>
    </rPh>
    <phoneticPr fontId="3"/>
  </si>
  <si>
    <t>畝端部（又はハウス端）から
光源までの長さ＜ピッチ×1/4
の場合、1セット追加した1列当り
必要セット数〔セット〕</t>
    <rPh sb="0" eb="1">
      <t>ウネ</t>
    </rPh>
    <rPh sb="1" eb="2">
      <t>ハシ</t>
    </rPh>
    <rPh sb="2" eb="3">
      <t>ブ</t>
    </rPh>
    <rPh sb="4" eb="5">
      <t>マタ</t>
    </rPh>
    <rPh sb="9" eb="10">
      <t>ハシ</t>
    </rPh>
    <rPh sb="14" eb="16">
      <t>ヒカリゲン</t>
    </rPh>
    <rPh sb="19" eb="20">
      <t>ナガ</t>
    </rPh>
    <rPh sb="31" eb="33">
      <t>バアイ</t>
    </rPh>
    <rPh sb="38" eb="40">
      <t>ツイカ</t>
    </rPh>
    <rPh sb="43" eb="44">
      <t>レツ</t>
    </rPh>
    <rPh sb="44" eb="45">
      <t>アタ</t>
    </rPh>
    <rPh sb="47" eb="49">
      <t>ヒツヨウ</t>
    </rPh>
    <rPh sb="52" eb="53">
      <t>カズ</t>
    </rPh>
    <phoneticPr fontId="3"/>
  </si>
  <si>
    <t>調整後のピッチでの
畝端部（又はハウス端）
から光源位置
〔m〕</t>
    <rPh sb="14" eb="15">
      <t>マタ</t>
    </rPh>
    <rPh sb="19" eb="20">
      <t>タン</t>
    </rPh>
    <phoneticPr fontId="3"/>
  </si>
  <si>
    <t>SIM用
奥行長さ
〔m〕</t>
    <rPh sb="3" eb="4">
      <t>ヨウ</t>
    </rPh>
    <rPh sb="5" eb="7">
      <t>オクユキ</t>
    </rPh>
    <rPh sb="7" eb="8">
      <t>ナガ</t>
    </rPh>
    <phoneticPr fontId="3"/>
  </si>
  <si>
    <t>参照</t>
    <rPh sb="0" eb="2">
      <t>サンショウ</t>
    </rPh>
    <phoneticPr fontId="3"/>
  </si>
  <si>
    <t>済</t>
    <rPh sb="0" eb="1">
      <t>スミ</t>
    </rPh>
    <phoneticPr fontId="3"/>
  </si>
  <si>
    <t>OK（光源直下周辺が少し高目だが、これ以上の最適化困難（照射幅もこれが最大）</t>
    <rPh sb="3" eb="4">
      <t>ヒカリ</t>
    </rPh>
    <rPh sb="4" eb="5">
      <t>ゲン</t>
    </rPh>
    <rPh sb="5" eb="7">
      <t>チョッカ</t>
    </rPh>
    <rPh sb="7" eb="9">
      <t>シュウヘン</t>
    </rPh>
    <rPh sb="10" eb="11">
      <t>スコ</t>
    </rPh>
    <rPh sb="12" eb="14">
      <t>タカメ</t>
    </rPh>
    <rPh sb="19" eb="21">
      <t>イジョウ</t>
    </rPh>
    <rPh sb="22" eb="25">
      <t>サイテキカ</t>
    </rPh>
    <rPh sb="25" eb="27">
      <t>コンナン</t>
    </rPh>
    <rPh sb="28" eb="30">
      <t>ショウシャ</t>
    </rPh>
    <rPh sb="30" eb="31">
      <t>ハバ</t>
    </rPh>
    <rPh sb="35" eb="37">
      <t>サイダイ</t>
    </rPh>
    <phoneticPr fontId="3"/>
  </si>
  <si>
    <t>OK（光源直下周辺が少し高目だが、これ以上の最適化困難（照射幅もこれが最大））</t>
    <rPh sb="3" eb="4">
      <t>ヒカリ</t>
    </rPh>
    <rPh sb="4" eb="5">
      <t>ゲン</t>
    </rPh>
    <rPh sb="5" eb="7">
      <t>チョッカ</t>
    </rPh>
    <rPh sb="7" eb="9">
      <t>シュウヘン</t>
    </rPh>
    <rPh sb="10" eb="11">
      <t>スコ</t>
    </rPh>
    <rPh sb="12" eb="14">
      <t>タカメ</t>
    </rPh>
    <rPh sb="19" eb="21">
      <t>イジョウ</t>
    </rPh>
    <rPh sb="22" eb="25">
      <t>サイテキカ</t>
    </rPh>
    <rPh sb="25" eb="27">
      <t>コンナン</t>
    </rPh>
    <rPh sb="28" eb="30">
      <t>ショウシャ</t>
    </rPh>
    <rPh sb="30" eb="31">
      <t>ハバ</t>
    </rPh>
    <rPh sb="35" eb="37">
      <t>サイダイ</t>
    </rPh>
    <phoneticPr fontId="3"/>
  </si>
  <si>
    <t>OK</t>
  </si>
  <si>
    <t>OK（奥行方向光源直下周辺が高目）</t>
    <rPh sb="3" eb="5">
      <t>オクユキ</t>
    </rPh>
    <rPh sb="5" eb="7">
      <t>ホウコウ</t>
    </rPh>
    <rPh sb="7" eb="8">
      <t>ヒカリ</t>
    </rPh>
    <rPh sb="8" eb="9">
      <t>ゲン</t>
    </rPh>
    <rPh sb="9" eb="11">
      <t>チョッカ</t>
    </rPh>
    <rPh sb="11" eb="13">
      <t>シュウヘン</t>
    </rPh>
    <rPh sb="14" eb="16">
      <t>タカメ</t>
    </rPh>
    <phoneticPr fontId="3"/>
  </si>
  <si>
    <t>OK（わずかに強め）</t>
    <rPh sb="7" eb="8">
      <t>ツヨ</t>
    </rPh>
    <phoneticPr fontId="3"/>
  </si>
  <si>
    <t>OK（奥行方向光源間が高目だか、これ以上の最適化困難（照射幅もこれが最大）</t>
    <rPh sb="3" eb="5">
      <t>オクユキ</t>
    </rPh>
    <rPh sb="5" eb="7">
      <t>ホウコウ</t>
    </rPh>
    <rPh sb="7" eb="8">
      <t>ヒカリ</t>
    </rPh>
    <rPh sb="8" eb="9">
      <t>ゲン</t>
    </rPh>
    <rPh sb="9" eb="10">
      <t>カン</t>
    </rPh>
    <rPh sb="11" eb="13">
      <t>タカメ</t>
    </rPh>
    <rPh sb="18" eb="20">
      <t>イジョウ</t>
    </rPh>
    <rPh sb="21" eb="24">
      <t>サイテキカ</t>
    </rPh>
    <rPh sb="24" eb="26">
      <t>コンナン</t>
    </rPh>
    <rPh sb="27" eb="29">
      <t>ショウシャ</t>
    </rPh>
    <rPh sb="29" eb="30">
      <t>ハバ</t>
    </rPh>
    <rPh sb="34" eb="36">
      <t>サイダイ</t>
    </rPh>
    <phoneticPr fontId="3"/>
  </si>
  <si>
    <t>OK（光源直下周辺が高目）</t>
    <rPh sb="3" eb="4">
      <t>ヒカリ</t>
    </rPh>
    <rPh sb="4" eb="5">
      <t>ゲン</t>
    </rPh>
    <rPh sb="5" eb="7">
      <t>チョッカ</t>
    </rPh>
    <rPh sb="7" eb="9">
      <t>シュウヘン</t>
    </rPh>
    <rPh sb="10" eb="12">
      <t>タカメ</t>
    </rPh>
    <phoneticPr fontId="3"/>
  </si>
  <si>
    <t>OK（奥行方向に光源間で少し高目）</t>
    <rPh sb="3" eb="5">
      <t>オクユキ</t>
    </rPh>
    <rPh sb="5" eb="7">
      <t>ホウコウ</t>
    </rPh>
    <rPh sb="8" eb="9">
      <t>ヒカリ</t>
    </rPh>
    <rPh sb="9" eb="10">
      <t>ゲン</t>
    </rPh>
    <rPh sb="10" eb="11">
      <t>カン</t>
    </rPh>
    <rPh sb="12" eb="13">
      <t>スコ</t>
    </rPh>
    <rPh sb="14" eb="16">
      <t>タカメ</t>
    </rPh>
    <phoneticPr fontId="3"/>
  </si>
  <si>
    <t>OK（列間中央部が高目）</t>
    <rPh sb="3" eb="4">
      <t>レツ</t>
    </rPh>
    <rPh sb="4" eb="5">
      <t>カン</t>
    </rPh>
    <rPh sb="5" eb="7">
      <t>チュウオウ</t>
    </rPh>
    <rPh sb="7" eb="8">
      <t>ブ</t>
    </rPh>
    <rPh sb="9" eb="11">
      <t>タカメ</t>
    </rPh>
    <phoneticPr fontId="3"/>
  </si>
  <si>
    <t>OK（光源直下周辺が高目／ハウスの側面両端が弱め）</t>
    <rPh sb="3" eb="4">
      <t>ヒカリ</t>
    </rPh>
    <rPh sb="4" eb="5">
      <t>ゲン</t>
    </rPh>
    <rPh sb="5" eb="7">
      <t>チョッカ</t>
    </rPh>
    <rPh sb="7" eb="9">
      <t>シュウヘン</t>
    </rPh>
    <rPh sb="10" eb="11">
      <t>タカ</t>
    </rPh>
    <rPh sb="11" eb="12">
      <t>メ</t>
    </rPh>
    <rPh sb="17" eb="19">
      <t>ソクメン</t>
    </rPh>
    <rPh sb="19" eb="21">
      <t>リョウハシ</t>
    </rPh>
    <rPh sb="22" eb="23">
      <t>ヨワ</t>
    </rPh>
    <phoneticPr fontId="3"/>
  </si>
  <si>
    <t>OK（光源直下周辺が少し高目）</t>
    <rPh sb="3" eb="4">
      <t>ヒカリ</t>
    </rPh>
    <rPh sb="4" eb="5">
      <t>ゲン</t>
    </rPh>
    <rPh sb="5" eb="7">
      <t>チョッカ</t>
    </rPh>
    <rPh sb="7" eb="9">
      <t>シュウヘン</t>
    </rPh>
    <rPh sb="10" eb="11">
      <t>スコ</t>
    </rPh>
    <rPh sb="12" eb="14">
      <t>タカメ</t>
    </rPh>
    <phoneticPr fontId="3"/>
  </si>
  <si>
    <t>OK（両方の間口側の列間中央部が少し弱め）</t>
    <rPh sb="16" eb="17">
      <t>スコ</t>
    </rPh>
    <phoneticPr fontId="3"/>
  </si>
  <si>
    <t>OK（光源奥行方向に高目）</t>
    <rPh sb="3" eb="4">
      <t>ヒカリ</t>
    </rPh>
    <rPh sb="4" eb="5">
      <t>ゲン</t>
    </rPh>
    <rPh sb="5" eb="7">
      <t>オクユキ</t>
    </rPh>
    <rPh sb="7" eb="9">
      <t>ホウコウ</t>
    </rPh>
    <rPh sb="10" eb="12">
      <t>タカメ</t>
    </rPh>
    <phoneticPr fontId="3"/>
  </si>
  <si>
    <t>OK（奥行方向光源間がやや高目だが、これ以上の最適化は困難）</t>
    <rPh sb="3" eb="5">
      <t>オクユキ</t>
    </rPh>
    <rPh sb="5" eb="7">
      <t>ホウコウ</t>
    </rPh>
    <rPh sb="7" eb="8">
      <t>ヒカリ</t>
    </rPh>
    <rPh sb="8" eb="9">
      <t>ゲン</t>
    </rPh>
    <rPh sb="9" eb="10">
      <t>カン</t>
    </rPh>
    <rPh sb="13" eb="15">
      <t>タカメ</t>
    </rPh>
    <rPh sb="20" eb="22">
      <t>イジョウ</t>
    </rPh>
    <rPh sb="23" eb="26">
      <t>サイテキカ</t>
    </rPh>
    <rPh sb="27" eb="29">
      <t>コンナン</t>
    </rPh>
    <phoneticPr fontId="3"/>
  </si>
  <si>
    <t>OK（ハウス側面両サイドが弱め）</t>
    <rPh sb="6" eb="8">
      <t>ソクメン</t>
    </rPh>
    <rPh sb="8" eb="9">
      <t>リョウ</t>
    </rPh>
    <rPh sb="13" eb="14">
      <t>ヨワ</t>
    </rPh>
    <phoneticPr fontId="3"/>
  </si>
  <si>
    <t>OK（３列中央列の光源中央lが少し高目／ハウスの四隅が弱め）</t>
    <rPh sb="4" eb="5">
      <t>レツ</t>
    </rPh>
    <rPh sb="5" eb="7">
      <t>チュウオウ</t>
    </rPh>
    <rPh sb="7" eb="8">
      <t>レツ</t>
    </rPh>
    <rPh sb="9" eb="10">
      <t>ヒカリ</t>
    </rPh>
    <rPh sb="10" eb="11">
      <t>ゲン</t>
    </rPh>
    <rPh sb="11" eb="13">
      <t>チュウオウ</t>
    </rPh>
    <rPh sb="15" eb="16">
      <t>スコ</t>
    </rPh>
    <rPh sb="17" eb="19">
      <t>タカメ</t>
    </rPh>
    <rPh sb="24" eb="26">
      <t>ヨスミ</t>
    </rPh>
    <rPh sb="27" eb="28">
      <t>ヨワ</t>
    </rPh>
    <phoneticPr fontId="3"/>
  </si>
  <si>
    <t>OK（光源直下周辺が高目／両方の間口側の列間中央部が弱いがこれ以上の最適化困難）</t>
    <rPh sb="3" eb="4">
      <t>ヒカリ</t>
    </rPh>
    <rPh sb="4" eb="5">
      <t>ゲン</t>
    </rPh>
    <rPh sb="5" eb="7">
      <t>チョッカ</t>
    </rPh>
    <rPh sb="7" eb="9">
      <t>シュウヘン</t>
    </rPh>
    <rPh sb="10" eb="12">
      <t>タカメ</t>
    </rPh>
    <rPh sb="13" eb="15">
      <t>リョウホウ</t>
    </rPh>
    <rPh sb="16" eb="18">
      <t>マグチ</t>
    </rPh>
    <rPh sb="18" eb="19">
      <t>ガワ</t>
    </rPh>
    <rPh sb="20" eb="21">
      <t>レツ</t>
    </rPh>
    <rPh sb="21" eb="22">
      <t>カン</t>
    </rPh>
    <rPh sb="22" eb="24">
      <t>チュウオウ</t>
    </rPh>
    <rPh sb="24" eb="25">
      <t>ブ</t>
    </rPh>
    <rPh sb="26" eb="27">
      <t>ヨワ</t>
    </rPh>
    <rPh sb="31" eb="33">
      <t>イジョウ</t>
    </rPh>
    <rPh sb="34" eb="37">
      <t>サイテキカ</t>
    </rPh>
    <rPh sb="37" eb="39">
      <t>コンナン</t>
    </rPh>
    <phoneticPr fontId="3"/>
  </si>
  <si>
    <t>OK（両方の間口側の列間中央部が弱いがこれ以上の最適化困難）</t>
    <rPh sb="3" eb="5">
      <t>リョウホウ</t>
    </rPh>
    <rPh sb="6" eb="8">
      <t>マグチ</t>
    </rPh>
    <rPh sb="8" eb="9">
      <t>ガワ</t>
    </rPh>
    <rPh sb="10" eb="11">
      <t>レツ</t>
    </rPh>
    <rPh sb="11" eb="12">
      <t>カン</t>
    </rPh>
    <rPh sb="12" eb="14">
      <t>チュウオウ</t>
    </rPh>
    <rPh sb="14" eb="15">
      <t>ブ</t>
    </rPh>
    <rPh sb="16" eb="17">
      <t>ヨワ</t>
    </rPh>
    <rPh sb="21" eb="23">
      <t>イジョウ</t>
    </rPh>
    <rPh sb="24" eb="27">
      <t>サイテキカ</t>
    </rPh>
    <rPh sb="27" eb="29">
      <t>コンナン</t>
    </rPh>
    <phoneticPr fontId="3"/>
  </si>
  <si>
    <t>OK（３列中央の奥行方向光源直下周辺がやや高目）</t>
    <rPh sb="4" eb="5">
      <t>レツ</t>
    </rPh>
    <rPh sb="5" eb="7">
      <t>チュウオウ</t>
    </rPh>
    <rPh sb="8" eb="10">
      <t>オクユキ</t>
    </rPh>
    <rPh sb="10" eb="12">
      <t>ホウコウ</t>
    </rPh>
    <rPh sb="12" eb="13">
      <t>ヒカリ</t>
    </rPh>
    <rPh sb="13" eb="14">
      <t>ゲン</t>
    </rPh>
    <rPh sb="14" eb="16">
      <t>チョッカ</t>
    </rPh>
    <rPh sb="16" eb="18">
      <t>シュウヘン</t>
    </rPh>
    <rPh sb="21" eb="23">
      <t>タカメ</t>
    </rPh>
    <phoneticPr fontId="3"/>
  </si>
  <si>
    <t>OK（ハウスの四隅が弱め）</t>
    <rPh sb="7" eb="9">
      <t>ヨスミ</t>
    </rPh>
    <rPh sb="10" eb="11">
      <t>ヨワ</t>
    </rPh>
    <phoneticPr fontId="3"/>
  </si>
  <si>
    <t>OK（3列中央光源直下周辺が少し高目）</t>
    <rPh sb="4" eb="5">
      <t>レツ</t>
    </rPh>
    <rPh sb="5" eb="7">
      <t>チュウオウ</t>
    </rPh>
    <rPh sb="7" eb="8">
      <t>ヒカリ</t>
    </rPh>
    <rPh sb="8" eb="9">
      <t>ゲン</t>
    </rPh>
    <rPh sb="9" eb="11">
      <t>チョッカ</t>
    </rPh>
    <rPh sb="11" eb="13">
      <t>シュウヘン</t>
    </rPh>
    <rPh sb="14" eb="15">
      <t>スコ</t>
    </rPh>
    <rPh sb="16" eb="18">
      <t>タカメ</t>
    </rPh>
    <phoneticPr fontId="3"/>
  </si>
  <si>
    <t>OK（3列中央光源直下周辺が高目）</t>
    <rPh sb="4" eb="5">
      <t>レツ</t>
    </rPh>
    <rPh sb="5" eb="7">
      <t>チュウオウ</t>
    </rPh>
    <rPh sb="7" eb="8">
      <t>ヒカリ</t>
    </rPh>
    <rPh sb="8" eb="9">
      <t>ゲン</t>
    </rPh>
    <rPh sb="9" eb="11">
      <t>チョッカ</t>
    </rPh>
    <rPh sb="11" eb="13">
      <t>シュウヘン</t>
    </rPh>
    <rPh sb="14" eb="16">
      <t>タカメ</t>
    </rPh>
    <phoneticPr fontId="3"/>
  </si>
  <si>
    <t>OK（３列中央列が少し高目）</t>
    <rPh sb="4" eb="5">
      <t>レツ</t>
    </rPh>
    <rPh sb="5" eb="7">
      <t>チュウオウ</t>
    </rPh>
    <rPh sb="7" eb="8">
      <t>レツ</t>
    </rPh>
    <rPh sb="9" eb="10">
      <t>スコ</t>
    </rPh>
    <rPh sb="11" eb="13">
      <t>タカメ</t>
    </rPh>
    <phoneticPr fontId="3"/>
  </si>
  <si>
    <t>OK（３列中央列光源間が少し高目／ハウスの四隅が弱め）</t>
    <rPh sb="4" eb="5">
      <t>レツ</t>
    </rPh>
    <rPh sb="5" eb="7">
      <t>チュウオウ</t>
    </rPh>
    <rPh sb="7" eb="8">
      <t>レツ</t>
    </rPh>
    <rPh sb="8" eb="9">
      <t>ヒカリ</t>
    </rPh>
    <rPh sb="9" eb="10">
      <t>ゲン</t>
    </rPh>
    <rPh sb="10" eb="11">
      <t>カン</t>
    </rPh>
    <rPh sb="12" eb="13">
      <t>スコ</t>
    </rPh>
    <rPh sb="14" eb="16">
      <t>タカメ</t>
    </rPh>
    <rPh sb="21" eb="23">
      <t>ヨスミ</t>
    </rPh>
    <rPh sb="24" eb="25">
      <t>ヨワ</t>
    </rPh>
    <phoneticPr fontId="3"/>
  </si>
  <si>
    <t>OK（中央部高目）</t>
    <rPh sb="3" eb="5">
      <t>チュウオウ</t>
    </rPh>
    <rPh sb="5" eb="6">
      <t>ブ</t>
    </rPh>
    <rPh sb="6" eb="8">
      <t>タカメ</t>
    </rPh>
    <phoneticPr fontId="3"/>
  </si>
  <si>
    <t>OK（奥行方向光源間直下周辺で高目）</t>
    <rPh sb="3" eb="5">
      <t>オクユキ</t>
    </rPh>
    <rPh sb="5" eb="7">
      <t>ホウコウ</t>
    </rPh>
    <rPh sb="7" eb="8">
      <t>ヒカリ</t>
    </rPh>
    <rPh sb="8" eb="9">
      <t>ゲン</t>
    </rPh>
    <rPh sb="9" eb="10">
      <t>カン</t>
    </rPh>
    <rPh sb="10" eb="12">
      <t>チョッカ</t>
    </rPh>
    <rPh sb="12" eb="14">
      <t>シュウヘン</t>
    </rPh>
    <rPh sb="15" eb="17">
      <t>タカメ</t>
    </rPh>
    <phoneticPr fontId="3"/>
  </si>
  <si>
    <t>OK（奥行方向光源間が高目だが、これ以上の最適化困難（照射幅もこれが最大）</t>
    <rPh sb="3" eb="5">
      <t>オクユキ</t>
    </rPh>
    <rPh sb="5" eb="7">
      <t>ホウコウ</t>
    </rPh>
    <rPh sb="7" eb="8">
      <t>ヒカリ</t>
    </rPh>
    <rPh sb="8" eb="9">
      <t>ゲン</t>
    </rPh>
    <rPh sb="9" eb="10">
      <t>カン</t>
    </rPh>
    <rPh sb="11" eb="13">
      <t>タカメ</t>
    </rPh>
    <rPh sb="18" eb="20">
      <t>イジョウ</t>
    </rPh>
    <rPh sb="21" eb="24">
      <t>サイテキカ</t>
    </rPh>
    <rPh sb="24" eb="26">
      <t>コンナン</t>
    </rPh>
    <rPh sb="27" eb="29">
      <t>ショウシャ</t>
    </rPh>
    <rPh sb="29" eb="30">
      <t>ハバ</t>
    </rPh>
    <rPh sb="34" eb="36">
      <t>サイダイ</t>
    </rPh>
    <phoneticPr fontId="3"/>
  </si>
  <si>
    <t>OK（光源直下周辺、列間内側が高目）</t>
    <rPh sb="3" eb="4">
      <t>ヒカリ</t>
    </rPh>
    <rPh sb="4" eb="5">
      <t>ゲン</t>
    </rPh>
    <rPh sb="5" eb="7">
      <t>チョッカ</t>
    </rPh>
    <rPh sb="7" eb="9">
      <t>シュウヘン</t>
    </rPh>
    <rPh sb="10" eb="11">
      <t>レツ</t>
    </rPh>
    <rPh sb="11" eb="12">
      <t>カン</t>
    </rPh>
    <rPh sb="12" eb="14">
      <t>ウチガワ</t>
    </rPh>
    <rPh sb="15" eb="17">
      <t>タカメ</t>
    </rPh>
    <phoneticPr fontId="3"/>
  </si>
  <si>
    <t>OK（適正強度内の上限、これ以上は強過ぎる）</t>
    <rPh sb="3" eb="5">
      <t>テキセイ</t>
    </rPh>
    <rPh sb="5" eb="7">
      <t>キョウド</t>
    </rPh>
    <rPh sb="7" eb="8">
      <t>ナイ</t>
    </rPh>
    <rPh sb="9" eb="11">
      <t>ジョウゲン</t>
    </rPh>
    <rPh sb="14" eb="16">
      <t>イジョウ</t>
    </rPh>
    <rPh sb="17" eb="19">
      <t>ツヨス</t>
    </rPh>
    <phoneticPr fontId="3"/>
  </si>
  <si>
    <t>OK（光源直下光源間が少し高目）</t>
    <rPh sb="3" eb="4">
      <t>ヒカリ</t>
    </rPh>
    <rPh sb="4" eb="5">
      <t>ゲン</t>
    </rPh>
    <rPh sb="5" eb="7">
      <t>チョッカ</t>
    </rPh>
    <rPh sb="7" eb="8">
      <t>ヒカリ</t>
    </rPh>
    <rPh sb="8" eb="9">
      <t>ゲン</t>
    </rPh>
    <rPh sb="9" eb="10">
      <t>カン</t>
    </rPh>
    <rPh sb="11" eb="12">
      <t>スコ</t>
    </rPh>
    <rPh sb="13" eb="15">
      <t>タカメ</t>
    </rPh>
    <phoneticPr fontId="3"/>
  </si>
  <si>
    <t>OK（3列中央列の光源直下が高目）</t>
    <rPh sb="4" eb="5">
      <t>レツ</t>
    </rPh>
    <rPh sb="5" eb="7">
      <t>チュウオウ</t>
    </rPh>
    <rPh sb="7" eb="8">
      <t>レツ</t>
    </rPh>
    <rPh sb="9" eb="10">
      <t>ヒカリ</t>
    </rPh>
    <rPh sb="10" eb="11">
      <t>ゲン</t>
    </rPh>
    <rPh sb="11" eb="13">
      <t>チョッカ</t>
    </rPh>
    <rPh sb="14" eb="16">
      <t>タカメ</t>
    </rPh>
    <phoneticPr fontId="3"/>
  </si>
  <si>
    <t>OK（中央列周辺が強め）</t>
    <rPh sb="3" eb="5">
      <t>チュウオウ</t>
    </rPh>
    <rPh sb="5" eb="6">
      <t>レツ</t>
    </rPh>
    <rPh sb="6" eb="8">
      <t>シュウヘン</t>
    </rPh>
    <rPh sb="9" eb="10">
      <t>ツヨ</t>
    </rPh>
    <phoneticPr fontId="3"/>
  </si>
  <si>
    <t>OK（全体的に強め）</t>
    <rPh sb="3" eb="5">
      <t>ゼンタイ</t>
    </rPh>
    <rPh sb="5" eb="6">
      <t>テキ</t>
    </rPh>
    <rPh sb="7" eb="8">
      <t>ツヨ</t>
    </rPh>
    <phoneticPr fontId="3"/>
  </si>
  <si>
    <t>OK（３列中央列が強め）</t>
    <rPh sb="4" eb="5">
      <t>レツ</t>
    </rPh>
    <rPh sb="5" eb="7">
      <t>チュウオウ</t>
    </rPh>
    <rPh sb="7" eb="8">
      <t>レツ</t>
    </rPh>
    <rPh sb="9" eb="10">
      <t>ツヨ</t>
    </rPh>
    <phoneticPr fontId="3"/>
  </si>
  <si>
    <t>OK（奥行方向光源直下周辺が高目だが、これ以上の最適化困難（照射幅もこれが最大）</t>
    <rPh sb="3" eb="5">
      <t>オクユキ</t>
    </rPh>
    <rPh sb="5" eb="7">
      <t>ホウコウ</t>
    </rPh>
    <rPh sb="7" eb="8">
      <t>ヒカリ</t>
    </rPh>
    <rPh sb="8" eb="9">
      <t>ゲン</t>
    </rPh>
    <rPh sb="9" eb="11">
      <t>チョッカ</t>
    </rPh>
    <rPh sb="11" eb="13">
      <t>シュウヘン</t>
    </rPh>
    <rPh sb="14" eb="16">
      <t>タカメ</t>
    </rPh>
    <rPh sb="21" eb="23">
      <t>イジョウ</t>
    </rPh>
    <rPh sb="24" eb="27">
      <t>サイテキカ</t>
    </rPh>
    <rPh sb="27" eb="29">
      <t>コンナン</t>
    </rPh>
    <rPh sb="30" eb="32">
      <t>ショウシャ</t>
    </rPh>
    <rPh sb="32" eb="33">
      <t>ハバ</t>
    </rPh>
    <rPh sb="37" eb="39">
      <t>サイダイ</t>
    </rPh>
    <phoneticPr fontId="3"/>
  </si>
  <si>
    <t>光源直下周辺が高目だが、これ以上の最適化困難</t>
    <rPh sb="0" eb="1">
      <t>ヒカリ</t>
    </rPh>
    <rPh sb="1" eb="2">
      <t>ゲン</t>
    </rPh>
    <rPh sb="2" eb="4">
      <t>チョッカ</t>
    </rPh>
    <rPh sb="4" eb="6">
      <t>シュウヘン</t>
    </rPh>
    <rPh sb="7" eb="9">
      <t>タカメ</t>
    </rPh>
    <rPh sb="14" eb="16">
      <t>イジョウ</t>
    </rPh>
    <rPh sb="17" eb="20">
      <t>サイテキカ</t>
    </rPh>
    <rPh sb="20" eb="22">
      <t>コンナン</t>
    </rPh>
    <phoneticPr fontId="3"/>
  </si>
  <si>
    <t>OK光源直下周辺が少し高目）</t>
    <rPh sb="2" eb="3">
      <t>ヒカリ</t>
    </rPh>
    <rPh sb="3" eb="4">
      <t>ゲン</t>
    </rPh>
    <rPh sb="4" eb="6">
      <t>チョッカ</t>
    </rPh>
    <rPh sb="6" eb="8">
      <t>シュウヘン</t>
    </rPh>
    <rPh sb="9" eb="10">
      <t>スコ</t>
    </rPh>
    <rPh sb="11" eb="13">
      <t>タカメ</t>
    </rPh>
    <phoneticPr fontId="3"/>
  </si>
  <si>
    <t>OK（光源直下周辺が高目だが、これ以上の最適化困難）</t>
    <rPh sb="3" eb="4">
      <t>ヒカリ</t>
    </rPh>
    <rPh sb="4" eb="5">
      <t>ゲン</t>
    </rPh>
    <rPh sb="5" eb="7">
      <t>チョッカ</t>
    </rPh>
    <rPh sb="7" eb="9">
      <t>シュウヘン</t>
    </rPh>
    <rPh sb="10" eb="12">
      <t>タカメ</t>
    </rPh>
    <rPh sb="17" eb="19">
      <t>イジョウ</t>
    </rPh>
    <rPh sb="20" eb="23">
      <t>サイテキカ</t>
    </rPh>
    <rPh sb="23" eb="25">
      <t>コンナン</t>
    </rPh>
    <phoneticPr fontId="3"/>
  </si>
  <si>
    <t>OK（強め）</t>
    <rPh sb="3" eb="4">
      <t>ツヨ</t>
    </rPh>
    <phoneticPr fontId="3"/>
  </si>
  <si>
    <t>光源直下周辺が高目</t>
    <rPh sb="0" eb="1">
      <t>ヒカリ</t>
    </rPh>
    <rPh sb="1" eb="2">
      <t>ゲン</t>
    </rPh>
    <rPh sb="2" eb="4">
      <t>チョッカ</t>
    </rPh>
    <rPh sb="4" eb="6">
      <t>シュウヘン</t>
    </rPh>
    <rPh sb="7" eb="9">
      <t>タカメ</t>
    </rPh>
    <phoneticPr fontId="3"/>
  </si>
  <si>
    <t>OK（光源直下周辺が高目。これ以上ピッチ広げると奥行方向光源間のUV-B強度の弱い所が発生する）</t>
    <rPh sb="3" eb="4">
      <t>ヒカリ</t>
    </rPh>
    <rPh sb="4" eb="5">
      <t>ゲン</t>
    </rPh>
    <rPh sb="5" eb="7">
      <t>チョッカ</t>
    </rPh>
    <rPh sb="7" eb="9">
      <t>シュウヘン</t>
    </rPh>
    <rPh sb="10" eb="12">
      <t>タカメ</t>
    </rPh>
    <rPh sb="15" eb="17">
      <t>イジョウ</t>
    </rPh>
    <rPh sb="20" eb="21">
      <t>ヒロ</t>
    </rPh>
    <rPh sb="24" eb="26">
      <t>オクユキ</t>
    </rPh>
    <rPh sb="26" eb="28">
      <t>ホウコウ</t>
    </rPh>
    <rPh sb="28" eb="29">
      <t>ヒカリ</t>
    </rPh>
    <rPh sb="29" eb="30">
      <t>ゲン</t>
    </rPh>
    <rPh sb="30" eb="31">
      <t>カン</t>
    </rPh>
    <rPh sb="36" eb="38">
      <t>キョウド</t>
    </rPh>
    <rPh sb="39" eb="40">
      <t>ヨワ</t>
    </rPh>
    <rPh sb="41" eb="42">
      <t>トコロ</t>
    </rPh>
    <rPh sb="43" eb="45">
      <t>ハッセイ</t>
    </rPh>
    <phoneticPr fontId="3"/>
  </si>
  <si>
    <t>OK（光源直下周辺が高目。ハウス両サイドがわずかに弱め）</t>
    <rPh sb="3" eb="4">
      <t>ヒカリ</t>
    </rPh>
    <rPh sb="4" eb="5">
      <t>ゲン</t>
    </rPh>
    <rPh sb="5" eb="7">
      <t>チョッカ</t>
    </rPh>
    <rPh sb="7" eb="9">
      <t>シュウヘン</t>
    </rPh>
    <rPh sb="10" eb="12">
      <t>タカメ</t>
    </rPh>
    <rPh sb="16" eb="17">
      <t>リョウ</t>
    </rPh>
    <rPh sb="25" eb="26">
      <t>ヨワ</t>
    </rPh>
    <phoneticPr fontId="3"/>
  </si>
  <si>
    <t>OK（光源直下周辺が高い）</t>
    <rPh sb="3" eb="4">
      <t>ヒカリ</t>
    </rPh>
    <rPh sb="4" eb="5">
      <t>ゲン</t>
    </rPh>
    <rPh sb="5" eb="7">
      <t>チョッカ</t>
    </rPh>
    <rPh sb="7" eb="9">
      <t>シュウヘン</t>
    </rPh>
    <rPh sb="10" eb="11">
      <t>タカ</t>
    </rPh>
    <phoneticPr fontId="3"/>
  </si>
  <si>
    <t>OK（適正強度内の上限）</t>
    <rPh sb="3" eb="5">
      <t>テキセイ</t>
    </rPh>
    <rPh sb="5" eb="7">
      <t>キョウド</t>
    </rPh>
    <rPh sb="7" eb="8">
      <t>ナイ</t>
    </rPh>
    <rPh sb="9" eb="11">
      <t>ジョウゲン</t>
    </rPh>
    <phoneticPr fontId="3"/>
  </si>
  <si>
    <t>OK（光源直下周辺が高目、ハウス両サイドがわずかに弱め）</t>
    <rPh sb="3" eb="4">
      <t>ヒカリ</t>
    </rPh>
    <rPh sb="4" eb="5">
      <t>ゲン</t>
    </rPh>
    <rPh sb="5" eb="7">
      <t>チョッカ</t>
    </rPh>
    <rPh sb="7" eb="9">
      <t>シュウヘン</t>
    </rPh>
    <rPh sb="10" eb="12">
      <t>タカメ</t>
    </rPh>
    <rPh sb="16" eb="17">
      <t>リョウ</t>
    </rPh>
    <rPh sb="25" eb="26">
      <t>ヨワ</t>
    </rPh>
    <phoneticPr fontId="3"/>
  </si>
  <si>
    <t>OK（全体的に強い）</t>
    <rPh sb="3" eb="6">
      <t>ゼンタイテキ</t>
    </rPh>
    <rPh sb="7" eb="8">
      <t>ツヨ</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</si>
  <si>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</si>
  <si>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</si>
  <si>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</si>
  <si>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</si>
  <si>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</si>
  <si>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</si>
  <si>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</si>
  <si>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</si>
  <si>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No.</t>
    <phoneticPr fontId="3"/>
  </si>
  <si>
    <t xml:space="preserve">間口
（又は『よこ』）
</t>
    <phoneticPr fontId="3"/>
  </si>
  <si>
    <t xml:space="preserve">〔m〕
</t>
    <phoneticPr fontId="3"/>
  </si>
  <si>
    <t>たて
〔m〕</t>
    <phoneticPr fontId="3"/>
  </si>
  <si>
    <t>ピッチ
〔m〕</t>
    <phoneticPr fontId="3"/>
  </si>
  <si>
    <t>⇒</t>
    <phoneticPr fontId="3"/>
  </si>
  <si>
    <t>◎</t>
    <phoneticPr fontId="3"/>
  </si>
  <si>
    <t>◎</t>
    <phoneticPr fontId="3"/>
  </si>
  <si>
    <t>○</t>
    <phoneticPr fontId="3"/>
  </si>
  <si>
    <t>◎</t>
    <phoneticPr fontId="3"/>
  </si>
  <si>
    <t>◎</t>
    <phoneticPr fontId="3"/>
  </si>
  <si>
    <t>○</t>
    <phoneticPr fontId="3"/>
  </si>
  <si>
    <t>よこ</t>
    <phoneticPr fontId="3"/>
  </si>
  <si>
    <t>紅ほっぺ</t>
    <phoneticPr fontId="3"/>
  </si>
  <si>
    <t>△</t>
    <phoneticPr fontId="3"/>
  </si>
  <si>
    <t>弱め</t>
    <rPh sb="0" eb="1">
      <t>ヨワ</t>
    </rPh>
    <phoneticPr fontId="3"/>
  </si>
  <si>
    <t>【使い方】</t>
    <rPh sb="0" eb="1">
      <t>ツカ</t>
    </rPh>
    <rPh sb="2" eb="3">
      <t>カタ</t>
    </rPh>
    <phoneticPr fontId="3"/>
  </si>
  <si>
    <t>　　※ハウス仕様（間口、奥行き、高さ）が同じものを１組として、入力してください。</t>
    <rPh sb="6" eb="8">
      <t>シヨウ</t>
    </rPh>
    <rPh sb="9" eb="11">
      <t>マグチ</t>
    </rPh>
    <rPh sb="12" eb="14">
      <t>オクユ</t>
    </rPh>
    <rPh sb="16" eb="17">
      <t>タカ</t>
    </rPh>
    <rPh sb="20" eb="21">
      <t>オナ</t>
    </rPh>
    <rPh sb="26" eb="27">
      <t>クミ</t>
    </rPh>
    <rPh sb="31" eb="33">
      <t>ニュウリョク</t>
    </rPh>
    <phoneticPr fontId="3"/>
  </si>
  <si>
    <t>　　　 ハウス仕様が異なる場合は、お手数ですが、別々に分けて入力してください。</t>
    <rPh sb="7" eb="9">
      <t>シヨウ</t>
    </rPh>
    <rPh sb="10" eb="11">
      <t>コト</t>
    </rPh>
    <rPh sb="13" eb="15">
      <t>バアイ</t>
    </rPh>
    <rPh sb="18" eb="20">
      <t>テスウ</t>
    </rPh>
    <rPh sb="24" eb="26">
      <t>ベツベツ</t>
    </rPh>
    <rPh sb="27" eb="28">
      <t>ワ</t>
    </rPh>
    <rPh sb="30" eb="32">
      <t>ニュウリョク</t>
    </rPh>
    <phoneticPr fontId="3"/>
  </si>
  <si>
    <t>設置仕様</t>
    <rPh sb="0" eb="2">
      <t>セッチ</t>
    </rPh>
    <rPh sb="2" eb="4">
      <t>シヨウ</t>
    </rPh>
    <phoneticPr fontId="3"/>
  </si>
  <si>
    <t>⑨</t>
    <phoneticPr fontId="3"/>
  </si>
  <si>
    <t>⑩ 要望棟数当り</t>
    <rPh sb="2" eb="4">
      <t>ヨウボウ</t>
    </rPh>
    <rPh sb="4" eb="5">
      <t>トウ</t>
    </rPh>
    <rPh sb="5" eb="6">
      <t>スウ</t>
    </rPh>
    <rPh sb="6" eb="7">
      <t>アタ</t>
    </rPh>
    <phoneticPr fontId="3"/>
  </si>
  <si>
    <t>【設置仕様】</t>
    <rPh sb="0" eb="1">
      <t>ツカ</t>
    </rPh>
    <rPh sb="1" eb="3">
      <t>セッチ</t>
    </rPh>
    <rPh sb="3" eb="5">
      <t>シヨウ</t>
    </rPh>
    <phoneticPr fontId="3"/>
  </si>
  <si>
    <t>　　　● 実際の設置につきましては、本UV-B電球形蛍光灯設置仕様（案）を基に電気工事業者様とご相談ください。</t>
    <phoneticPr fontId="3"/>
  </si>
  <si>
    <t>　　（１） 右の『設置仕様の定義』を参考に、下の表の『選択項目』の①～⑤から、</t>
    <rPh sb="6" eb="7">
      <t>ミギ</t>
    </rPh>
    <rPh sb="9" eb="11">
      <t>セッチ</t>
    </rPh>
    <rPh sb="11" eb="13">
      <t>シヨウ</t>
    </rPh>
    <rPh sb="14" eb="16">
      <t>テイギ</t>
    </rPh>
    <rPh sb="18" eb="20">
      <t>サンコウ</t>
    </rPh>
    <phoneticPr fontId="3"/>
  </si>
  <si>
    <t>　　（２） 必要キット数：下表の⑩</t>
    <rPh sb="6" eb="8">
      <t>ヒツヨウ</t>
    </rPh>
    <rPh sb="11" eb="12">
      <t>スウ</t>
    </rPh>
    <rPh sb="13" eb="14">
      <t>シタ</t>
    </rPh>
    <rPh sb="14" eb="15">
      <t>ヒョウ</t>
    </rPh>
    <phoneticPr fontId="3"/>
  </si>
  <si>
    <t>　　（１） 品番：下表の⑤</t>
    <rPh sb="6" eb="8">
      <t>ヒンバン</t>
    </rPh>
    <rPh sb="9" eb="10">
      <t>シタ</t>
    </rPh>
    <rPh sb="10" eb="11">
      <t>ヒョウ</t>
    </rPh>
    <phoneticPr fontId="3"/>
  </si>
  <si>
    <t>　　（５） 高さ：下表の④</t>
    <rPh sb="6" eb="7">
      <t>タカ</t>
    </rPh>
    <rPh sb="9" eb="10">
      <t>シタ</t>
    </rPh>
    <rPh sb="10" eb="11">
      <t>ヒョウ</t>
    </rPh>
    <phoneticPr fontId="3"/>
  </si>
  <si>
    <t>　　（６） ピッチ／列数／列幅：下表の⑨</t>
    <rPh sb="10" eb="12">
      <t>レツスウ</t>
    </rPh>
    <rPh sb="13" eb="15">
      <t>レツハバ</t>
    </rPh>
    <rPh sb="16" eb="17">
      <t>シタ</t>
    </rPh>
    <rPh sb="17" eb="18">
      <t>ヒョウ</t>
    </rPh>
    <phoneticPr fontId="3"/>
  </si>
  <si>
    <t>　　（３） 照射サイズ（間口、又はよこ）：下表の③</t>
    <rPh sb="6" eb="8">
      <t>ショウシャ</t>
    </rPh>
    <rPh sb="12" eb="14">
      <t>マグチ</t>
    </rPh>
    <rPh sb="15" eb="16">
      <t>マタ</t>
    </rPh>
    <rPh sb="21" eb="22">
      <t>シタ</t>
    </rPh>
    <rPh sb="22" eb="23">
      <t>ヒョウ</t>
    </rPh>
    <phoneticPr fontId="3"/>
  </si>
  <si>
    <t>　　（４） 照射長さ（奥行長さ、又はたて）：下表の⑥⑦</t>
    <rPh sb="6" eb="8">
      <t>ショウシャ</t>
    </rPh>
    <rPh sb="8" eb="9">
      <t>ナガ</t>
    </rPh>
    <rPh sb="11" eb="13">
      <t>オクユ</t>
    </rPh>
    <rPh sb="13" eb="14">
      <t>ナガ</t>
    </rPh>
    <rPh sb="16" eb="17">
      <t>マタ</t>
    </rPh>
    <rPh sb="22" eb="24">
      <t>カヒョウ</t>
    </rPh>
    <phoneticPr fontId="3"/>
  </si>
  <si>
    <t>　　　　　　　　　　　それ以外は、『紅ほっぺ以外』を選択してください。</t>
    <rPh sb="13" eb="15">
      <t>イガイ</t>
    </rPh>
    <rPh sb="18" eb="19">
      <t>ベニ</t>
    </rPh>
    <rPh sb="22" eb="24">
      <t>イガイ</t>
    </rPh>
    <rPh sb="26" eb="28">
      <t>センタク</t>
    </rPh>
    <phoneticPr fontId="3"/>
  </si>
  <si>
    <t>　　（②について）本圃において、紅ほっぺが多く栽培されている場合は、『紅ほっぺ』を、</t>
    <rPh sb="35" eb="36">
      <t>ベニ</t>
    </rPh>
    <phoneticPr fontId="3"/>
  </si>
  <si>
    <t>　　　　　　　お客様のハウス仕様に近い条件が１つ（設置条件No.が１つ）となるように、選択してください。</t>
    <rPh sb="8" eb="10">
      <t>キャクサマ</t>
    </rPh>
    <rPh sb="14" eb="16">
      <t>シヨウ</t>
    </rPh>
    <rPh sb="17" eb="18">
      <t>チカ</t>
    </rPh>
    <rPh sb="19" eb="21">
      <t>ジョウケン</t>
    </rPh>
    <rPh sb="25" eb="27">
      <t>セッチ</t>
    </rPh>
    <rPh sb="43" eb="45">
      <t>センタク</t>
    </rPh>
    <phoneticPr fontId="3"/>
  </si>
  <si>
    <t>設置
条件</t>
    <rPh sb="0" eb="2">
      <t>セッチ</t>
    </rPh>
    <rPh sb="3" eb="5">
      <t>ジョウケン</t>
    </rPh>
    <phoneticPr fontId="3"/>
  </si>
  <si>
    <t>ご住所</t>
    <rPh sb="1" eb="3">
      <t>ジュウショ</t>
    </rPh>
    <phoneticPr fontId="3"/>
  </si>
  <si>
    <t>電話番号</t>
    <rPh sb="0" eb="2">
      <t>デンワ</t>
    </rPh>
    <rPh sb="2" eb="4">
      <t>バンゴウ</t>
    </rPh>
    <phoneticPr fontId="3"/>
  </si>
  <si>
    <t>　お客様</t>
    <rPh sb="2" eb="4">
      <t>キャクサマ</t>
    </rPh>
    <phoneticPr fontId="3"/>
  </si>
  <si>
    <t>ファックス番号</t>
    <rPh sb="5" eb="7">
      <t>バンゴウ</t>
    </rPh>
    <phoneticPr fontId="3"/>
  </si>
  <si>
    <r>
      <t>お名前</t>
    </r>
    <r>
      <rPr>
        <sz val="14"/>
        <color theme="1"/>
        <rFont val="Meiryo UI"/>
        <family val="3"/>
        <charset val="128"/>
      </rPr>
      <t>(会社名、ご担当者)</t>
    </r>
    <phoneticPr fontId="3"/>
  </si>
  <si>
    <t>作成日：　</t>
    <rPh sb="0" eb="3">
      <t>サクセイビ</t>
    </rPh>
    <phoneticPr fontId="3"/>
  </si>
  <si>
    <t>Sheet：</t>
    <phoneticPr fontId="3"/>
  </si>
  <si>
    <t>日付：</t>
    <rPh sb="0" eb="2">
      <t>ヒヅケ</t>
    </rPh>
    <phoneticPr fontId="3"/>
  </si>
  <si>
    <t>必要
セット数
〔セット〕</t>
    <rPh sb="0" eb="2">
      <t>ヒツヨウ</t>
    </rPh>
    <rPh sb="6" eb="7">
      <t>スウ</t>
    </rPh>
    <phoneticPr fontId="3"/>
  </si>
  <si>
    <t>必要
キット数
〔キット〕</t>
    <rPh sb="0" eb="2">
      <t>ヒツヨウ</t>
    </rPh>
    <rPh sb="6" eb="7">
      <t>スウ</t>
    </rPh>
    <phoneticPr fontId="3"/>
  </si>
  <si>
    <t>余り
セット数
〔セット〕</t>
    <rPh sb="0" eb="1">
      <t>アマ</t>
    </rPh>
    <rPh sb="6" eb="7">
      <t>スウ</t>
    </rPh>
    <phoneticPr fontId="3"/>
  </si>
  <si>
    <t>奥行
長さ
〔m〕</t>
    <rPh sb="0" eb="2">
      <t>オクユキ</t>
    </rPh>
    <rPh sb="3" eb="4">
      <t>ナガ</t>
    </rPh>
    <phoneticPr fontId="3"/>
  </si>
  <si>
    <t>本圃</t>
    <rPh sb="0" eb="2">
      <t>ホンポ</t>
    </rPh>
    <phoneticPr fontId="4"/>
  </si>
  <si>
    <t>強め</t>
    <rPh sb="0" eb="1">
      <t>ツヨ</t>
    </rPh>
    <phoneticPr fontId="4"/>
  </si>
  <si>
    <t>◎</t>
  </si>
  <si>
    <t>千鳥</t>
    <rPh sb="0" eb="2">
      <t>チドリ</t>
    </rPh>
    <phoneticPr fontId="3"/>
  </si>
  <si>
    <t>○</t>
    <phoneticPr fontId="3"/>
  </si>
  <si>
    <t>適</t>
    <rPh sb="0" eb="1">
      <t>テキ</t>
    </rPh>
    <phoneticPr fontId="4"/>
  </si>
  <si>
    <t>間口</t>
    <rPh sb="0" eb="2">
      <t>マグチ</t>
    </rPh>
    <phoneticPr fontId="3"/>
  </si>
  <si>
    <t>よこ</t>
    <phoneticPr fontId="3"/>
  </si>
  <si>
    <t>千鳥両サイド</t>
    <rPh sb="0" eb="2">
      <t>チドリ</t>
    </rPh>
    <rPh sb="2" eb="3">
      <t>リョウ</t>
    </rPh>
    <phoneticPr fontId="3"/>
  </si>
  <si>
    <t>千鳥中央</t>
    <rPh sb="0" eb="2">
      <t>チドリ</t>
    </rPh>
    <rPh sb="2" eb="4">
      <t>チュウオウ</t>
    </rPh>
    <phoneticPr fontId="3"/>
  </si>
  <si>
    <t>高さ
〔m〕</t>
    <rPh sb="0" eb="1">
      <t>タカ</t>
    </rPh>
    <phoneticPr fontId="3"/>
  </si>
  <si>
    <t>品番</t>
    <rPh sb="0" eb="2">
      <t>ヒンバン</t>
    </rPh>
    <phoneticPr fontId="3"/>
  </si>
  <si>
    <t>圃場</t>
    <rPh sb="0" eb="2">
      <t>ホジョウ</t>
    </rPh>
    <phoneticPr fontId="3"/>
  </si>
  <si>
    <t>イチゴの品種</t>
    <rPh sb="4" eb="6">
      <t>ヒンシュ</t>
    </rPh>
    <phoneticPr fontId="3"/>
  </si>
  <si>
    <r>
      <t>間口</t>
    </r>
    <r>
      <rPr>
        <sz val="14"/>
        <color rgb="FF0000FF"/>
        <rFont val="HGP創英角ｺﾞｼｯｸUB"/>
        <family val="3"/>
        <charset val="128"/>
      </rPr>
      <t xml:space="preserve">
（又は『よこ』）</t>
    </r>
    <phoneticPr fontId="3"/>
  </si>
  <si>
    <t>〔m〕</t>
    <phoneticPr fontId="3"/>
  </si>
  <si>
    <t>UV-B
強度</t>
    <rPh sb="5" eb="7">
      <t>キョウド</t>
    </rPh>
    <phoneticPr fontId="3"/>
  </si>
  <si>
    <t>　　下の表の各項目に表示された内容となります。右の『設置仕様の定義』もご参照ください。</t>
    <rPh sb="10" eb="12">
      <t>ヒョウジ</t>
    </rPh>
    <rPh sb="15" eb="17">
      <t>ナイヨウ</t>
    </rPh>
    <rPh sb="23" eb="24">
      <t>ミギ</t>
    </rPh>
    <rPh sb="26" eb="28">
      <t>セッチ</t>
    </rPh>
    <rPh sb="28" eb="30">
      <t>シヨウ</t>
    </rPh>
    <rPh sb="31" eb="33">
      <t>テイギ</t>
    </rPh>
    <rPh sb="36" eb="38">
      <t>サンショウ</t>
    </rPh>
    <phoneticPr fontId="3"/>
  </si>
  <si>
    <t>調整後</t>
    <rPh sb="0" eb="1">
      <t>チョウ</t>
    </rPh>
    <rPh sb="1" eb="2">
      <t>セイ</t>
    </rPh>
    <rPh sb="2" eb="3">
      <t>ゴ</t>
    </rPh>
    <phoneticPr fontId="3"/>
  </si>
  <si>
    <t>YES</t>
    <phoneticPr fontId="3"/>
  </si>
  <si>
    <t>NO</t>
  </si>
  <si>
    <t>YES</t>
    <phoneticPr fontId="3"/>
  </si>
  <si>
    <t>NO</t>
    <phoneticPr fontId="3"/>
  </si>
  <si>
    <t>　　　●（ソケット・ケーブル類）耐候性のあるもの、新しいものをお勧めします。</t>
    <rPh sb="14" eb="15">
      <t>ルイ</t>
    </rPh>
    <rPh sb="16" eb="17">
      <t>タイ</t>
    </rPh>
    <rPh sb="17" eb="19">
      <t>コウセイ</t>
    </rPh>
    <rPh sb="25" eb="26">
      <t>アタラ</t>
    </rPh>
    <rPh sb="32" eb="33">
      <t>スス</t>
    </rPh>
    <phoneticPr fontId="3"/>
  </si>
  <si>
    <t>間口</t>
    <rPh sb="0" eb="2">
      <t>マグチ</t>
    </rPh>
    <phoneticPr fontId="3"/>
  </si>
  <si>
    <t>≦4.5</t>
    <phoneticPr fontId="3"/>
  </si>
  <si>
    <t>△</t>
    <phoneticPr fontId="3"/>
  </si>
  <si>
    <t>弱め</t>
    <rPh sb="0" eb="1">
      <t>ヨワ</t>
    </rPh>
    <phoneticPr fontId="3"/>
  </si>
  <si>
    <t>≦3.5</t>
    <phoneticPr fontId="3"/>
  </si>
  <si>
    <t>○</t>
    <phoneticPr fontId="3"/>
  </si>
  <si>
    <t>適</t>
    <rPh sb="0" eb="1">
      <t>テキ</t>
    </rPh>
    <phoneticPr fontId="3"/>
  </si>
  <si>
    <t>≦5.5</t>
    <phoneticPr fontId="3"/>
  </si>
  <si>
    <t>◎</t>
    <phoneticPr fontId="3"/>
  </si>
  <si>
    <t>強め</t>
    <rPh sb="0" eb="1">
      <t>ツヨ</t>
    </rPh>
    <phoneticPr fontId="3"/>
  </si>
  <si>
    <t>よこ</t>
    <phoneticPr fontId="3"/>
  </si>
  <si>
    <t>≦4.5</t>
    <phoneticPr fontId="3"/>
  </si>
  <si>
    <t>△</t>
    <phoneticPr fontId="3"/>
  </si>
  <si>
    <t>≦3.5</t>
    <phoneticPr fontId="3"/>
  </si>
  <si>
    <t>○</t>
    <phoneticPr fontId="3"/>
  </si>
  <si>
    <t>≦5.5</t>
    <phoneticPr fontId="3"/>
  </si>
  <si>
    <t>◎</t>
    <phoneticPr fontId="3"/>
  </si>
  <si>
    <t>紅ほっぺ</t>
    <phoneticPr fontId="3"/>
  </si>
  <si>
    <t>強め</t>
  </si>
  <si>
    <t>○</t>
    <phoneticPr fontId="3"/>
  </si>
  <si>
    <t>○</t>
    <phoneticPr fontId="3"/>
  </si>
  <si>
    <t>-</t>
    <phoneticPr fontId="3"/>
  </si>
  <si>
    <t>OK（列方向光源間が高目）</t>
    <rPh sb="3" eb="4">
      <t>レツ</t>
    </rPh>
    <rPh sb="4" eb="6">
      <t>ホウコウ</t>
    </rPh>
    <rPh sb="8" eb="9">
      <t>カン</t>
    </rPh>
    <phoneticPr fontId="3"/>
  </si>
  <si>
    <t>-</t>
    <phoneticPr fontId="3"/>
  </si>
  <si>
    <t>NO</t>
    <phoneticPr fontId="3"/>
  </si>
  <si>
    <t>　宛先（お見積ご依頼先：農業資材・種苗をお取り扱いの販売店様）</t>
    <rPh sb="1" eb="2">
      <t>ア</t>
    </rPh>
    <rPh sb="2" eb="3">
      <t>サキ</t>
    </rPh>
    <rPh sb="5" eb="7">
      <t>ミツモリ</t>
    </rPh>
    <rPh sb="8" eb="10">
      <t>イライ</t>
    </rPh>
    <rPh sb="10" eb="11">
      <t>サキ</t>
    </rPh>
    <rPh sb="12" eb="14">
      <t>ノウギョウ</t>
    </rPh>
    <rPh sb="14" eb="16">
      <t>シザイ</t>
    </rPh>
    <rPh sb="17" eb="19">
      <t>シュビョウ</t>
    </rPh>
    <rPh sb="21" eb="22">
      <t>ト</t>
    </rPh>
    <rPh sb="23" eb="24">
      <t>アツカ</t>
    </rPh>
    <rPh sb="26" eb="28">
      <t>ハンバイ</t>
    </rPh>
    <rPh sb="28" eb="29">
      <t>テン</t>
    </rPh>
    <rPh sb="29" eb="30">
      <t>サマ</t>
    </rPh>
    <phoneticPr fontId="3"/>
  </si>
  <si>
    <t>UV-B電球形蛍光灯設置仕様　（イチゴ　施設栽培向け）</t>
    <rPh sb="4" eb="6">
      <t>デンキュウ</t>
    </rPh>
    <rPh sb="6" eb="7">
      <t>ガタ</t>
    </rPh>
    <rPh sb="7" eb="10">
      <t>ケイコウトウ</t>
    </rPh>
    <rPh sb="10" eb="12">
      <t>セッチ</t>
    </rPh>
    <rPh sb="12" eb="14">
      <t>シヨウ</t>
    </rPh>
    <rPh sb="20" eb="22">
      <t>シセツ</t>
    </rPh>
    <rPh sb="22" eb="24">
      <t>サイバイ</t>
    </rPh>
    <rPh sb="24" eb="25">
      <t>ム</t>
    </rPh>
    <phoneticPr fontId="3"/>
  </si>
  <si>
    <r>
      <rPr>
        <b/>
        <sz val="14"/>
        <color rgb="FF0000FF"/>
        <rFont val="Meiryo UI"/>
        <family val="3"/>
        <charset val="128"/>
      </rPr>
      <t>（固定）で『YES』を選択ください（</t>
    </r>
    <r>
      <rPr>
        <b/>
        <sz val="14"/>
        <color theme="1"/>
        <rFont val="Meiryo UI"/>
        <family val="3"/>
        <charset val="128"/>
      </rPr>
      <t>※デフォルト：『NO』（奥行きに応じて微調整される場合があります）。</t>
    </r>
    <rPh sb="30" eb="32">
      <t>オクユ</t>
    </rPh>
    <rPh sb="34" eb="35">
      <t>オウ</t>
    </rPh>
    <rPh sb="37" eb="40">
      <t>ビチョウセイ</t>
    </rPh>
    <rPh sb="43" eb="45">
      <t>バアイ</t>
    </rPh>
    <phoneticPr fontId="3"/>
  </si>
  <si>
    <t xml:space="preserve">（ピッチ オプション） </t>
    <phoneticPr fontId="3"/>
  </si>
  <si>
    <t>　　（２） ピッチの設置条件を3m、又は4mにご指定の場合、（ピッチ オプション）で○又は●でピッチを指定し、</t>
    <rPh sb="10" eb="12">
      <t>セッチ</t>
    </rPh>
    <rPh sb="12" eb="14">
      <t>ジョウケン</t>
    </rPh>
    <rPh sb="18" eb="19">
      <t>マタ</t>
    </rPh>
    <rPh sb="24" eb="26">
      <t>シテイ</t>
    </rPh>
    <rPh sb="27" eb="29">
      <t>バアイ</t>
    </rPh>
    <rPh sb="43" eb="44">
      <t>マタ</t>
    </rPh>
    <rPh sb="51" eb="53">
      <t>シテイ</t>
    </rPh>
    <phoneticPr fontId="3"/>
  </si>
  <si>
    <t>（指定）
3m（○）
4m（●）
千鳥</t>
    <rPh sb="1" eb="3">
      <t>シテイ</t>
    </rPh>
    <rPh sb="17" eb="19">
      <t>チドリ</t>
    </rPh>
    <phoneticPr fontId="3"/>
  </si>
  <si>
    <t>1297-両端列</t>
    <rPh sb="5" eb="7">
      <t>リョウハシ</t>
    </rPh>
    <rPh sb="7" eb="8">
      <t>レツ</t>
    </rPh>
    <phoneticPr fontId="3"/>
  </si>
  <si>
    <t>1297-中央列</t>
    <rPh sb="5" eb="7">
      <t>チュウオウ</t>
    </rPh>
    <rPh sb="7" eb="8">
      <t>レツ</t>
    </rPh>
    <phoneticPr fontId="3"/>
  </si>
  <si>
    <t>1298-両端列</t>
    <rPh sb="5" eb="7">
      <t>リョウハシ</t>
    </rPh>
    <rPh sb="7" eb="8">
      <t>レツ</t>
    </rPh>
    <phoneticPr fontId="3"/>
  </si>
  <si>
    <t>1298-中央列</t>
    <rPh sb="5" eb="7">
      <t>チュウオウ</t>
    </rPh>
    <rPh sb="7" eb="8">
      <t>レツ</t>
    </rPh>
    <phoneticPr fontId="3"/>
  </si>
  <si>
    <t>1299-両端列</t>
    <rPh sb="5" eb="7">
      <t>リョウハシ</t>
    </rPh>
    <rPh sb="7" eb="8">
      <t>レツ</t>
    </rPh>
    <phoneticPr fontId="3"/>
  </si>
  <si>
    <t>1299-中央列</t>
    <rPh sb="5" eb="7">
      <t>チュウオウ</t>
    </rPh>
    <rPh sb="7" eb="8">
      <t>レツ</t>
    </rPh>
    <phoneticPr fontId="3"/>
  </si>
  <si>
    <t>1300-両端列</t>
    <rPh sb="5" eb="7">
      <t>リョウハシ</t>
    </rPh>
    <rPh sb="7" eb="8">
      <t>レツ</t>
    </rPh>
    <phoneticPr fontId="3"/>
  </si>
  <si>
    <t>1300-中央列</t>
    <rPh sb="5" eb="7">
      <t>チュウオウ</t>
    </rPh>
    <rPh sb="7" eb="8">
      <t>レツ</t>
    </rPh>
    <phoneticPr fontId="3"/>
  </si>
  <si>
    <t>1301-両端列</t>
    <rPh sb="5" eb="7">
      <t>リョウハシ</t>
    </rPh>
    <rPh sb="7" eb="8">
      <t>レツ</t>
    </rPh>
    <phoneticPr fontId="3"/>
  </si>
  <si>
    <t>1301-中央列</t>
    <rPh sb="5" eb="7">
      <t>チュウオウ</t>
    </rPh>
    <rPh sb="7" eb="8">
      <t>レツ</t>
    </rPh>
    <phoneticPr fontId="3"/>
  </si>
  <si>
    <t>1302-両端列</t>
    <rPh sb="5" eb="7">
      <t>リョウハシ</t>
    </rPh>
    <rPh sb="7" eb="8">
      <t>レツ</t>
    </rPh>
    <phoneticPr fontId="3"/>
  </si>
  <si>
    <t>1302-中央列</t>
    <rPh sb="5" eb="7">
      <t>チュウオウ</t>
    </rPh>
    <rPh sb="7" eb="8">
      <t>レツ</t>
    </rPh>
    <phoneticPr fontId="3"/>
  </si>
  <si>
    <t>1303-両端列</t>
    <rPh sb="5" eb="7">
      <t>リョウハシ</t>
    </rPh>
    <rPh sb="7" eb="8">
      <t>レツ</t>
    </rPh>
    <phoneticPr fontId="3"/>
  </si>
  <si>
    <t>1303-中央列</t>
    <rPh sb="5" eb="7">
      <t>チュウオウ</t>
    </rPh>
    <rPh sb="7" eb="8">
      <t>レツ</t>
    </rPh>
    <phoneticPr fontId="3"/>
  </si>
  <si>
    <t>1304-両端列</t>
    <rPh sb="5" eb="7">
      <t>リョウハシ</t>
    </rPh>
    <rPh sb="7" eb="8">
      <t>レツ</t>
    </rPh>
    <phoneticPr fontId="3"/>
  </si>
  <si>
    <t>1304-中央列</t>
    <rPh sb="5" eb="7">
      <t>チュウオウ</t>
    </rPh>
    <rPh sb="7" eb="8">
      <t>レツ</t>
    </rPh>
    <phoneticPr fontId="3"/>
  </si>
  <si>
    <t>1305-両端列</t>
    <rPh sb="5" eb="7">
      <t>リョウハシ</t>
    </rPh>
    <rPh sb="7" eb="8">
      <t>レツ</t>
    </rPh>
    <phoneticPr fontId="3"/>
  </si>
  <si>
    <t>1305-中央列</t>
    <rPh sb="5" eb="7">
      <t>チュウオウ</t>
    </rPh>
    <rPh sb="7" eb="8">
      <t>レツ</t>
    </rPh>
    <phoneticPr fontId="3"/>
  </si>
  <si>
    <t>1306-両端列</t>
    <rPh sb="5" eb="7">
      <t>リョウハシ</t>
    </rPh>
    <rPh sb="7" eb="8">
      <t>レツ</t>
    </rPh>
    <phoneticPr fontId="3"/>
  </si>
  <si>
    <t>1306-中央列</t>
    <rPh sb="5" eb="7">
      <t>チュウオウ</t>
    </rPh>
    <rPh sb="7" eb="8">
      <t>レツ</t>
    </rPh>
    <phoneticPr fontId="3"/>
  </si>
  <si>
    <t>1307-両端列</t>
    <rPh sb="5" eb="7">
      <t>リョウハシ</t>
    </rPh>
    <rPh sb="7" eb="8">
      <t>レツ</t>
    </rPh>
    <phoneticPr fontId="3"/>
  </si>
  <si>
    <t>1307-中央列</t>
    <rPh sb="5" eb="7">
      <t>チュウオウ</t>
    </rPh>
    <rPh sb="7" eb="8">
      <t>レツ</t>
    </rPh>
    <phoneticPr fontId="3"/>
  </si>
  <si>
    <t>1308-両端列</t>
    <rPh sb="5" eb="7">
      <t>リョウハシ</t>
    </rPh>
    <rPh sb="7" eb="8">
      <t>レツ</t>
    </rPh>
    <phoneticPr fontId="3"/>
  </si>
  <si>
    <t>1308-中央列</t>
    <rPh sb="5" eb="7">
      <t>チュウオウ</t>
    </rPh>
    <rPh sb="7" eb="8">
      <t>レツ</t>
    </rPh>
    <phoneticPr fontId="3"/>
  </si>
  <si>
    <t>＜千鳥用＞</t>
    <rPh sb="1" eb="3">
      <t>チドリ</t>
    </rPh>
    <rPh sb="3" eb="4">
      <t>ヨウ</t>
    </rPh>
    <phoneticPr fontId="3"/>
  </si>
  <si>
    <t>-</t>
    <phoneticPr fontId="3"/>
  </si>
  <si>
    <t>-</t>
    <phoneticPr fontId="3"/>
  </si>
  <si>
    <r>
      <t xml:space="preserve">（固定）
3m、又は
4mに固定?
</t>
    </r>
    <r>
      <rPr>
        <sz val="12"/>
        <color rgb="FF0000FF"/>
        <rFont val="HGP創英角ｺﾞｼｯｸUB"/>
        <family val="3"/>
        <charset val="128"/>
      </rPr>
      <t xml:space="preserve">（YES/NO）
※-：変更不可
</t>
    </r>
    <rPh sb="1" eb="3">
      <t>コテイ</t>
    </rPh>
    <rPh sb="8" eb="9">
      <t>マタ</t>
    </rPh>
    <rPh sb="14" eb="16">
      <t>コテイ</t>
    </rPh>
    <rPh sb="30" eb="32">
      <t>ヘンコウ</t>
    </rPh>
    <rPh sb="32" eb="34">
      <t>フカ</t>
    </rPh>
    <phoneticPr fontId="3"/>
  </si>
  <si>
    <t>　　（４） 下の表の『自動計算出力項目』の⑨に、必要なキット数（＝ご発注分、１キット＝６セット）が表示されます。</t>
    <rPh sb="24" eb="26">
      <t>ヒツヨウ</t>
    </rPh>
    <rPh sb="30" eb="31">
      <t>スウ</t>
    </rPh>
    <rPh sb="34" eb="36">
      <t>ハッチュウ</t>
    </rPh>
    <rPh sb="36" eb="37">
      <t>ブン</t>
    </rPh>
    <rPh sb="49" eb="51">
      <t>ヒョウジ</t>
    </rPh>
    <phoneticPr fontId="3"/>
  </si>
  <si>
    <r>
      <t>　　（３） 下の表の『入力項目』の⑥～⑧に数値を入力</t>
    </r>
    <r>
      <rPr>
        <b/>
        <sz val="14"/>
        <rFont val="Meiryo UI"/>
        <family val="3"/>
        <charset val="128"/>
      </rPr>
      <t>（</t>
    </r>
    <r>
      <rPr>
        <b/>
        <sz val="14"/>
        <color rgb="FFFF0000"/>
        <rFont val="Meiryo UI"/>
        <family val="3"/>
        <charset val="128"/>
      </rPr>
      <t>⑦が不明な場合、『⑦＝⑥－1≧ピッチ』と仮入力</t>
    </r>
    <r>
      <rPr>
        <b/>
        <sz val="14"/>
        <rFont val="Meiryo UI"/>
        <family val="3"/>
        <charset val="128"/>
      </rPr>
      <t>）</t>
    </r>
    <r>
      <rPr>
        <b/>
        <sz val="14"/>
        <color rgb="FF0000FF"/>
        <rFont val="Meiryo UI"/>
        <family val="3"/>
        <charset val="128"/>
      </rPr>
      <t>してください。</t>
    </r>
    <rPh sb="6" eb="7">
      <t>シタ</t>
    </rPh>
    <rPh sb="8" eb="9">
      <t>ヒョウ</t>
    </rPh>
    <rPh sb="11" eb="13">
      <t>ニュウリョク</t>
    </rPh>
    <rPh sb="13" eb="15">
      <t>コウモク</t>
    </rPh>
    <rPh sb="21" eb="23">
      <t>スウチ</t>
    </rPh>
    <rPh sb="24" eb="26">
      <t>ニュウリョク</t>
    </rPh>
    <rPh sb="29" eb="31">
      <t>フメイ</t>
    </rPh>
    <rPh sb="32" eb="34">
      <t>バアイ</t>
    </rPh>
    <rPh sb="47" eb="48">
      <t>カリ</t>
    </rPh>
    <rPh sb="48" eb="50">
      <t>ニュウリョク</t>
    </rPh>
    <phoneticPr fontId="3"/>
  </si>
  <si>
    <t>　　　● 交流100V、周波数50/60Hzの電源をご使用ください。推奨電圧範囲：AC95～107V</t>
    <rPh sb="5" eb="7">
      <t>コウリュウ</t>
    </rPh>
    <rPh sb="12" eb="15">
      <t>シュウハスウ</t>
    </rPh>
    <rPh sb="23" eb="25">
      <t>デンゲン</t>
    </rPh>
    <rPh sb="27" eb="29">
      <t>シヨウ</t>
    </rPh>
    <rPh sb="34" eb="36">
      <t>スイショウ</t>
    </rPh>
    <rPh sb="36" eb="38">
      <t>デンアツ</t>
    </rPh>
    <rPh sb="38" eb="40">
      <t>ハンイ</t>
    </rPh>
    <phoneticPr fontId="3"/>
  </si>
  <si>
    <r>
      <t xml:space="preserve">　　　● </t>
    </r>
    <r>
      <rPr>
        <b/>
        <u/>
        <sz val="11"/>
        <color rgb="FFFF0000"/>
        <rFont val="Meiryo UI"/>
        <family val="3"/>
        <charset val="128"/>
      </rPr>
      <t>電球の取付けや交換作業等において、発光管を強く握らないようにお願いします（不点灯、短寿命の原因となります）。</t>
    </r>
    <rPh sb="5" eb="7">
      <t>デンキュウ</t>
    </rPh>
    <rPh sb="8" eb="10">
      <t>トリツ</t>
    </rPh>
    <rPh sb="12" eb="14">
      <t>コウカン</t>
    </rPh>
    <rPh sb="14" eb="16">
      <t>サギョウ</t>
    </rPh>
    <rPh sb="16" eb="17">
      <t>トウ</t>
    </rPh>
    <rPh sb="22" eb="24">
      <t>ハッコウ</t>
    </rPh>
    <rPh sb="24" eb="25">
      <t>カン</t>
    </rPh>
    <rPh sb="26" eb="27">
      <t>ツヨ</t>
    </rPh>
    <rPh sb="28" eb="29">
      <t>ニギ</t>
    </rPh>
    <rPh sb="36" eb="37">
      <t>ネガ</t>
    </rPh>
    <rPh sb="42" eb="43">
      <t>フ</t>
    </rPh>
    <rPh sb="43" eb="45">
      <t>テントウ</t>
    </rPh>
    <rPh sb="46" eb="47">
      <t>タン</t>
    </rPh>
    <rPh sb="47" eb="49">
      <t>ジュミョウ</t>
    </rPh>
    <rPh sb="50" eb="52">
      <t>ゲンイン</t>
    </rPh>
    <phoneticPr fontId="3"/>
  </si>
  <si>
    <t>SPWFD24UB2PB</t>
  </si>
  <si>
    <t>SPWFD24UB2PA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</si>
</sst>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9"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0"/>
      <name val="Meiryo UI"/>
      <family val="3"/>
      <charset val="128"/>
    </font>
    <font>
      <b/>
      <sz val="11"/>
      <color theme="1"/>
      <name val="Meiryo UI"/>
      <family val="3"/>
      <charset val="128"/>
    </font>
    <font>
      <sz val="11"/>
      <color theme="1"/>
      <name val="Meiryo UI"/>
      <family val="3"/>
      <charset val="128"/>
    </font>
    <font>
      <sz val="11"/>
      <color theme="1"/>
      <name val="HGP創英角ｺﾞｼｯｸUB"/>
      <family val="3"/>
      <charset val="128"/>
    </font>
    <font>
      <sz val="11"/>
      <color rgb="FFFF0000"/>
      <name val="HGP創英角ｺﾞｼｯｸUB"/>
      <family val="3"/>
      <charset val="128"/>
    </font>
    <font>
      <sz val="11"/>
      <color theme="0"/>
      <name val="HGP創英角ｺﾞｼｯｸUB"/>
      <family val="3"/>
      <charset val="128"/>
    </font>
    <font>
      <b/>
      <sz val="9"/>
      <color indexed="81"/>
      <name val="ＭＳ Ｐゴシック"/>
      <family val="3"/>
      <charset val="128"/>
    </font>
    <font>
      <sz val="12"/>
      <color theme="0"/>
      <name val="HGP創英角ｺﾞｼｯｸUB"/>
      <family val="3"/>
      <charset val="128"/>
    </font>
    <font>
      <u/>
      <sz val="11"/>
      <color theme="1"/>
      <name val="HGP創英角ｺﾞｼｯｸUB"/>
      <family val="3"/>
      <charset val="128"/>
    </font>
    <font>
      <sz val="12"/>
      <color theme="1"/>
      <name val="HGP創英角ｺﾞｼｯｸUB"/>
      <family val="3"/>
      <charset val="128"/>
    </font>
    <font>
      <sz val="14"/>
      <color theme="1"/>
      <name val="HGP創英角ｺﾞｼｯｸUB"/>
      <family val="3"/>
      <charset val="128"/>
    </font>
    <font>
      <sz val="14"/>
      <color theme="1"/>
      <name val="ＭＳ Ｐゴシック"/>
      <family val="2"/>
      <charset val="128"/>
      <scheme val="minor"/>
    </font>
    <font>
      <sz val="18"/>
      <color theme="0"/>
      <name val="HGP創英角ｺﾞｼｯｸUB"/>
      <family val="3"/>
      <charset val="128"/>
    </font>
    <font>
      <sz val="18"/>
      <color theme="1"/>
      <name val="ＭＳ Ｐゴシック"/>
      <family val="2"/>
      <charset val="128"/>
      <scheme val="minor"/>
    </font>
    <font>
      <sz val="12"/>
      <color rgb="FF0000FF"/>
      <name val="HGP創英角ｺﾞｼｯｸUB"/>
      <family val="3"/>
      <charset val="128"/>
    </font>
    <font>
      <sz val="14"/>
      <color rgb="FF0000FF"/>
      <name val="HGP創英角ｺﾞｼｯｸUB"/>
      <family val="3"/>
      <charset val="128"/>
    </font>
    <font>
      <sz val="12"/>
      <color theme="0"/>
      <name val="ＭＳ Ｐゴシック"/>
      <family val="2"/>
      <charset val="128"/>
      <scheme val="minor"/>
    </font>
    <font>
      <sz val="14"/>
      <color rgb="FFFF0000"/>
      <name val="HGP創英角ｺﾞｼｯｸUB"/>
      <family val="3"/>
      <charset val="128"/>
    </font>
    <font>
      <sz val="14"/>
      <color rgb="FFFF0000"/>
      <name val="ＭＳ Ｐゴシック"/>
      <family val="2"/>
      <charset val="128"/>
      <scheme val="minor"/>
    </font>
    <font>
      <sz val="14"/>
      <color rgb="FF0000FF"/>
      <name val="ＭＳ Ｐゴシック"/>
      <family val="2"/>
      <charset val="128"/>
      <scheme val="minor"/>
    </font>
    <font>
      <sz val="16"/>
      <color theme="1"/>
      <name val="ＭＳ Ｐゴシック"/>
      <family val="2"/>
      <charset val="128"/>
      <scheme val="minor"/>
    </font>
    <font>
      <b/>
      <sz val="11"/>
      <color theme="1"/>
      <name val="HGP創英角ｺﾞｼｯｸUB"/>
      <family val="3"/>
      <charset val="128"/>
    </font>
    <font>
      <b/>
      <sz val="12"/>
      <color theme="1"/>
      <name val="Meiryo UI"/>
      <family val="3"/>
      <charset val="128"/>
    </font>
    <font>
      <sz val="18"/>
      <color theme="1"/>
      <name val="Meiryo UI"/>
      <family val="3"/>
      <charset val="128"/>
    </font>
    <font>
      <sz val="16"/>
      <color theme="1"/>
      <name val="Meiryo UI"/>
      <family val="3"/>
      <charset val="128"/>
    </font>
    <font>
      <b/>
      <sz val="16"/>
      <color theme="0"/>
      <name val="Meiryo UI"/>
      <family val="3"/>
      <charset val="128"/>
    </font>
    <font>
      <b/>
      <sz val="14"/>
      <color theme="0"/>
      <name val="Meiryo UI"/>
      <family val="3"/>
      <charset val="128"/>
    </font>
    <font>
      <b/>
      <sz val="12"/>
      <color theme="0"/>
      <name val="Meiryo UI"/>
      <family val="3"/>
      <charset val="128"/>
    </font>
    <font>
      <sz val="20"/>
      <color theme="0"/>
      <name val="HGP創英角ｺﾞｼｯｸUB"/>
      <family val="3"/>
      <charset val="128"/>
    </font>
    <font>
      <sz val="20"/>
      <color theme="1"/>
      <name val="ＭＳ Ｐゴシック"/>
      <family val="2"/>
      <charset val="128"/>
      <scheme val="minor"/>
    </font>
    <font>
      <b/>
      <u/>
      <sz val="14"/>
      <color theme="1"/>
      <name val="Meiryo UI"/>
      <family val="3"/>
      <charset val="128"/>
    </font>
    <font>
      <b/>
      <sz val="12"/>
      <name val="Meiryo UI"/>
      <family val="3"/>
      <charset val="128"/>
    </font>
    <font>
      <b/>
      <sz val="14"/>
      <name val="Meiryo UI"/>
      <family val="3"/>
      <charset val="128"/>
    </font>
    <font>
      <b/>
      <sz val="18"/>
      <color theme="0"/>
      <name val="Meiryo UI"/>
      <family val="3"/>
      <charset val="128"/>
    </font>
    <font>
      <sz val="14"/>
      <color theme="1"/>
      <name val="Meiryo UI"/>
      <family val="3"/>
      <charset val="128"/>
    </font>
    <font>
      <b/>
      <sz val="16"/>
      <name val="Meiryo UI"/>
      <family val="3"/>
      <charset val="128"/>
    </font>
    <font>
      <sz val="16"/>
      <color rgb="FF0000FF"/>
      <name val="HGP創英角ｺﾞｼｯｸUB"/>
      <family val="3"/>
      <charset val="128"/>
    </font>
    <font>
      <sz val="18"/>
      <color rgb="FF0000FF"/>
      <name val="HGP創英角ｺﾞｼｯｸUB"/>
      <family val="3"/>
      <charset val="128"/>
    </font>
    <font>
      <b/>
      <u/>
      <sz val="16"/>
      <color theme="1"/>
      <name val="Meiryo UI"/>
      <family val="3"/>
      <charset val="128"/>
    </font>
    <font>
      <b/>
      <sz val="16"/>
      <color rgb="FF0000FF"/>
      <name val="Meiryo UI"/>
      <family val="3"/>
      <charset val="128"/>
    </font>
    <font>
      <b/>
      <sz val="16"/>
      <color theme="1"/>
      <name val="Meiryo UI"/>
      <family val="3"/>
      <charset val="128"/>
    </font>
    <font>
      <sz val="11"/>
      <color rgb="FFFFFFCC"/>
      <name val="HGP創英角ｺﾞｼｯｸUB"/>
      <family val="3"/>
      <charset val="128"/>
    </font>
    <font>
      <b/>
      <sz val="11"/>
      <color indexed="81"/>
      <name val="ＭＳ Ｐゴシック"/>
      <family val="3"/>
      <charset val="128"/>
    </font>
    <font>
      <sz val="11"/>
      <color rgb="FFFFFF99"/>
      <name val="HGP創英角ｺﾞｼｯｸUB"/>
      <family val="3"/>
      <charset val="128"/>
    </font>
    <font>
      <sz val="16"/>
      <color theme="1"/>
      <name val="HGP創英角ｺﾞｼｯｸUB"/>
      <family val="3"/>
      <charset val="128"/>
    </font>
    <font>
      <sz val="16"/>
      <color rgb="FFFF0000"/>
      <name val="HGP創英角ｺﾞｼｯｸUB"/>
      <family val="3"/>
      <charset val="128"/>
    </font>
    <font>
      <sz val="16"/>
      <name val="HGP創英角ｺﾞｼｯｸUB"/>
      <family val="3"/>
      <charset val="128"/>
    </font>
    <font>
      <sz val="16"/>
      <color theme="0"/>
      <name val="HGP創英角ｺﾞｼｯｸUB"/>
      <family val="3"/>
      <charset val="128"/>
    </font>
    <font>
      <sz val="16"/>
      <color rgb="FFFFFFCC"/>
      <name val="HGP創英角ｺﾞｼｯｸUB"/>
      <family val="3"/>
      <charset val="128"/>
    </font>
    <font>
      <sz val="16"/>
      <color theme="0" tint="-0.34998626667073579"/>
      <name val="HGP創英角ｺﾞｼｯｸUB"/>
      <family val="3"/>
      <charset val="128"/>
    </font>
    <font>
      <b/>
      <sz val="14"/>
      <color theme="1"/>
      <name val="HGP創英角ｺﾞｼｯｸUB"/>
      <family val="3"/>
      <charset val="128"/>
    </font>
    <font>
      <b/>
      <sz val="14"/>
      <color rgb="FF0000FF"/>
      <name val="Meiryo UI"/>
      <family val="3"/>
      <charset val="128"/>
    </font>
    <font>
      <b/>
      <sz val="14"/>
      <color theme="1"/>
      <name val="Meiryo UI"/>
      <family val="3"/>
      <charset val="128"/>
    </font>
    <font>
      <b/>
      <sz val="14"/>
      <color rgb="FFFF0000"/>
      <name val="HGP創英角ｺﾞｼｯｸUB"/>
      <family val="3"/>
      <charset val="128"/>
    </font>
    <font>
      <sz val="12"/>
      <color rgb="FFFFFFCC"/>
      <name val="HGP創英角ｺﾞｼｯｸUB"/>
      <family val="3"/>
      <charset val="128"/>
    </font>
    <font>
      <sz val="11"/>
      <color rgb="FFFFFFCC"/>
      <name val="ＭＳ Ｐゴシック"/>
      <family val="2"/>
      <charset val="128"/>
      <scheme val="minor"/>
    </font>
    <font>
      <sz val="12"/>
      <color rgb="FFFFFFCC"/>
      <name val="ＭＳ Ｐゴシック"/>
      <family val="2"/>
      <charset val="128"/>
      <scheme val="minor"/>
    </font>
    <font>
      <b/>
      <sz val="14"/>
      <color rgb="FFFF0000"/>
      <name val="Meiryo UI"/>
      <family val="3"/>
      <charset val="128"/>
    </font>
    <font>
      <sz val="11"/>
      <color theme="1"/>
      <name val="ＭＳ Ｐゴシック"/>
      <family val="2"/>
      <scheme val="minor"/>
    </font>
    <font>
      <sz val="11"/>
      <color theme="0" tint="-0.34998626667073579"/>
      <name val="HGP創英角ｺﾞｼｯｸUB"/>
      <family val="3"/>
      <charset val="128"/>
    </font>
    <font>
      <sz val="18"/>
      <color theme="0"/>
      <name val="ＭＳ Ｐゴシック"/>
      <family val="2"/>
      <charset val="128"/>
      <scheme val="minor"/>
    </font>
    <font>
      <sz val="14"/>
      <color theme="0"/>
      <name val="HGP創英角ｺﾞｼｯｸUB"/>
      <family val="3"/>
      <charset val="128"/>
    </font>
    <font>
      <b/>
      <sz val="11"/>
      <name val="Meiryo UI"/>
      <family val="3"/>
      <charset val="128"/>
    </font>
    <font>
      <b/>
      <sz val="11"/>
      <color rgb="FFFF0000"/>
      <name val="Meiryo UI"/>
      <family val="3"/>
      <charset val="128"/>
    </font>
    <font>
      <b/>
      <u/>
      <sz val="11"/>
      <color rgb="FFFF0000"/>
      <name val="Meiryo UI"/>
      <family val="3"/>
      <charset val="128"/>
    </font>
  </fonts>
  <fills count="1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8F8F8"/>
        <bgColor indexed="64"/>
      </patternFill>
    </fill>
    <fill>
      <patternFill patternType="solid">
        <fgColor rgb="FF66FF66"/>
        <bgColor indexed="64"/>
      </patternFill>
    </fill>
    <fill>
      <patternFill patternType="solid">
        <fgColor theme="9"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CCFF9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00FF"/>
        <bgColor indexed="64"/>
      </patternFill>
    </fill>
    <fill>
      <patternFill patternType="solid">
        <fgColor theme="1"/>
        <bgColor indexed="64"/>
      </patternFill>
    </fill>
    <fill>
      <patternFill patternType="solid">
        <fgColor rgb="FFFFCCFF"/>
        <bgColor indexed="64"/>
      </patternFill>
    </fill>
    <fill>
      <patternFill patternType="solid">
        <fgColor rgb="FFFDE9D9"/>
        <bgColor indexed="64"/>
      </patternFill>
    </fill>
    <fill>
      <patternFill patternType="solid">
        <fgColor rgb="FFFFFF99"/>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bottom style="thick">
        <color rgb="FFFF0000"/>
      </bottom>
      <diagonal/>
    </border>
    <border diagonalDown="1">
      <left/>
      <right style="thin">
        <color indexed="64"/>
      </right>
      <top/>
      <bottom/>
      <diagonal style="thin">
        <color indexed="64"/>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style="thin">
        <color indexed="64"/>
      </bottom>
      <diagonal/>
    </border>
    <border>
      <left/>
      <right style="thick">
        <color auto="1"/>
      </right>
      <top style="thick">
        <color auto="1"/>
      </top>
      <bottom style="thin">
        <color indexed="64"/>
      </bottom>
      <diagonal/>
    </border>
    <border>
      <left/>
      <right/>
      <top style="medium">
        <color indexed="64"/>
      </top>
      <bottom style="thin">
        <color indexed="64"/>
      </bottom>
      <diagonal/>
    </border>
    <border>
      <left style="thick">
        <color auto="1"/>
      </left>
      <right/>
      <top style="medium">
        <color indexed="64"/>
      </top>
      <bottom style="thin">
        <color indexed="64"/>
      </bottom>
      <diagonal/>
    </border>
    <border>
      <left style="thick">
        <color auto="1"/>
      </left>
      <right/>
      <top/>
      <bottom style="thin">
        <color indexed="64"/>
      </bottom>
      <diagonal/>
    </border>
    <border>
      <left/>
      <right style="thin">
        <color indexed="64"/>
      </right>
      <top style="thin">
        <color indexed="64"/>
      </top>
      <bottom style="thick">
        <color auto="1"/>
      </bottom>
      <diagonal/>
    </border>
    <border>
      <left/>
      <right/>
      <top style="thin">
        <color indexed="64"/>
      </top>
      <bottom style="thick">
        <color auto="1"/>
      </bottom>
      <diagonal/>
    </border>
    <border>
      <left style="thin">
        <color indexed="64"/>
      </left>
      <right style="thick">
        <color auto="1"/>
      </right>
      <top style="thin">
        <color indexed="64"/>
      </top>
      <bottom style="thin">
        <color indexed="64"/>
      </bottom>
      <diagonal/>
    </border>
    <border>
      <left style="thick">
        <color auto="1"/>
      </left>
      <right/>
      <top style="thin">
        <color indexed="64"/>
      </top>
      <bottom style="thick">
        <color auto="1"/>
      </bottom>
      <diagonal/>
    </border>
    <border>
      <left/>
      <right style="thin">
        <color indexed="64"/>
      </right>
      <top style="thick">
        <color auto="1"/>
      </top>
      <bottom style="thin">
        <color indexed="64"/>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thick">
        <color rgb="FFFF0000"/>
      </left>
      <right style="thick">
        <color rgb="FFFF0000"/>
      </right>
      <top style="thick">
        <color rgb="FFFF0000"/>
      </top>
      <bottom/>
      <diagonal/>
    </border>
  </borders>
  <cellStyleXfs count="3">
    <xf numFmtId="0" fontId="0" fillId="0" borderId="0">
      <alignment vertical="center"/>
    </xf>
    <xf numFmtId="38" fontId="1" fillId="0" borderId="0" applyFont="0" applyFill="0" applyBorder="0" applyAlignment="0" applyProtection="0">
      <alignment vertical="center"/>
    </xf>
    <xf numFmtId="0" fontId="62" fillId="0" borderId="0"/>
  </cellStyleXfs>
  <cellXfs count="287">
    <xf numFmtId="0" fontId="0" fillId="0" borderId="0" xfId="0">
      <alignment vertical="center"/>
    </xf>
    <xf numFmtId="0" fontId="9" fillId="0" borderId="0" xfId="0" applyFont="1" applyFill="1" applyAlignment="1" applyProtection="1">
      <alignment horizontal="right" vertical="center"/>
    </xf>
    <xf numFmtId="0" fontId="7" fillId="0" borderId="0" xfId="0" applyFont="1" applyProtection="1">
      <alignment vertical="center"/>
    </xf>
    <xf numFmtId="0" fontId="7" fillId="0" borderId="0" xfId="0" applyFont="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Protection="1">
      <alignment vertical="center"/>
    </xf>
    <xf numFmtId="0" fontId="9" fillId="0" borderId="0" xfId="0" applyFont="1" applyFill="1" applyBorder="1" applyProtection="1">
      <alignment vertical="center"/>
    </xf>
    <xf numFmtId="1" fontId="7" fillId="0" borderId="0" xfId="0" applyNumberFormat="1" applyFont="1" applyProtection="1">
      <alignment vertical="center"/>
    </xf>
    <xf numFmtId="0" fontId="7" fillId="0" borderId="0" xfId="0" applyFont="1" applyAlignment="1" applyProtection="1">
      <alignment horizontal="right" vertical="center"/>
    </xf>
    <xf numFmtId="0" fontId="9" fillId="0" borderId="0" xfId="0" applyFont="1" applyFill="1" applyBorder="1" applyAlignment="1" applyProtection="1">
      <alignment horizontal="center" vertical="center"/>
    </xf>
    <xf numFmtId="177" fontId="9" fillId="0" borderId="0" xfId="1" applyNumberFormat="1" applyFont="1" applyBorder="1" applyAlignment="1" applyProtection="1">
      <alignment horizontal="right" vertical="center"/>
    </xf>
    <xf numFmtId="38" fontId="9" fillId="0" borderId="0" xfId="1" applyFont="1" applyBorder="1" applyAlignment="1" applyProtection="1">
      <alignment horizontal="right" vertical="center"/>
    </xf>
    <xf numFmtId="2" fontId="9" fillId="0" borderId="0" xfId="0" applyNumberFormat="1" applyFont="1" applyFill="1" applyBorder="1" applyProtection="1">
      <alignment vertical="center"/>
    </xf>
    <xf numFmtId="176" fontId="9" fillId="0" borderId="0" xfId="0" applyNumberFormat="1" applyFont="1" applyFill="1" applyBorder="1" applyProtection="1">
      <alignment vertical="center"/>
    </xf>
    <xf numFmtId="176" fontId="9" fillId="0" borderId="0" xfId="0" applyNumberFormat="1" applyFont="1" applyFill="1" applyBorder="1" applyAlignment="1" applyProtection="1">
      <alignment horizontal="center" vertical="center"/>
    </xf>
    <xf numFmtId="38" fontId="9" fillId="0" borderId="0" xfId="1" applyFont="1" applyFill="1" applyBorder="1" applyAlignment="1" applyProtection="1">
      <alignment horizontal="right" vertical="center"/>
    </xf>
    <xf numFmtId="1" fontId="9" fillId="0" borderId="0" xfId="0" applyNumberFormat="1" applyFont="1" applyFill="1" applyBorder="1" applyProtection="1">
      <alignment vertical="center"/>
    </xf>
    <xf numFmtId="2" fontId="9" fillId="0" borderId="0" xfId="0" applyNumberFormat="1" applyFont="1" applyFill="1" applyBorder="1" applyAlignment="1" applyProtection="1">
      <alignment horizontal="center" vertical="center"/>
    </xf>
    <xf numFmtId="176" fontId="9" fillId="0" borderId="0" xfId="0" applyNumberFormat="1" applyFont="1" applyBorder="1" applyAlignment="1" applyProtection="1">
      <alignment horizontal="center" vertical="center"/>
    </xf>
    <xf numFmtId="1"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7" fillId="0" borderId="0" xfId="0" quotePrefix="1" applyFont="1" applyAlignment="1" applyProtection="1">
      <alignment horizontal="center" vertical="center"/>
    </xf>
    <xf numFmtId="176" fontId="7" fillId="0" borderId="0" xfId="0" applyNumberFormat="1" applyFont="1" applyFill="1" applyBorder="1" applyAlignment="1" applyProtection="1">
      <alignment horizontal="center" vertical="center"/>
    </xf>
    <xf numFmtId="2"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7" fillId="0" borderId="0" xfId="0" applyFont="1" applyProtection="1">
      <alignment vertical="center"/>
      <protection locked="0"/>
    </xf>
    <xf numFmtId="0" fontId="12" fillId="0" borderId="0" xfId="0" applyFont="1" applyProtection="1">
      <alignment vertical="center"/>
    </xf>
    <xf numFmtId="0" fontId="17" fillId="13" borderId="0" xfId="0" applyFont="1" applyFill="1" applyAlignment="1">
      <alignment horizontal="left" vertical="center"/>
    </xf>
    <xf numFmtId="0" fontId="13" fillId="0" borderId="0" xfId="0" applyFont="1" applyProtection="1">
      <alignment vertical="center"/>
    </xf>
    <xf numFmtId="0" fontId="14" fillId="0" borderId="0" xfId="0" applyFont="1" applyProtection="1">
      <alignment vertical="center"/>
    </xf>
    <xf numFmtId="0" fontId="14" fillId="3" borderId="9" xfId="0" applyFont="1" applyFill="1" applyBorder="1" applyAlignment="1" applyProtection="1">
      <alignment horizontal="center" vertical="center" wrapText="1"/>
    </xf>
    <xf numFmtId="0" fontId="17" fillId="0" borderId="0" xfId="0" applyFont="1" applyFill="1" applyAlignment="1">
      <alignment horizontal="left" vertical="center"/>
    </xf>
    <xf numFmtId="0" fontId="5" fillId="0" borderId="0" xfId="0" applyFont="1" applyAlignment="1" applyProtection="1">
      <alignment horizontal="left" vertical="center"/>
    </xf>
    <xf numFmtId="0" fontId="31" fillId="13" borderId="0" xfId="0" applyFont="1" applyFill="1" applyAlignment="1">
      <alignment horizontal="left" vertical="center"/>
    </xf>
    <xf numFmtId="0" fontId="34" fillId="0" borderId="0" xfId="0" quotePrefix="1" applyFont="1" applyProtection="1">
      <alignment vertical="center"/>
    </xf>
    <xf numFmtId="0" fontId="35" fillId="0" borderId="0" xfId="0" applyFont="1" applyBorder="1" applyProtection="1">
      <alignment vertical="center"/>
    </xf>
    <xf numFmtId="0" fontId="26" fillId="0" borderId="0" xfId="0" applyFont="1" applyProtection="1">
      <alignment vertical="center"/>
    </xf>
    <xf numFmtId="0" fontId="13" fillId="0" borderId="0" xfId="0" applyFont="1" applyFill="1" applyProtection="1">
      <alignment vertical="center"/>
    </xf>
    <xf numFmtId="0" fontId="9" fillId="0" borderId="0" xfId="0" applyFont="1" applyFill="1" applyBorder="1" applyAlignment="1" applyProtection="1">
      <alignment horizontal="right" vertical="center"/>
    </xf>
    <xf numFmtId="0" fontId="7" fillId="0" borderId="30" xfId="0" applyFont="1" applyBorder="1" applyProtection="1">
      <alignment vertical="center"/>
    </xf>
    <xf numFmtId="0" fontId="12" fillId="13" borderId="0" xfId="0" applyFont="1" applyFill="1" applyProtection="1">
      <alignment vertical="center"/>
    </xf>
    <xf numFmtId="0" fontId="7" fillId="13" borderId="0" xfId="0" quotePrefix="1" applyFont="1" applyFill="1" applyAlignment="1" applyProtection="1">
      <alignment horizontal="center" vertical="center"/>
    </xf>
    <xf numFmtId="0" fontId="7" fillId="13" borderId="0" xfId="0" applyFont="1" applyFill="1" applyProtection="1">
      <alignment vertical="center"/>
    </xf>
    <xf numFmtId="177" fontId="9" fillId="13" borderId="0" xfId="1" applyNumberFormat="1" applyFont="1" applyFill="1" applyBorder="1" applyAlignment="1" applyProtection="1">
      <alignment horizontal="right" vertical="center"/>
    </xf>
    <xf numFmtId="0" fontId="7" fillId="14" borderId="26" xfId="0" applyFont="1" applyFill="1" applyBorder="1" applyProtection="1">
      <alignment vertical="center"/>
    </xf>
    <xf numFmtId="0" fontId="27" fillId="0" borderId="27"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protection locked="0"/>
    </xf>
    <xf numFmtId="0" fontId="6" fillId="0" borderId="27" xfId="0" applyFont="1" applyBorder="1" applyProtection="1">
      <alignment vertical="center"/>
      <protection locked="0"/>
    </xf>
    <xf numFmtId="0" fontId="6" fillId="0" borderId="0" xfId="0" applyFont="1" applyBorder="1" applyProtection="1">
      <alignment vertical="center"/>
      <protection locked="0"/>
    </xf>
    <xf numFmtId="0" fontId="6" fillId="0" borderId="29" xfId="0" applyFont="1" applyBorder="1" applyProtection="1">
      <alignment vertical="center"/>
      <protection locked="0"/>
    </xf>
    <xf numFmtId="0" fontId="6" fillId="0" borderId="30" xfId="0" applyFont="1" applyBorder="1" applyProtection="1">
      <alignment vertical="center"/>
      <protection locked="0"/>
    </xf>
    <xf numFmtId="0" fontId="6" fillId="0" borderId="28" xfId="0" applyFont="1" applyBorder="1" applyProtection="1">
      <alignment vertical="center"/>
      <protection locked="0"/>
    </xf>
    <xf numFmtId="0" fontId="6" fillId="0" borderId="31" xfId="0" applyFont="1" applyBorder="1" applyProtection="1">
      <alignment vertical="center"/>
      <protection locked="0"/>
    </xf>
    <xf numFmtId="0" fontId="30" fillId="13" borderId="0" xfId="0" applyFont="1" applyFill="1" applyAlignment="1">
      <alignment horizontal="right" vertical="center"/>
    </xf>
    <xf numFmtId="0" fontId="14" fillId="3" borderId="11" xfId="0" applyFont="1" applyFill="1" applyBorder="1" applyAlignment="1" applyProtection="1">
      <alignment horizontal="center" vertical="center" wrapText="1"/>
    </xf>
    <xf numFmtId="0" fontId="39" fillId="0" borderId="41" xfId="0" applyFont="1" applyFill="1" applyBorder="1" applyAlignment="1" applyProtection="1">
      <alignment horizontal="center"/>
      <protection locked="0"/>
    </xf>
    <xf numFmtId="0" fontId="42" fillId="12" borderId="42" xfId="0" quotePrefix="1" applyFont="1" applyFill="1" applyBorder="1" applyProtection="1">
      <alignment vertical="center"/>
    </xf>
    <xf numFmtId="0" fontId="25" fillId="12" borderId="43" xfId="0" applyFont="1" applyFill="1" applyBorder="1" applyProtection="1">
      <alignment vertical="center"/>
    </xf>
    <xf numFmtId="0" fontId="7" fillId="12" borderId="43" xfId="0" applyFont="1" applyFill="1" applyBorder="1" applyProtection="1">
      <alignment vertical="center"/>
    </xf>
    <xf numFmtId="0" fontId="7" fillId="12" borderId="44" xfId="0" applyFont="1" applyFill="1" applyBorder="1" applyProtection="1">
      <alignment vertical="center"/>
    </xf>
    <xf numFmtId="0" fontId="43" fillId="12" borderId="45" xfId="0" applyFont="1" applyFill="1" applyBorder="1" applyAlignment="1" applyProtection="1">
      <alignment horizontal="left" vertical="center"/>
    </xf>
    <xf numFmtId="0" fontId="25" fillId="12" borderId="0" xfId="0" applyFont="1" applyFill="1" applyBorder="1" applyAlignment="1" applyProtection="1">
      <alignment horizontal="left" vertical="center"/>
    </xf>
    <xf numFmtId="0" fontId="7" fillId="12" borderId="0" xfId="0" applyFont="1" applyFill="1" applyBorder="1" applyProtection="1">
      <alignment vertical="center"/>
    </xf>
    <xf numFmtId="0" fontId="7" fillId="12" borderId="46" xfId="0" applyFont="1" applyFill="1" applyBorder="1" applyProtection="1">
      <alignment vertical="center"/>
    </xf>
    <xf numFmtId="0" fontId="44" fillId="12" borderId="45" xfId="0" applyFont="1" applyFill="1" applyBorder="1" applyAlignment="1" applyProtection="1">
      <alignment horizontal="left" vertical="center"/>
    </xf>
    <xf numFmtId="0" fontId="44" fillId="12" borderId="47" xfId="0" applyFont="1" applyFill="1" applyBorder="1" applyAlignment="1" applyProtection="1">
      <alignment horizontal="left" vertical="center"/>
    </xf>
    <xf numFmtId="0" fontId="7" fillId="12" borderId="48" xfId="0" applyFont="1" applyFill="1" applyBorder="1" applyProtection="1">
      <alignment vertical="center"/>
    </xf>
    <xf numFmtId="0" fontId="7" fillId="12" borderId="49" xfId="0" applyFont="1" applyFill="1" applyBorder="1" applyProtection="1">
      <alignment vertical="center"/>
    </xf>
    <xf numFmtId="38" fontId="9" fillId="0" borderId="22" xfId="1" applyFont="1" applyBorder="1" applyAlignment="1" applyProtection="1">
      <alignment horizontal="right" vertical="center"/>
    </xf>
    <xf numFmtId="0" fontId="7" fillId="12" borderId="51" xfId="0" applyFont="1" applyFill="1" applyBorder="1" applyProtection="1">
      <alignment vertical="center"/>
    </xf>
    <xf numFmtId="0" fontId="45" fillId="12" borderId="22" xfId="0" applyFont="1" applyFill="1" applyBorder="1" applyAlignment="1" applyProtection="1">
      <alignment horizontal="center" vertical="center"/>
    </xf>
    <xf numFmtId="176" fontId="45" fillId="12" borderId="22" xfId="0" applyNumberFormat="1" applyFont="1" applyFill="1" applyBorder="1" applyAlignment="1" applyProtection="1">
      <alignment horizontal="center" vertical="center"/>
    </xf>
    <xf numFmtId="2" fontId="45" fillId="12" borderId="22" xfId="0" applyNumberFormat="1" applyFont="1" applyFill="1" applyBorder="1" applyAlignment="1" applyProtection="1">
      <alignment horizontal="center" vertical="center"/>
    </xf>
    <xf numFmtId="1" fontId="45" fillId="12" borderId="22" xfId="0" applyNumberFormat="1" applyFont="1" applyFill="1" applyBorder="1" applyAlignment="1" applyProtection="1">
      <alignment horizontal="center" vertical="center"/>
    </xf>
    <xf numFmtId="0" fontId="40" fillId="10" borderId="4"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48" fillId="11" borderId="4" xfId="0" applyFont="1" applyFill="1" applyBorder="1" applyAlignment="1" applyProtection="1">
      <alignment horizontal="center" vertical="center" wrapText="1"/>
    </xf>
    <xf numFmtId="0" fontId="48" fillId="12" borderId="4" xfId="0" applyFont="1" applyFill="1" applyBorder="1" applyAlignment="1" applyProtection="1">
      <alignment horizontal="center" vertical="center" wrapText="1"/>
    </xf>
    <xf numFmtId="0" fontId="40" fillId="5" borderId="9" xfId="0" applyFont="1" applyFill="1" applyBorder="1" applyAlignment="1" applyProtection="1">
      <alignment horizontal="center" vertical="center"/>
    </xf>
    <xf numFmtId="0" fontId="48" fillId="6" borderId="9" xfId="0" applyFont="1" applyFill="1" applyBorder="1" applyAlignment="1" applyProtection="1">
      <alignment horizontal="center" vertical="center"/>
    </xf>
    <xf numFmtId="0" fontId="48" fillId="6" borderId="13" xfId="0" applyFont="1" applyFill="1" applyBorder="1" applyAlignment="1" applyProtection="1">
      <alignment horizontal="center" vertical="center"/>
    </xf>
    <xf numFmtId="0" fontId="40" fillId="10" borderId="6" xfId="0" applyFont="1" applyFill="1" applyBorder="1" applyAlignment="1" applyProtection="1">
      <alignment horizontal="center" vertical="center" wrapText="1"/>
      <protection locked="0"/>
    </xf>
    <xf numFmtId="0" fontId="40" fillId="10" borderId="57" xfId="0" applyFont="1" applyFill="1" applyBorder="1" applyAlignment="1" applyProtection="1">
      <alignment horizontal="center" vertical="center" wrapText="1"/>
      <protection locked="0"/>
    </xf>
    <xf numFmtId="0" fontId="49" fillId="7" borderId="13" xfId="0" applyFont="1" applyFill="1" applyBorder="1" applyAlignment="1" applyProtection="1">
      <alignment horizontal="center" vertical="center" wrapText="1"/>
    </xf>
    <xf numFmtId="0" fontId="49" fillId="7" borderId="12" xfId="0" applyFont="1" applyFill="1" applyBorder="1" applyAlignment="1" applyProtection="1">
      <alignment horizontal="center" vertical="center" wrapText="1"/>
    </xf>
    <xf numFmtId="0" fontId="49" fillId="7" borderId="9"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xf>
    <xf numFmtId="0" fontId="48" fillId="0" borderId="58" xfId="0" applyFont="1" applyFill="1" applyBorder="1" applyAlignment="1" applyProtection="1">
      <alignment horizontal="center" vertical="center"/>
    </xf>
    <xf numFmtId="176" fontId="48" fillId="0" borderId="5" xfId="0" applyNumberFormat="1" applyFont="1" applyFill="1" applyBorder="1" applyAlignment="1" applyProtection="1">
      <alignment horizontal="center" vertical="center"/>
    </xf>
    <xf numFmtId="2" fontId="48" fillId="0" borderId="8" xfId="0" applyNumberFormat="1" applyFont="1" applyFill="1" applyBorder="1" applyAlignment="1" applyProtection="1">
      <alignment horizontal="center" vertical="center"/>
    </xf>
    <xf numFmtId="0" fontId="49" fillId="0" borderId="8" xfId="0" applyFont="1" applyFill="1" applyBorder="1" applyAlignment="1" applyProtection="1">
      <alignment horizontal="center" vertical="center"/>
    </xf>
    <xf numFmtId="0" fontId="48" fillId="16" borderId="8" xfId="0" applyFont="1" applyFill="1" applyBorder="1" applyAlignment="1" applyProtection="1">
      <alignment horizontal="center" vertical="center"/>
      <protection locked="0"/>
    </xf>
    <xf numFmtId="0" fontId="48" fillId="12" borderId="8" xfId="0" applyFont="1" applyFill="1" applyBorder="1" applyAlignment="1" applyProtection="1">
      <alignment horizontal="center" vertical="center"/>
      <protection locked="0"/>
    </xf>
    <xf numFmtId="0" fontId="48" fillId="0" borderId="4" xfId="0" applyFont="1" applyFill="1" applyBorder="1" applyAlignment="1" applyProtection="1">
      <alignment horizontal="center" vertical="center"/>
    </xf>
    <xf numFmtId="0" fontId="50" fillId="0" borderId="4" xfId="0" applyFont="1" applyBorder="1" applyAlignment="1" applyProtection="1">
      <alignment horizontal="center" vertical="center"/>
    </xf>
    <xf numFmtId="38" fontId="51" fillId="0" borderId="18" xfId="1" applyFont="1" applyBorder="1" applyAlignment="1" applyProtection="1">
      <alignment horizontal="right" vertical="center"/>
    </xf>
    <xf numFmtId="176" fontId="50" fillId="0" borderId="4" xfId="0" applyNumberFormat="1" applyFont="1" applyBorder="1" applyAlignment="1" applyProtection="1">
      <alignment horizontal="center" vertical="center"/>
    </xf>
    <xf numFmtId="1" fontId="50" fillId="0" borderId="4" xfId="0" applyNumberFormat="1" applyFont="1" applyBorder="1" applyAlignment="1" applyProtection="1">
      <alignment horizontal="center" vertical="center"/>
    </xf>
    <xf numFmtId="0" fontId="48" fillId="0" borderId="0" xfId="0" applyFont="1" applyProtection="1">
      <alignment vertical="center"/>
    </xf>
    <xf numFmtId="0" fontId="48" fillId="0" borderId="57" xfId="0" applyFont="1" applyFill="1" applyBorder="1" applyAlignment="1" applyProtection="1">
      <alignment horizontal="center" vertical="center"/>
    </xf>
    <xf numFmtId="176" fontId="48" fillId="0" borderId="6" xfId="0" applyNumberFormat="1" applyFont="1" applyFill="1" applyBorder="1" applyAlignment="1" applyProtection="1">
      <alignment horizontal="center" vertical="center"/>
    </xf>
    <xf numFmtId="2" fontId="48" fillId="0" borderId="4" xfId="0" applyNumberFormat="1"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48" fillId="16" borderId="4" xfId="0" applyFont="1" applyFill="1" applyBorder="1" applyAlignment="1" applyProtection="1">
      <alignment horizontal="center" vertical="center"/>
      <protection locked="0"/>
    </xf>
    <xf numFmtId="0" fontId="50" fillId="0" borderId="0" xfId="0" applyFont="1" applyProtection="1">
      <alignment vertical="center"/>
    </xf>
    <xf numFmtId="0" fontId="50" fillId="0" borderId="4" xfId="0" applyFont="1" applyFill="1" applyBorder="1" applyAlignment="1" applyProtection="1">
      <alignment horizontal="center" vertical="center"/>
    </xf>
    <xf numFmtId="0" fontId="48" fillId="15" borderId="8" xfId="0" applyFont="1" applyFill="1" applyBorder="1" applyAlignment="1" applyProtection="1">
      <alignment horizontal="center" vertical="center"/>
    </xf>
    <xf numFmtId="0" fontId="48" fillId="15" borderId="4" xfId="0" applyFont="1" applyFill="1" applyBorder="1" applyAlignment="1" applyProtection="1">
      <alignment horizontal="center" vertical="center" shrinkToFit="1"/>
    </xf>
    <xf numFmtId="0" fontId="48" fillId="15" borderId="4" xfId="0" applyFont="1" applyFill="1" applyBorder="1" applyAlignment="1" applyProtection="1">
      <alignment horizontal="center" vertical="center"/>
    </xf>
    <xf numFmtId="0" fontId="53" fillId="15" borderId="8" xfId="0" applyFont="1" applyFill="1" applyBorder="1" applyAlignment="1" applyProtection="1">
      <alignment horizontal="center" vertical="center" shrinkToFit="1"/>
    </xf>
    <xf numFmtId="0" fontId="51" fillId="0" borderId="4" xfId="0" applyFont="1" applyFill="1" applyBorder="1" applyAlignment="1" applyProtection="1">
      <alignment horizontal="center" vertical="center"/>
      <protection locked="0"/>
    </xf>
    <xf numFmtId="176" fontId="53" fillId="0" borderId="4" xfId="0" applyNumberFormat="1" applyFont="1" applyFill="1" applyBorder="1" applyAlignment="1" applyProtection="1">
      <alignment horizontal="center" vertical="center"/>
    </xf>
    <xf numFmtId="0" fontId="53" fillId="0" borderId="4" xfId="0" applyFont="1" applyFill="1" applyBorder="1" applyAlignment="1" applyProtection="1">
      <alignment horizontal="center" vertical="center"/>
    </xf>
    <xf numFmtId="0" fontId="53" fillId="15" borderId="4" xfId="0" applyFont="1" applyFill="1" applyBorder="1" applyAlignment="1" applyProtection="1">
      <alignment horizontal="center" vertical="center" shrinkToFit="1"/>
    </xf>
    <xf numFmtId="2" fontId="53" fillId="0" borderId="4" xfId="0" applyNumberFormat="1" applyFont="1" applyFill="1" applyBorder="1" applyAlignment="1" applyProtection="1">
      <alignment horizontal="center" vertical="center"/>
    </xf>
    <xf numFmtId="0" fontId="52" fillId="17" borderId="53" xfId="0" applyFont="1" applyFill="1" applyBorder="1" applyAlignment="1" applyProtection="1">
      <alignment vertical="center" shrinkToFit="1"/>
    </xf>
    <xf numFmtId="177" fontId="52" fillId="17" borderId="54" xfId="1" applyNumberFormat="1" applyFont="1" applyFill="1" applyBorder="1" applyAlignment="1" applyProtection="1">
      <alignment horizontal="right" vertical="center"/>
    </xf>
    <xf numFmtId="0" fontId="54" fillId="0" borderId="0" xfId="0" applyFont="1" applyProtection="1">
      <alignment vertical="center"/>
    </xf>
    <xf numFmtId="0" fontId="55" fillId="0" borderId="0" xfId="0" applyFont="1" applyAlignment="1" applyProtection="1">
      <alignment horizontal="left" vertical="center"/>
    </xf>
    <xf numFmtId="0" fontId="14" fillId="0" borderId="0" xfId="0" applyFont="1" applyAlignment="1" applyProtection="1">
      <alignment horizontal="center" vertical="center"/>
    </xf>
    <xf numFmtId="0" fontId="56" fillId="0" borderId="0" xfId="0" applyFont="1" applyProtection="1">
      <alignment vertical="center"/>
    </xf>
    <xf numFmtId="0" fontId="54" fillId="0" borderId="0" xfId="0" applyFont="1" applyAlignment="1" applyProtection="1">
      <alignment horizontal="left" vertical="center"/>
    </xf>
    <xf numFmtId="0" fontId="54" fillId="0" borderId="0" xfId="0" applyFont="1" applyAlignment="1" applyProtection="1">
      <alignment horizontal="center" vertical="center"/>
    </xf>
    <xf numFmtId="0" fontId="57" fillId="0" borderId="0" xfId="0" applyFont="1" applyAlignment="1" applyProtection="1">
      <alignment horizontal="left" vertical="center"/>
    </xf>
    <xf numFmtId="0" fontId="45" fillId="12" borderId="0" xfId="0" applyFont="1" applyFill="1" applyProtection="1">
      <alignment vertical="center"/>
    </xf>
    <xf numFmtId="0" fontId="45" fillId="12" borderId="46" xfId="0" applyFont="1" applyFill="1" applyBorder="1" applyProtection="1">
      <alignment vertical="center"/>
    </xf>
    <xf numFmtId="0" fontId="19" fillId="17" borderId="8" xfId="0" applyFont="1" applyFill="1" applyBorder="1" applyAlignment="1">
      <alignment horizontal="center" vertical="center" wrapText="1"/>
    </xf>
    <xf numFmtId="0" fontId="47" fillId="12" borderId="46" xfId="0" applyFont="1" applyFill="1" applyBorder="1" applyProtection="1">
      <alignment vertical="center"/>
    </xf>
    <xf numFmtId="0" fontId="7" fillId="12" borderId="50" xfId="0" applyFont="1" applyFill="1" applyBorder="1" applyProtection="1">
      <alignment vertical="center"/>
    </xf>
    <xf numFmtId="0" fontId="5" fillId="12" borderId="51" xfId="0" applyFont="1" applyFill="1" applyBorder="1" applyAlignment="1" applyProtection="1">
      <alignment horizontal="left" vertical="center"/>
    </xf>
    <xf numFmtId="0" fontId="9" fillId="12" borderId="52" xfId="0" applyFont="1" applyFill="1" applyBorder="1" applyAlignment="1" applyProtection="1">
      <alignment horizontal="right" vertical="center"/>
    </xf>
    <xf numFmtId="0" fontId="45" fillId="12" borderId="55" xfId="0" applyFont="1" applyFill="1" applyBorder="1" applyProtection="1">
      <alignment vertical="center"/>
    </xf>
    <xf numFmtId="0" fontId="45" fillId="12" borderId="53" xfId="0" applyFont="1" applyFill="1" applyBorder="1" applyProtection="1">
      <alignment vertical="center"/>
    </xf>
    <xf numFmtId="0" fontId="45" fillId="12" borderId="53" xfId="0" applyFont="1" applyFill="1" applyBorder="1" applyAlignment="1" applyProtection="1">
      <alignment horizontal="center" vertical="center"/>
    </xf>
    <xf numFmtId="0" fontId="58" fillId="12" borderId="53" xfId="0" applyFont="1" applyFill="1" applyBorder="1" applyProtection="1">
      <alignment vertical="center"/>
    </xf>
    <xf numFmtId="0" fontId="52" fillId="12" borderId="53" xfId="0" applyFont="1" applyFill="1" applyBorder="1" applyProtection="1">
      <alignment vertical="center"/>
    </xf>
    <xf numFmtId="0" fontId="52" fillId="12" borderId="53" xfId="0" applyFont="1" applyFill="1" applyBorder="1" applyAlignment="1" applyProtection="1">
      <alignment vertical="center" shrinkToFit="1"/>
    </xf>
    <xf numFmtId="0" fontId="59" fillId="12" borderId="54" xfId="0" applyFont="1" applyFill="1" applyBorder="1" applyAlignment="1" applyProtection="1">
      <alignment vertical="center"/>
    </xf>
    <xf numFmtId="0" fontId="45" fillId="12" borderId="54" xfId="0" applyFont="1" applyFill="1" applyBorder="1" applyAlignment="1" applyProtection="1">
      <alignment horizontal="center" vertical="center" wrapText="1"/>
    </xf>
    <xf numFmtId="0" fontId="60" fillId="12" borderId="54" xfId="0" applyFont="1" applyFill="1" applyBorder="1" applyAlignment="1" applyProtection="1">
      <alignment horizontal="center" vertical="center" wrapText="1"/>
    </xf>
    <xf numFmtId="177" fontId="52" fillId="12" borderId="54" xfId="1" applyNumberFormat="1" applyFont="1" applyFill="1" applyBorder="1" applyAlignment="1" applyProtection="1">
      <alignment horizontal="right" vertical="center"/>
    </xf>
    <xf numFmtId="177" fontId="45" fillId="12" borderId="56" xfId="1" applyNumberFormat="1" applyFont="1" applyFill="1" applyBorder="1" applyAlignment="1" applyProtection="1">
      <alignment horizontal="right" vertical="center"/>
    </xf>
    <xf numFmtId="0" fontId="45" fillId="12" borderId="22" xfId="0" applyFont="1" applyFill="1" applyBorder="1" applyAlignment="1" applyProtection="1">
      <alignment horizontal="center" vertical="center"/>
      <protection locked="0"/>
    </xf>
    <xf numFmtId="0" fontId="48" fillId="17" borderId="8" xfId="0" applyFont="1" applyFill="1" applyBorder="1" applyAlignment="1" applyProtection="1">
      <alignment horizontal="center" vertical="center"/>
    </xf>
    <xf numFmtId="0" fontId="48" fillId="17" borderId="8" xfId="0" applyFont="1" applyFill="1" applyBorder="1" applyAlignment="1" applyProtection="1">
      <alignment horizontal="center" vertical="center"/>
      <protection locked="0"/>
    </xf>
    <xf numFmtId="0" fontId="48" fillId="17" borderId="4" xfId="0" applyFont="1" applyFill="1" applyBorder="1" applyAlignment="1" applyProtection="1">
      <alignment horizontal="center" vertical="center"/>
    </xf>
    <xf numFmtId="0" fontId="50" fillId="0" borderId="1" xfId="0" applyFont="1" applyBorder="1" applyAlignment="1" applyProtection="1">
      <alignment horizontal="center" vertical="center"/>
    </xf>
    <xf numFmtId="1" fontId="50" fillId="0" borderId="1" xfId="0" applyNumberFormat="1" applyFont="1" applyBorder="1" applyAlignment="1" applyProtection="1">
      <alignment horizontal="center" vertical="center"/>
    </xf>
    <xf numFmtId="38" fontId="51" fillId="0" borderId="59" xfId="1" applyFont="1" applyBorder="1" applyAlignment="1" applyProtection="1">
      <alignment horizontal="right" vertical="center"/>
    </xf>
    <xf numFmtId="0" fontId="40" fillId="2" borderId="0" xfId="0" applyFont="1" applyFill="1" applyBorder="1" applyAlignment="1" applyProtection="1">
      <alignment horizontal="center" vertical="center" wrapText="1"/>
    </xf>
    <xf numFmtId="0" fontId="48" fillId="2" borderId="16" xfId="0" applyFont="1" applyFill="1" applyBorder="1" applyAlignment="1" applyProtection="1">
      <alignment horizontal="center" vertical="center"/>
    </xf>
    <xf numFmtId="1" fontId="50" fillId="2" borderId="16" xfId="0" applyNumberFormat="1" applyFont="1" applyFill="1" applyBorder="1" applyAlignment="1" applyProtection="1">
      <alignment horizontal="center" vertical="center"/>
    </xf>
    <xf numFmtId="0" fontId="7" fillId="12" borderId="0" xfId="0" applyFont="1" applyFill="1" applyBorder="1" applyAlignment="1" applyProtection="1">
      <alignment vertical="center"/>
    </xf>
    <xf numFmtId="0" fontId="7" fillId="12" borderId="48" xfId="0" applyFont="1" applyFill="1" applyBorder="1" applyAlignment="1" applyProtection="1">
      <alignment vertical="center"/>
    </xf>
    <xf numFmtId="0" fontId="48" fillId="0" borderId="0" xfId="0" applyFont="1" applyFill="1" applyProtection="1">
      <alignment vertical="center"/>
    </xf>
    <xf numFmtId="176" fontId="48" fillId="0" borderId="4" xfId="0" applyNumberFormat="1" applyFont="1" applyFill="1" applyBorder="1" applyAlignment="1" applyProtection="1">
      <alignment horizontal="center" vertical="center"/>
    </xf>
    <xf numFmtId="0" fontId="48" fillId="0" borderId="4" xfId="0" applyFont="1" applyBorder="1" applyAlignment="1">
      <alignment horizontal="center" vertical="center"/>
    </xf>
    <xf numFmtId="0" fontId="7" fillId="2" borderId="51" xfId="0" applyFont="1" applyFill="1" applyBorder="1" applyAlignment="1" applyProtection="1">
      <alignment horizontal="right" vertical="center"/>
    </xf>
    <xf numFmtId="38" fontId="9" fillId="13" borderId="0" xfId="1" applyFont="1" applyFill="1" applyBorder="1" applyAlignment="1" applyProtection="1">
      <alignment horizontal="right" vertical="center"/>
    </xf>
    <xf numFmtId="14" fontId="30" fillId="0" borderId="0" xfId="0" applyNumberFormat="1" applyFont="1" applyFill="1" applyBorder="1" applyAlignment="1" applyProtection="1">
      <alignment horizontal="right" vertical="center" shrinkToFit="1"/>
      <protection locked="0"/>
    </xf>
    <xf numFmtId="0" fontId="7" fillId="14" borderId="25" xfId="0" applyFont="1" applyFill="1" applyBorder="1" applyProtection="1">
      <alignment vertical="center"/>
    </xf>
    <xf numFmtId="176" fontId="53" fillId="0" borderId="4" xfId="0" applyNumberFormat="1" applyFont="1" applyBorder="1" applyAlignment="1" applyProtection="1">
      <alignment horizontal="center" vertical="center"/>
    </xf>
    <xf numFmtId="1" fontId="53" fillId="0" borderId="4" xfId="0" applyNumberFormat="1" applyFont="1" applyBorder="1" applyAlignment="1" applyProtection="1">
      <alignment horizontal="center" vertical="center"/>
    </xf>
    <xf numFmtId="1" fontId="53" fillId="0" borderId="8" xfId="0" applyNumberFormat="1" applyFont="1" applyBorder="1" applyAlignment="1" applyProtection="1">
      <alignment horizontal="center" vertical="center"/>
    </xf>
    <xf numFmtId="1" fontId="53" fillId="0" borderId="9" xfId="0" applyNumberFormat="1" applyFont="1" applyBorder="1" applyAlignment="1" applyProtection="1">
      <alignment horizontal="center" vertical="center"/>
    </xf>
    <xf numFmtId="0" fontId="19" fillId="17" borderId="8"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xf>
    <xf numFmtId="176" fontId="63" fillId="0" borderId="0" xfId="0" applyNumberFormat="1" applyFont="1" applyFill="1" applyBorder="1" applyAlignment="1" applyProtection="1">
      <alignment horizontal="center" vertical="center"/>
    </xf>
    <xf numFmtId="2" fontId="63" fillId="0" borderId="0" xfId="0" applyNumberFormat="1" applyFont="1" applyFill="1" applyBorder="1" applyAlignment="1" applyProtection="1">
      <alignment horizontal="center" vertical="center"/>
    </xf>
    <xf numFmtId="0" fontId="64" fillId="0" borderId="0" xfId="0" applyFont="1" applyFill="1" applyBorder="1" applyAlignment="1">
      <alignment horizontal="left" vertical="center"/>
    </xf>
    <xf numFmtId="0" fontId="2" fillId="0" borderId="0" xfId="0" applyFont="1" applyBorder="1" applyAlignment="1">
      <alignment vertical="center"/>
    </xf>
    <xf numFmtId="0" fontId="2" fillId="0" borderId="30" xfId="0" applyFont="1" applyBorder="1" applyAlignment="1">
      <alignment vertical="center"/>
    </xf>
    <xf numFmtId="0" fontId="9" fillId="0" borderId="0" xfId="0" applyFont="1" applyProtection="1">
      <alignment vertical="center"/>
    </xf>
    <xf numFmtId="0" fontId="64" fillId="13" borderId="0" xfId="0" applyFont="1" applyFill="1" applyAlignment="1">
      <alignment horizontal="left" vertical="center"/>
    </xf>
    <xf numFmtId="0" fontId="9" fillId="0" borderId="0" xfId="0" applyFont="1" applyFill="1" applyProtection="1">
      <alignment vertical="center"/>
    </xf>
    <xf numFmtId="0" fontId="9" fillId="2" borderId="51" xfId="0" applyFont="1" applyFill="1" applyBorder="1" applyProtection="1">
      <alignment vertical="center"/>
    </xf>
    <xf numFmtId="0" fontId="65" fillId="2" borderId="11" xfId="0" applyFont="1" applyFill="1" applyBorder="1" applyAlignment="1" applyProtection="1">
      <alignment horizontal="center" vertical="center" wrapText="1"/>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51" fillId="2" borderId="8" xfId="0" applyFont="1" applyFill="1" applyBorder="1" applyAlignment="1" applyProtection="1">
      <alignment horizontal="center" vertical="center"/>
      <protection locked="0"/>
    </xf>
    <xf numFmtId="0" fontId="51" fillId="0" borderId="4" xfId="0" applyFont="1" applyFill="1" applyBorder="1" applyAlignment="1" applyProtection="1">
      <alignment horizontal="center" vertical="center"/>
    </xf>
    <xf numFmtId="0" fontId="51" fillId="15" borderId="4" xfId="0" applyFont="1" applyFill="1" applyBorder="1" applyAlignment="1" applyProtection="1">
      <alignment horizontal="center" vertical="center" shrinkToFit="1"/>
      <protection locked="0"/>
    </xf>
    <xf numFmtId="0" fontId="9" fillId="17" borderId="22" xfId="0" applyFont="1" applyFill="1" applyBorder="1" applyAlignment="1" applyProtection="1">
      <alignment horizontal="center" vertical="center"/>
    </xf>
    <xf numFmtId="0" fontId="51" fillId="15" borderId="4" xfId="0" applyFont="1" applyFill="1" applyBorder="1" applyAlignment="1" applyProtection="1">
      <alignment horizontal="center" vertical="center" shrinkToFit="1"/>
    </xf>
    <xf numFmtId="0" fontId="20"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11"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51" fillId="0" borderId="0" xfId="0" applyFont="1" applyFill="1" applyBorder="1" applyProtection="1">
      <alignment vertical="center"/>
    </xf>
    <xf numFmtId="0" fontId="51" fillId="0" borderId="0" xfId="0" applyFont="1" applyFill="1" applyBorder="1" applyAlignment="1" applyProtection="1">
      <alignment horizontal="center" vertical="center"/>
    </xf>
    <xf numFmtId="38" fontId="51" fillId="0" borderId="0" xfId="1" applyFont="1" applyFill="1" applyBorder="1" applyAlignment="1" applyProtection="1">
      <alignment horizontal="right" vertical="center"/>
    </xf>
    <xf numFmtId="1"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51" fillId="0" borderId="0" xfId="1" applyNumberFormat="1" applyFont="1" applyFill="1" applyBorder="1" applyAlignment="1" applyProtection="1">
      <alignment horizontal="right" vertical="center"/>
    </xf>
    <xf numFmtId="2" fontId="51" fillId="0" borderId="0" xfId="0" applyNumberFormat="1" applyFont="1" applyFill="1" applyBorder="1" applyProtection="1">
      <alignment vertical="center"/>
    </xf>
    <xf numFmtId="176" fontId="51" fillId="0" borderId="0" xfId="0" applyNumberFormat="1" applyFont="1" applyFill="1" applyBorder="1" applyProtection="1">
      <alignment vertical="center"/>
    </xf>
    <xf numFmtId="176" fontId="51" fillId="0" borderId="0" xfId="0" applyNumberFormat="1" applyFont="1" applyFill="1" applyBorder="1" applyAlignment="1" applyProtection="1">
      <alignment horizontal="center" vertical="center"/>
    </xf>
    <xf numFmtId="1" fontId="51" fillId="0" borderId="0" xfId="0" applyNumberFormat="1" applyFont="1" applyFill="1" applyBorder="1" applyProtection="1">
      <alignment vertical="center"/>
    </xf>
    <xf numFmtId="177" fontId="9" fillId="0" borderId="0" xfId="1" applyNumberFormat="1" applyFont="1" applyFill="1" applyBorder="1" applyAlignment="1" applyProtection="1">
      <alignment horizontal="right" vertical="center"/>
    </xf>
    <xf numFmtId="0" fontId="9" fillId="0" borderId="0" xfId="0" applyFont="1" applyFill="1" applyBorder="1" applyAlignment="1" applyProtection="1"/>
    <xf numFmtId="1" fontId="51" fillId="0" borderId="0" xfId="0" applyNumberFormat="1" applyFont="1" applyFill="1" applyBorder="1" applyAlignment="1" applyProtection="1">
      <alignment horizontal="center" vertical="center"/>
    </xf>
    <xf numFmtId="2" fontId="51" fillId="0" borderId="0" xfId="0" applyNumberFormat="1" applyFont="1" applyFill="1" applyBorder="1" applyAlignment="1" applyProtection="1">
      <alignment horizontal="center" vertical="center"/>
    </xf>
    <xf numFmtId="0" fontId="51" fillId="0" borderId="0"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xf>
    <xf numFmtId="0" fontId="11" fillId="0" borderId="54" xfId="0" applyFont="1" applyFill="1" applyBorder="1" applyAlignment="1" applyProtection="1">
      <alignment horizontal="center" vertical="center" wrapText="1"/>
    </xf>
    <xf numFmtId="176" fontId="51" fillId="0" borderId="14" xfId="0" applyNumberFormat="1"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48" fillId="12" borderId="60" xfId="0" applyFont="1" applyFill="1" applyBorder="1" applyAlignment="1" applyProtection="1">
      <alignment horizontal="center" vertical="center" wrapText="1"/>
    </xf>
    <xf numFmtId="0" fontId="50" fillId="12" borderId="16" xfId="0" applyFont="1" applyFill="1" applyBorder="1" applyAlignment="1" applyProtection="1">
      <alignment horizontal="center" vertical="center"/>
    </xf>
    <xf numFmtId="1" fontId="50" fillId="12" borderId="16" xfId="0" applyNumberFormat="1" applyFont="1" applyFill="1" applyBorder="1" applyAlignment="1" applyProtection="1">
      <alignment horizontal="center" vertical="center"/>
    </xf>
    <xf numFmtId="0" fontId="40" fillId="12" borderId="60" xfId="0" applyFont="1" applyFill="1" applyBorder="1" applyAlignment="1" applyProtection="1">
      <alignment horizontal="center" vertical="center" wrapText="1"/>
    </xf>
    <xf numFmtId="0" fontId="48" fillId="12" borderId="16" xfId="0" applyFont="1" applyFill="1" applyBorder="1" applyAlignment="1" applyProtection="1">
      <alignment horizontal="center" vertical="center"/>
    </xf>
    <xf numFmtId="0" fontId="66" fillId="0" borderId="0" xfId="0" applyFont="1" applyBorder="1" applyProtection="1">
      <alignment vertical="center"/>
    </xf>
    <xf numFmtId="0" fontId="5" fillId="0" borderId="0" xfId="0" applyFont="1" applyProtection="1">
      <alignment vertical="center"/>
    </xf>
    <xf numFmtId="0" fontId="67" fillId="0" borderId="0" xfId="0" applyFont="1" applyBorder="1" applyProtection="1">
      <alignment vertical="center"/>
    </xf>
    <xf numFmtId="0" fontId="37" fillId="14" borderId="24" xfId="0" applyFont="1" applyFill="1" applyBorder="1" applyAlignment="1">
      <alignment horizontal="left"/>
    </xf>
    <xf numFmtId="0" fontId="0" fillId="0" borderId="25" xfId="0" applyBorder="1" applyAlignment="1">
      <alignment vertical="center"/>
    </xf>
    <xf numFmtId="0" fontId="0" fillId="0" borderId="24" xfId="0" applyBorder="1" applyAlignment="1">
      <alignment vertical="center"/>
    </xf>
    <xf numFmtId="0" fontId="27" fillId="0" borderId="35" xfId="0" applyFont="1" applyBorder="1" applyAlignment="1">
      <alignment horizontal="center" vertical="center" shrinkToFit="1"/>
    </xf>
    <xf numFmtId="0" fontId="0" fillId="0" borderId="34" xfId="0" applyBorder="1" applyAlignment="1">
      <alignment horizontal="center" vertical="center" shrinkToFit="1"/>
    </xf>
    <xf numFmtId="0" fontId="27" fillId="0" borderId="36" xfId="0" applyFont="1" applyBorder="1" applyAlignment="1">
      <alignment horizontal="center" vertical="center" shrinkToFit="1"/>
    </xf>
    <xf numFmtId="0" fontId="0" fillId="0" borderId="3" xfId="0" applyBorder="1" applyAlignment="1">
      <alignment horizontal="center" vertical="center" shrinkToFit="1"/>
    </xf>
    <xf numFmtId="0" fontId="27" fillId="0" borderId="36" xfId="0" applyFont="1" applyBorder="1" applyAlignment="1" applyProtection="1">
      <alignment horizontal="center" vertical="center" shrinkToFit="1"/>
    </xf>
    <xf numFmtId="0" fontId="27" fillId="0" borderId="40" xfId="0" applyFont="1" applyBorder="1" applyAlignment="1" applyProtection="1">
      <alignment horizontal="center" vertical="center" shrinkToFit="1"/>
    </xf>
    <xf numFmtId="0" fontId="0" fillId="0" borderId="38" xfId="0" applyBorder="1" applyAlignment="1">
      <alignment horizontal="center" vertical="center" shrinkToFit="1"/>
    </xf>
    <xf numFmtId="0" fontId="0" fillId="0" borderId="37" xfId="0" applyBorder="1" applyAlignment="1">
      <alignment horizontal="center" vertical="center" shrinkToFit="1"/>
    </xf>
    <xf numFmtId="0" fontId="28" fillId="0" borderId="32" xfId="0" applyFont="1" applyFill="1" applyBorder="1" applyAlignment="1" applyProtection="1">
      <alignment vertical="center"/>
      <protection locked="0"/>
    </xf>
    <xf numFmtId="0" fontId="0" fillId="0" borderId="33" xfId="0" applyFill="1" applyBorder="1" applyAlignment="1">
      <alignment vertical="center"/>
    </xf>
    <xf numFmtId="0" fontId="6" fillId="0" borderId="4" xfId="0" applyFont="1" applyBorder="1" applyAlignment="1" applyProtection="1">
      <alignment vertical="center"/>
      <protection locked="0"/>
    </xf>
    <xf numFmtId="0" fontId="6" fillId="0" borderId="39"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6" fillId="13" borderId="0" xfId="0" applyFont="1" applyFill="1" applyAlignment="1" applyProtection="1">
      <alignment horizontal="center" vertical="center"/>
    </xf>
    <xf numFmtId="0" fontId="17" fillId="0" borderId="0" xfId="0" applyFont="1" applyAlignment="1">
      <alignment horizontal="center" vertical="center"/>
    </xf>
    <xf numFmtId="0" fontId="32" fillId="13" borderId="0" xfId="0" applyFont="1" applyFill="1" applyAlignment="1" applyProtection="1">
      <alignment horizontal="center" vertical="center"/>
    </xf>
    <xf numFmtId="0" fontId="33" fillId="0" borderId="0" xfId="0" applyFont="1" applyAlignment="1">
      <alignment horizontal="center" vertical="center"/>
    </xf>
    <xf numFmtId="0" fontId="0" fillId="0" borderId="0" xfId="0" applyAlignment="1">
      <alignment vertical="center"/>
    </xf>
    <xf numFmtId="0" fontId="17" fillId="0" borderId="0" xfId="0" applyFont="1" applyFill="1" applyBorder="1" applyAlignment="1">
      <alignment horizontal="left" vertical="center"/>
    </xf>
    <xf numFmtId="0" fontId="0" fillId="0" borderId="0" xfId="0" applyBorder="1" applyAlignment="1">
      <alignment vertical="center"/>
    </xf>
    <xf numFmtId="0" fontId="40" fillId="5" borderId="11" xfId="0" applyFont="1" applyFill="1" applyBorder="1" applyAlignment="1" applyProtection="1">
      <alignment horizontal="center" vertical="center"/>
    </xf>
    <xf numFmtId="0" fontId="24" fillId="0" borderId="13" xfId="0" applyFont="1" applyBorder="1" applyAlignment="1" applyProtection="1">
      <alignment horizontal="center" vertical="center"/>
    </xf>
    <xf numFmtId="0" fontId="11" fillId="0" borderId="14" xfId="0" applyFont="1" applyFill="1" applyBorder="1" applyAlignment="1" applyProtection="1">
      <alignment horizontal="center" vertical="center"/>
    </xf>
    <xf numFmtId="0" fontId="19" fillId="17" borderId="1" xfId="0" applyFont="1" applyFill="1" applyBorder="1" applyAlignment="1" applyProtection="1">
      <alignment horizontal="center" vertical="center"/>
    </xf>
    <xf numFmtId="0" fontId="19" fillId="17" borderId="6" xfId="0" applyFont="1" applyFill="1" applyBorder="1" applyAlignment="1">
      <alignment horizontal="center" vertical="center"/>
    </xf>
    <xf numFmtId="14" fontId="29" fillId="13" borderId="0" xfId="0" applyNumberFormat="1" applyFont="1" applyFill="1" applyAlignment="1">
      <alignment horizontal="center" vertical="center" shrinkToFit="1"/>
    </xf>
    <xf numFmtId="0" fontId="24" fillId="0" borderId="0" xfId="0" applyFont="1" applyAlignment="1">
      <alignment horizontal="center" vertical="center"/>
    </xf>
    <xf numFmtId="0" fontId="29" fillId="13" borderId="0" xfId="0" applyFont="1" applyFill="1" applyAlignment="1">
      <alignment horizontal="right" vertical="center"/>
    </xf>
    <xf numFmtId="0" fontId="37" fillId="14" borderId="24" xfId="0" applyFont="1" applyFill="1" applyBorder="1" applyAlignment="1" applyProtection="1">
      <alignment horizontal="left"/>
    </xf>
    <xf numFmtId="0" fontId="0" fillId="0" borderId="25" xfId="0" applyBorder="1" applyAlignment="1">
      <alignment horizontal="left"/>
    </xf>
    <xf numFmtId="0" fontId="19" fillId="4" borderId="9" xfId="0" applyFont="1" applyFill="1" applyBorder="1" applyAlignment="1" applyProtection="1">
      <alignment horizontal="center" vertical="center" wrapText="1"/>
    </xf>
    <xf numFmtId="0" fontId="15" fillId="0" borderId="7" xfId="0" applyFont="1" applyBorder="1" applyAlignment="1" applyProtection="1">
      <alignment horizontal="center" vertical="center"/>
    </xf>
    <xf numFmtId="0" fontId="14" fillId="6" borderId="1"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6"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5" fillId="0" borderId="2" xfId="0" applyFont="1" applyBorder="1" applyAlignment="1" applyProtection="1">
      <alignment horizontal="center" vertical="center"/>
    </xf>
    <xf numFmtId="0" fontId="0" fillId="0" borderId="6" xfId="0" applyBorder="1" applyAlignment="1">
      <alignment horizontal="center" vertical="center"/>
    </xf>
    <xf numFmtId="0" fontId="19" fillId="5" borderId="1" xfId="0" applyFont="1" applyFill="1" applyBorder="1" applyAlignment="1" applyProtection="1">
      <alignment horizontal="center" vertical="center"/>
    </xf>
    <xf numFmtId="0" fontId="15" fillId="0" borderId="2" xfId="0" applyFont="1" applyBorder="1" applyAlignment="1">
      <alignment horizontal="center" vertical="center"/>
    </xf>
    <xf numFmtId="0" fontId="9" fillId="9" borderId="19" xfId="0" applyFont="1" applyFill="1" applyBorder="1" applyAlignment="1" applyProtection="1">
      <alignment horizontal="center" vertical="center" wrapText="1"/>
    </xf>
    <xf numFmtId="0" fontId="2" fillId="9" borderId="23"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xf>
    <xf numFmtId="0" fontId="21" fillId="7" borderId="1" xfId="0" applyFont="1" applyFill="1" applyBorder="1" applyAlignment="1" applyProtection="1">
      <alignment horizontal="center" vertical="center"/>
    </xf>
    <xf numFmtId="0" fontId="22" fillId="7" borderId="2" xfId="0" applyFont="1" applyFill="1" applyBorder="1" applyAlignment="1" applyProtection="1">
      <alignment horizontal="center" vertical="center"/>
    </xf>
    <xf numFmtId="0" fontId="22" fillId="7" borderId="6" xfId="0" applyFont="1" applyFill="1" applyBorder="1" applyAlignment="1" applyProtection="1">
      <alignment horizontal="center" vertical="center"/>
    </xf>
    <xf numFmtId="0" fontId="19" fillId="8" borderId="1" xfId="0" applyFont="1" applyFill="1" applyBorder="1" applyAlignment="1" applyProtection="1">
      <alignment horizontal="center" vertical="center"/>
    </xf>
    <xf numFmtId="0" fontId="23" fillId="0" borderId="2" xfId="0" applyFont="1" applyBorder="1" applyAlignment="1" applyProtection="1">
      <alignment vertical="center"/>
    </xf>
    <xf numFmtId="0" fontId="23" fillId="0" borderId="12" xfId="0" applyFont="1" applyBorder="1" applyAlignment="1" applyProtection="1">
      <alignment vertical="center"/>
    </xf>
    <xf numFmtId="0" fontId="23" fillId="0" borderId="6" xfId="0" applyFont="1" applyBorder="1" applyAlignment="1" applyProtection="1">
      <alignment vertical="center"/>
    </xf>
    <xf numFmtId="0" fontId="49" fillId="7" borderId="15" xfId="0" applyFont="1" applyFill="1" applyBorder="1" applyAlignment="1" applyProtection="1">
      <alignment horizontal="center" vertical="center"/>
    </xf>
    <xf numFmtId="0" fontId="49" fillId="7" borderId="3" xfId="0" applyFont="1" applyFill="1" applyBorder="1" applyAlignment="1" applyProtection="1">
      <alignment horizontal="center" vertical="center"/>
    </xf>
    <xf numFmtId="0" fontId="49" fillId="7" borderId="5" xfId="0" applyFont="1" applyFill="1" applyBorder="1" applyAlignment="1" applyProtection="1">
      <alignment horizontal="center" vertical="center"/>
    </xf>
    <xf numFmtId="0" fontId="48" fillId="4" borderId="4" xfId="0" applyFont="1" applyFill="1" applyBorder="1" applyAlignment="1" applyProtection="1">
      <alignment horizontal="center" vertical="center"/>
    </xf>
    <xf numFmtId="0" fontId="48" fillId="4" borderId="1" xfId="0" applyFont="1" applyFill="1" applyBorder="1" applyAlignment="1" applyProtection="1">
      <alignment horizontal="center" vertical="center"/>
    </xf>
    <xf numFmtId="0" fontId="40" fillId="2" borderId="20" xfId="0" applyFont="1" applyFill="1" applyBorder="1" applyAlignment="1" applyProtection="1">
      <alignment horizontal="center" vertical="center"/>
    </xf>
    <xf numFmtId="0" fontId="40" fillId="2" borderId="17" xfId="0" applyFont="1" applyFill="1" applyBorder="1" applyAlignment="1" applyProtection="1">
      <alignment horizontal="center" vertical="center"/>
    </xf>
    <xf numFmtId="0" fontId="40" fillId="2" borderId="21" xfId="0" applyFont="1" applyFill="1" applyBorder="1" applyAlignment="1" applyProtection="1">
      <alignment horizontal="center" vertical="center"/>
    </xf>
  </cellXfs>
  <cellStyles count="3">
    <cellStyle name="桁区切り" xfId="1" builtinId="6"/>
    <cellStyle name="標準" xfId="0" builtinId="0"/>
    <cellStyle name="標準 2" xfId="2"/>
  </cellStyles>
  <dxfs count="1902">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s>
  <tableStyles count="0" defaultTableStyle="TableStyleMedium2" defaultPivotStyle="PivotStyleLight16"/>
  <colors>
    <mruColors>
      <color rgb="FFFFFFCC"/>
      <color rgb="FFFFFF99"/>
      <color rgb="FF0000FF"/>
      <color rgb="FF0033CC"/>
      <color rgb="FFFFCCFF"/>
      <color rgb="FFFDE9D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jpg"/><Relationship Id="rId12" Type="http://schemas.openxmlformats.org/officeDocument/2006/relationships/image" Target="../media/image11.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jpg"/><Relationship Id="rId11" Type="http://schemas.openxmlformats.org/officeDocument/2006/relationships/image" Target="../media/image10.png"/><Relationship Id="rId5" Type="http://schemas.microsoft.com/office/2007/relationships/hdphoto" Target="../media/hdphoto1.wdp"/><Relationship Id="rId10" Type="http://schemas.openxmlformats.org/officeDocument/2006/relationships/image" Target="../media/image9.emf"/><Relationship Id="rId4" Type="http://schemas.openxmlformats.org/officeDocument/2006/relationships/image" Target="../media/image4.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107</xdr:col>
      <xdr:colOff>530679</xdr:colOff>
      <xdr:row>8</xdr:row>
      <xdr:rowOff>136075</xdr:rowOff>
    </xdr:from>
    <xdr:to>
      <xdr:col>111</xdr:col>
      <xdr:colOff>324307</xdr:colOff>
      <xdr:row>27</xdr:row>
      <xdr:rowOff>251042</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02893" y="2258789"/>
          <a:ext cx="3277057" cy="4782217"/>
        </a:xfrm>
        <a:prstGeom prst="rect">
          <a:avLst/>
        </a:prstGeom>
      </xdr:spPr>
    </xdr:pic>
    <xdr:clientData/>
  </xdr:twoCellAnchor>
  <xdr:twoCellAnchor>
    <xdr:from>
      <xdr:col>10</xdr:col>
      <xdr:colOff>138545</xdr:colOff>
      <xdr:row>26</xdr:row>
      <xdr:rowOff>261381</xdr:rowOff>
    </xdr:from>
    <xdr:to>
      <xdr:col>13</xdr:col>
      <xdr:colOff>463952</xdr:colOff>
      <xdr:row>29</xdr:row>
      <xdr:rowOff>102235</xdr:rowOff>
    </xdr:to>
    <xdr:sp macro="" textlink="">
      <xdr:nvSpPr>
        <xdr:cNvPr id="27" name="Text Box 43"/>
        <xdr:cNvSpPr txBox="1">
          <a:spLocks noChangeArrowheads="1"/>
        </xdr:cNvSpPr>
      </xdr:nvSpPr>
      <xdr:spPr bwMode="auto">
        <a:xfrm>
          <a:off x="10063595" y="6786006"/>
          <a:ext cx="2297082" cy="650479"/>
        </a:xfrm>
        <a:prstGeom prst="rect">
          <a:avLst/>
        </a:prstGeom>
        <a:solidFill>
          <a:srgbClr val="0000FF"/>
        </a:solidFill>
        <a:ln>
          <a:noFill/>
        </a:ln>
        <a:extLst/>
      </xdr:spPr>
      <xdr:txBody>
        <a:bodyPr wrap="square" lIns="36000" tIns="0" rIns="36000" bIns="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eaLnBrk="1" hangingPunct="1">
            <a:defRPr/>
          </a:pPr>
          <a:r>
            <a:rPr lang="ja-JP" altLang="en-US" sz="2000">
              <a:solidFill>
                <a:schemeClr val="bg1"/>
              </a:solidFill>
              <a:latin typeface="HGP創英角ｺﾞｼｯｸUB" panose="020B0900000000000000" pitchFamily="50" charset="-128"/>
              <a:ea typeface="HGP創英角ｺﾞｼｯｸUB" panose="020B0900000000000000" pitchFamily="50" charset="-128"/>
            </a:rPr>
            <a:t>設置仕様の定義</a:t>
          </a:r>
          <a:endParaRPr lang="en-US" altLang="ja-JP" sz="2000">
            <a:solidFill>
              <a:schemeClr val="bg1"/>
            </a:solidFill>
            <a:latin typeface="HGP創英角ｺﾞｼｯｸUB" panose="020B0900000000000000" pitchFamily="50" charset="-128"/>
            <a:ea typeface="HGP創英角ｺﾞｼｯｸUB" panose="020B0900000000000000" pitchFamily="50" charset="-128"/>
          </a:endParaRPr>
        </a:p>
        <a:p>
          <a:pPr algn="ctr" eaLnBrk="1" hangingPunct="1">
            <a:defRPr/>
          </a:pPr>
          <a:r>
            <a:rPr lang="ja-JP" altLang="en-US" sz="1400">
              <a:solidFill>
                <a:schemeClr val="bg1"/>
              </a:solidFill>
              <a:latin typeface="HGP創英角ｺﾞｼｯｸUB" panose="020B0900000000000000" pitchFamily="50" charset="-128"/>
              <a:ea typeface="HGP創英角ｺﾞｼｯｸUB" panose="020B0900000000000000" pitchFamily="50" charset="-128"/>
            </a:rPr>
            <a:t>（高さ：口金下部～畝面）</a:t>
          </a:r>
          <a:endParaRPr lang="ja-JP" altLang="ja-JP"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150016</xdr:colOff>
      <xdr:row>8</xdr:row>
      <xdr:rowOff>95250</xdr:rowOff>
    </xdr:from>
    <xdr:to>
      <xdr:col>111</xdr:col>
      <xdr:colOff>436567</xdr:colOff>
      <xdr:row>29</xdr:row>
      <xdr:rowOff>78488</xdr:rowOff>
    </xdr:to>
    <xdr:sp macro="" textlink="">
      <xdr:nvSpPr>
        <xdr:cNvPr id="57" name="角丸四角形 56"/>
        <xdr:cNvSpPr/>
      </xdr:nvSpPr>
      <xdr:spPr>
        <a:xfrm>
          <a:off x="10075066" y="2228850"/>
          <a:ext cx="10992651" cy="5183888"/>
        </a:xfrm>
        <a:prstGeom prst="roundRect">
          <a:avLst>
            <a:gd name="adj" fmla="val 2068"/>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106</xdr:col>
      <xdr:colOff>361641</xdr:colOff>
      <xdr:row>8</xdr:row>
      <xdr:rowOff>145424</xdr:rowOff>
    </xdr:from>
    <xdr:to>
      <xdr:col>111</xdr:col>
      <xdr:colOff>320522</xdr:colOff>
      <xdr:row>26</xdr:row>
      <xdr:rowOff>45546</xdr:rowOff>
    </xdr:to>
    <xdr:grpSp>
      <xdr:nvGrpSpPr>
        <xdr:cNvPr id="482" name="グループ化 481"/>
        <xdr:cNvGrpSpPr/>
      </xdr:nvGrpSpPr>
      <xdr:grpSpPr>
        <a:xfrm>
          <a:off x="16785462" y="2268138"/>
          <a:ext cx="4190703" cy="4295229"/>
          <a:chOff x="15636737" y="2546991"/>
          <a:chExt cx="3512873" cy="4310522"/>
        </a:xfrm>
      </xdr:grpSpPr>
      <xdr:sp macro="" textlink="">
        <xdr:nvSpPr>
          <xdr:cNvPr id="39" name="正方形/長方形 38"/>
          <xdr:cNvSpPr/>
        </xdr:nvSpPr>
        <xdr:spPr>
          <a:xfrm>
            <a:off x="16993978" y="3364257"/>
            <a:ext cx="1448932" cy="3249706"/>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sz="1400" kern="1200">
                <a:solidFill>
                  <a:schemeClr val="lt1"/>
                </a:solidFill>
                <a:latin typeface="+mn-lt"/>
                <a:ea typeface="+mn-ea"/>
                <a:cs typeface="+mn-cs"/>
              </a:defRPr>
            </a:lvl1pPr>
            <a:lvl2pPr marL="457200" algn="l" rtl="0" fontAlgn="base">
              <a:spcBef>
                <a:spcPct val="0"/>
              </a:spcBef>
              <a:spcAft>
                <a:spcPct val="0"/>
              </a:spcAft>
              <a:defRPr kumimoji="1" sz="1400" kern="1200">
                <a:solidFill>
                  <a:schemeClr val="lt1"/>
                </a:solidFill>
                <a:latin typeface="+mn-lt"/>
                <a:ea typeface="+mn-ea"/>
                <a:cs typeface="+mn-cs"/>
              </a:defRPr>
            </a:lvl2pPr>
            <a:lvl3pPr marL="914400" algn="l" rtl="0" fontAlgn="base">
              <a:spcBef>
                <a:spcPct val="0"/>
              </a:spcBef>
              <a:spcAft>
                <a:spcPct val="0"/>
              </a:spcAft>
              <a:defRPr kumimoji="1" sz="1400" kern="1200">
                <a:solidFill>
                  <a:schemeClr val="lt1"/>
                </a:solidFill>
                <a:latin typeface="+mn-lt"/>
                <a:ea typeface="+mn-ea"/>
                <a:cs typeface="+mn-cs"/>
              </a:defRPr>
            </a:lvl3pPr>
            <a:lvl4pPr marL="1371600" algn="l" rtl="0" fontAlgn="base">
              <a:spcBef>
                <a:spcPct val="0"/>
              </a:spcBef>
              <a:spcAft>
                <a:spcPct val="0"/>
              </a:spcAft>
              <a:defRPr kumimoji="1" sz="1400" kern="1200">
                <a:solidFill>
                  <a:schemeClr val="lt1"/>
                </a:solidFill>
                <a:latin typeface="+mn-lt"/>
                <a:ea typeface="+mn-ea"/>
                <a:cs typeface="+mn-cs"/>
              </a:defRPr>
            </a:lvl4pPr>
            <a:lvl5pPr marL="1828800" algn="l" rtl="0" fontAlgn="base">
              <a:spcBef>
                <a:spcPct val="0"/>
              </a:spcBef>
              <a:spcAft>
                <a:spcPct val="0"/>
              </a:spcAft>
              <a:defRPr kumimoji="1" sz="1400" kern="1200">
                <a:solidFill>
                  <a:schemeClr val="lt1"/>
                </a:solidFill>
                <a:latin typeface="+mn-lt"/>
                <a:ea typeface="+mn-ea"/>
                <a:cs typeface="+mn-cs"/>
              </a:defRPr>
            </a:lvl5pPr>
            <a:lvl6pPr marL="2286000" algn="l" defTabSz="914400" rtl="0" eaLnBrk="1" latinLnBrk="0" hangingPunct="1">
              <a:defRPr kumimoji="1" sz="1400" kern="1200">
                <a:solidFill>
                  <a:schemeClr val="lt1"/>
                </a:solidFill>
                <a:latin typeface="+mn-lt"/>
                <a:ea typeface="+mn-ea"/>
                <a:cs typeface="+mn-cs"/>
              </a:defRPr>
            </a:lvl6pPr>
            <a:lvl7pPr marL="2743200" algn="l" defTabSz="914400" rtl="0" eaLnBrk="1" latinLnBrk="0" hangingPunct="1">
              <a:defRPr kumimoji="1" sz="1400" kern="1200">
                <a:solidFill>
                  <a:schemeClr val="lt1"/>
                </a:solidFill>
                <a:latin typeface="+mn-lt"/>
                <a:ea typeface="+mn-ea"/>
                <a:cs typeface="+mn-cs"/>
              </a:defRPr>
            </a:lvl7pPr>
            <a:lvl8pPr marL="3200400" algn="l" defTabSz="914400" rtl="0" eaLnBrk="1" latinLnBrk="0" hangingPunct="1">
              <a:defRPr kumimoji="1" sz="1400" kern="1200">
                <a:solidFill>
                  <a:schemeClr val="lt1"/>
                </a:solidFill>
                <a:latin typeface="+mn-lt"/>
                <a:ea typeface="+mn-ea"/>
                <a:cs typeface="+mn-cs"/>
              </a:defRPr>
            </a:lvl8pPr>
            <a:lvl9pPr marL="3657600" algn="l" defTabSz="914400" rtl="0" eaLnBrk="1" latinLnBrk="0" hangingPunct="1">
              <a:defRPr kumimoji="1" sz="1400" kern="1200">
                <a:solidFill>
                  <a:schemeClr val="lt1"/>
                </a:solidFill>
                <a:latin typeface="+mn-lt"/>
                <a:ea typeface="+mn-ea"/>
                <a:cs typeface="+mn-cs"/>
              </a:defRPr>
            </a:lvl9pPr>
          </a:lstStyle>
          <a:p>
            <a:pPr algn="ctr">
              <a:defRPr/>
            </a:pPr>
            <a:endParaRPr lang="ja-JP" altLang="en-US">
              <a:latin typeface="+mj-ea"/>
              <a:ea typeface="+mj-ea"/>
            </a:endParaRPr>
          </a:p>
        </xdr:txBody>
      </xdr:sp>
      <xdr:sp macro="" textlink="">
        <xdr:nvSpPr>
          <xdr:cNvPr id="40" name="Text Box 31"/>
          <xdr:cNvSpPr txBox="1">
            <a:spLocks noChangeArrowheads="1"/>
          </xdr:cNvSpPr>
        </xdr:nvSpPr>
        <xdr:spPr bwMode="auto">
          <a:xfrm>
            <a:off x="15636737" y="5131804"/>
            <a:ext cx="1286438" cy="328562"/>
          </a:xfrm>
          <a:prstGeom prst="rect">
            <a:avLst/>
          </a:prstGeom>
          <a:noFill/>
          <a:ln>
            <a:noFill/>
          </a:ln>
          <a:extLst>
            <a:ext uri="{909E8E84-426E-40DD-AFC4-6F175D3DCCD1}">
              <a14:hiddenFill xmlns:a14="http://schemas.microsoft.com/office/drawing/2010/main">
                <a:solidFill>
                  <a:srgbClr val="00E4A8"/>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78638" tIns="39319" rIns="78638" bIns="39319" numCol="1" anchor="t" anchorCtr="0" compatLnSpc="1">
            <a:prstTxWarp prst="textNoShape">
              <a:avLst/>
            </a:prstTxWarp>
          </a:bodyPr>
          <a:lstStyle>
            <a:defPPr>
              <a:defRPr lang="ja-JP"/>
            </a:defPPr>
            <a:lvl1pPr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sz="1400"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sz="1400"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sz="1400"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sz="1400" kern="1200">
                <a:solidFill>
                  <a:schemeClr val="tx1"/>
                </a:solidFill>
                <a:latin typeface="Arial" charset="0"/>
                <a:ea typeface="HGP創英角ｺﾞｼｯｸUB" pitchFamily="50" charset="-128"/>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pPr>
            <a:r>
              <a:rPr kumimoji="1" lang="ja-JP" altLang="en-US" sz="1600" b="0" i="0" u="none" strike="noStrike" cap="none" normalizeH="0" baseline="0">
                <a:ln>
                  <a:noFill/>
                </a:ln>
                <a:solidFill>
                  <a:srgbClr val="FF0000"/>
                </a:solidFill>
                <a:effectLst/>
                <a:latin typeface="HGP創英角ｺﾞｼｯｸUB" panose="020B0900000000000000" pitchFamily="50" charset="-128"/>
                <a:ea typeface="HGP創英角ｺﾞｼｯｸUB" panose="020B0900000000000000" pitchFamily="50" charset="-128"/>
                <a:cs typeface="ＭＳ Ｐゴシック" pitchFamily="50" charset="-128"/>
              </a:rPr>
              <a:t>照射サイズ中心</a:t>
            </a:r>
            <a:endParaRPr kumimoji="1" lang="en-US" altLang="ja-JP" sz="1600" b="0" i="0" u="none" strike="noStrike" cap="none" normalizeH="0" baseline="0">
              <a:ln>
                <a:noFill/>
              </a:ln>
              <a:solidFill>
                <a:srgbClr val="FF0000"/>
              </a:solidFill>
              <a:effectLst/>
              <a:latin typeface="HGP創英角ｺﾞｼｯｸUB" panose="020B0900000000000000" pitchFamily="50" charset="-128"/>
              <a:ea typeface="HGP創英角ｺﾞｼｯｸUB" panose="020B0900000000000000" pitchFamily="50" charset="-128"/>
              <a:cs typeface="ＭＳ Ｐゴシック" pitchFamily="50" charset="-128"/>
            </a:endParaRPr>
          </a:p>
        </xdr:txBody>
      </xdr:sp>
      <xdr:sp macro="" textlink="">
        <xdr:nvSpPr>
          <xdr:cNvPr id="41" name="フリーフォーム 40"/>
          <xdr:cNvSpPr/>
        </xdr:nvSpPr>
        <xdr:spPr>
          <a:xfrm flipV="1">
            <a:off x="15678657" y="5072969"/>
            <a:ext cx="2029274" cy="350675"/>
          </a:xfrm>
          <a:custGeom>
            <a:avLst/>
            <a:gdLst>
              <a:gd name="connsiteX0" fmla="*/ 0 w 2018370"/>
              <a:gd name="connsiteY0" fmla="*/ 0 h 446048"/>
              <a:gd name="connsiteX1" fmla="*/ 1572322 w 2018370"/>
              <a:gd name="connsiteY1" fmla="*/ 0 h 446048"/>
              <a:gd name="connsiteX2" fmla="*/ 2018370 w 2018370"/>
              <a:gd name="connsiteY2" fmla="*/ 446048 h 446048"/>
              <a:gd name="connsiteX0" fmla="*/ 0 w 2018370"/>
              <a:gd name="connsiteY0" fmla="*/ 0 h 446048"/>
              <a:gd name="connsiteX1" fmla="*/ 926083 w 2018370"/>
              <a:gd name="connsiteY1" fmla="*/ 0 h 446048"/>
              <a:gd name="connsiteX2" fmla="*/ 2018370 w 2018370"/>
              <a:gd name="connsiteY2" fmla="*/ 446048 h 446048"/>
              <a:gd name="connsiteX0" fmla="*/ 0 w 2547042"/>
              <a:gd name="connsiteY0" fmla="*/ 0 h 446048"/>
              <a:gd name="connsiteX1" fmla="*/ 1454755 w 2547042"/>
              <a:gd name="connsiteY1" fmla="*/ 0 h 446048"/>
              <a:gd name="connsiteX2" fmla="*/ 2547042 w 2547042"/>
              <a:gd name="connsiteY2" fmla="*/ 446048 h 446048"/>
            </a:gdLst>
            <a:ahLst/>
            <a:cxnLst>
              <a:cxn ang="0">
                <a:pos x="connsiteX0" y="connsiteY0"/>
              </a:cxn>
              <a:cxn ang="0">
                <a:pos x="connsiteX1" y="connsiteY1"/>
              </a:cxn>
              <a:cxn ang="0">
                <a:pos x="connsiteX2" y="connsiteY2"/>
              </a:cxn>
            </a:cxnLst>
            <a:rect l="l" t="t" r="r" b="b"/>
            <a:pathLst>
              <a:path w="2547042" h="446048">
                <a:moveTo>
                  <a:pt x="0" y="0"/>
                </a:moveTo>
                <a:lnTo>
                  <a:pt x="1454755" y="0"/>
                </a:lnTo>
                <a:lnTo>
                  <a:pt x="2547042" y="446048"/>
                </a:lnTo>
              </a:path>
            </a:pathLst>
          </a:custGeom>
          <a:noFill/>
          <a:ln>
            <a:solidFill>
              <a:srgbClr val="FF0000"/>
            </a:solidFill>
            <a:tailEnd type="oval" w="lg" len="lg"/>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sz="1400" kern="1200">
                <a:solidFill>
                  <a:schemeClr val="lt1"/>
                </a:solidFill>
                <a:latin typeface="+mn-lt"/>
                <a:ea typeface="+mn-ea"/>
                <a:cs typeface="+mn-cs"/>
              </a:defRPr>
            </a:lvl1pPr>
            <a:lvl2pPr marL="457200" algn="l" rtl="0" fontAlgn="base">
              <a:spcBef>
                <a:spcPct val="0"/>
              </a:spcBef>
              <a:spcAft>
                <a:spcPct val="0"/>
              </a:spcAft>
              <a:defRPr kumimoji="1" sz="1400" kern="1200">
                <a:solidFill>
                  <a:schemeClr val="lt1"/>
                </a:solidFill>
                <a:latin typeface="+mn-lt"/>
                <a:ea typeface="+mn-ea"/>
                <a:cs typeface="+mn-cs"/>
              </a:defRPr>
            </a:lvl2pPr>
            <a:lvl3pPr marL="914400" algn="l" rtl="0" fontAlgn="base">
              <a:spcBef>
                <a:spcPct val="0"/>
              </a:spcBef>
              <a:spcAft>
                <a:spcPct val="0"/>
              </a:spcAft>
              <a:defRPr kumimoji="1" sz="1400" kern="1200">
                <a:solidFill>
                  <a:schemeClr val="lt1"/>
                </a:solidFill>
                <a:latin typeface="+mn-lt"/>
                <a:ea typeface="+mn-ea"/>
                <a:cs typeface="+mn-cs"/>
              </a:defRPr>
            </a:lvl3pPr>
            <a:lvl4pPr marL="1371600" algn="l" rtl="0" fontAlgn="base">
              <a:spcBef>
                <a:spcPct val="0"/>
              </a:spcBef>
              <a:spcAft>
                <a:spcPct val="0"/>
              </a:spcAft>
              <a:defRPr kumimoji="1" sz="1400" kern="1200">
                <a:solidFill>
                  <a:schemeClr val="lt1"/>
                </a:solidFill>
                <a:latin typeface="+mn-lt"/>
                <a:ea typeface="+mn-ea"/>
                <a:cs typeface="+mn-cs"/>
              </a:defRPr>
            </a:lvl4pPr>
            <a:lvl5pPr marL="1828800" algn="l" rtl="0" fontAlgn="base">
              <a:spcBef>
                <a:spcPct val="0"/>
              </a:spcBef>
              <a:spcAft>
                <a:spcPct val="0"/>
              </a:spcAft>
              <a:defRPr kumimoji="1" sz="1400" kern="1200">
                <a:solidFill>
                  <a:schemeClr val="lt1"/>
                </a:solidFill>
                <a:latin typeface="+mn-lt"/>
                <a:ea typeface="+mn-ea"/>
                <a:cs typeface="+mn-cs"/>
              </a:defRPr>
            </a:lvl5pPr>
            <a:lvl6pPr marL="2286000" algn="l" defTabSz="914400" rtl="0" eaLnBrk="1" latinLnBrk="0" hangingPunct="1">
              <a:defRPr kumimoji="1" sz="1400" kern="1200">
                <a:solidFill>
                  <a:schemeClr val="lt1"/>
                </a:solidFill>
                <a:latin typeface="+mn-lt"/>
                <a:ea typeface="+mn-ea"/>
                <a:cs typeface="+mn-cs"/>
              </a:defRPr>
            </a:lvl6pPr>
            <a:lvl7pPr marL="2743200" algn="l" defTabSz="914400" rtl="0" eaLnBrk="1" latinLnBrk="0" hangingPunct="1">
              <a:defRPr kumimoji="1" sz="1400" kern="1200">
                <a:solidFill>
                  <a:schemeClr val="lt1"/>
                </a:solidFill>
                <a:latin typeface="+mn-lt"/>
                <a:ea typeface="+mn-ea"/>
                <a:cs typeface="+mn-cs"/>
              </a:defRPr>
            </a:lvl7pPr>
            <a:lvl8pPr marL="3200400" algn="l" defTabSz="914400" rtl="0" eaLnBrk="1" latinLnBrk="0" hangingPunct="1">
              <a:defRPr kumimoji="1" sz="1400" kern="1200">
                <a:solidFill>
                  <a:schemeClr val="lt1"/>
                </a:solidFill>
                <a:latin typeface="+mn-lt"/>
                <a:ea typeface="+mn-ea"/>
                <a:cs typeface="+mn-cs"/>
              </a:defRPr>
            </a:lvl8pPr>
            <a:lvl9pPr marL="3657600" algn="l" defTabSz="914400" rtl="0" eaLnBrk="1" latinLnBrk="0" hangingPunct="1">
              <a:defRPr kumimoji="1" sz="1400" kern="1200">
                <a:solidFill>
                  <a:schemeClr val="lt1"/>
                </a:solidFill>
                <a:latin typeface="+mn-lt"/>
                <a:ea typeface="+mn-ea"/>
                <a:cs typeface="+mn-cs"/>
              </a:defRPr>
            </a:lvl9pPr>
          </a:lstStyle>
          <a:p>
            <a:pPr algn="ctr"/>
            <a:endParaRPr kumimoji="1" lang="ja-JP" altLang="en-US"/>
          </a:p>
        </xdr:txBody>
      </xdr:sp>
      <xdr:cxnSp macro="">
        <xdr:nvCxnSpPr>
          <xdr:cNvPr id="42" name="直線コネクタ 41"/>
          <xdr:cNvCxnSpPr/>
        </xdr:nvCxnSpPr>
        <xdr:spPr>
          <a:xfrm>
            <a:off x="17713669" y="3214626"/>
            <a:ext cx="0" cy="3642887"/>
          </a:xfrm>
          <a:prstGeom prst="line">
            <a:avLst/>
          </a:prstGeom>
          <a:ln w="22225">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16796918" y="5086771"/>
            <a:ext cx="1850431" cy="0"/>
          </a:xfrm>
          <a:prstGeom prst="line">
            <a:avLst/>
          </a:prstGeom>
          <a:ln w="22225">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49" name="Text Box 31"/>
          <xdr:cNvSpPr txBox="1">
            <a:spLocks noChangeArrowheads="1"/>
          </xdr:cNvSpPr>
        </xdr:nvSpPr>
        <xdr:spPr bwMode="auto">
          <a:xfrm>
            <a:off x="18201483" y="2546991"/>
            <a:ext cx="948127" cy="441177"/>
          </a:xfrm>
          <a:prstGeom prst="rect">
            <a:avLst/>
          </a:prstGeom>
          <a:noFill/>
          <a:ln>
            <a:noFill/>
          </a:ln>
          <a:extLst>
            <a:ext uri="{909E8E84-426E-40DD-AFC4-6F175D3DCCD1}">
              <a14:hiddenFill xmlns:a14="http://schemas.microsoft.com/office/drawing/2010/main">
                <a:solidFill>
                  <a:srgbClr val="00E4A8"/>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78638" tIns="39319" rIns="78638" bIns="39319" numCol="1" anchor="t" anchorCtr="0" compatLnSpc="1">
            <a:prstTxWarp prst="textNoShape">
              <a:avLst/>
            </a:prstTxWarp>
          </a:bodyPr>
          <a:lstStyle>
            <a:defPPr>
              <a:defRPr lang="ja-JP"/>
            </a:defPPr>
            <a:lvl1pPr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sz="1400"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sz="1400"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sz="1400"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sz="1400"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sz="1400" kern="1200">
                <a:solidFill>
                  <a:schemeClr val="tx1"/>
                </a:solidFill>
                <a:latin typeface="Arial" charset="0"/>
                <a:ea typeface="HGP創英角ｺﾞｼｯｸUB" pitchFamily="50" charset="-128"/>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pPr>
            <a:r>
              <a:rPr kumimoji="1" lang="ja-JP" altLang="en-US" sz="1600" b="0" i="0" u="none" strike="noStrike" cap="none" normalizeH="0" baseline="0">
                <a:ln>
                  <a:noFill/>
                </a:ln>
                <a:solidFill>
                  <a:srgbClr val="FF0000"/>
                </a:solidFill>
                <a:effectLst/>
                <a:latin typeface="HGP創英角ｺﾞｼｯｸUB" panose="020B0900000000000000" pitchFamily="50" charset="-128"/>
                <a:ea typeface="HGP創英角ｺﾞｼｯｸUB" panose="020B0900000000000000" pitchFamily="50" charset="-128"/>
                <a:cs typeface="ＭＳ Ｐゴシック" pitchFamily="50" charset="-128"/>
              </a:rPr>
              <a:t>照射サイズ</a:t>
            </a:r>
            <a:endParaRPr kumimoji="1" lang="en-US" altLang="ja-JP" sz="1600" b="0" i="0" u="none" strike="noStrike" cap="none" normalizeH="0" baseline="0">
              <a:ln>
                <a:noFill/>
              </a:ln>
              <a:solidFill>
                <a:srgbClr val="FF0000"/>
              </a:solidFill>
              <a:effectLst/>
              <a:latin typeface="HGP創英角ｺﾞｼｯｸUB" panose="020B0900000000000000" pitchFamily="50" charset="-128"/>
              <a:ea typeface="HGP創英角ｺﾞｼｯｸUB" panose="020B0900000000000000" pitchFamily="50" charset="-128"/>
              <a:cs typeface="ＭＳ Ｐゴシック" pitchFamily="50" charset="-128"/>
            </a:endParaRPr>
          </a:p>
        </xdr:txBody>
      </xdr:sp>
      <xdr:sp macro="" textlink="">
        <xdr:nvSpPr>
          <xdr:cNvPr id="50" name="フリーフォーム 49"/>
          <xdr:cNvSpPr/>
        </xdr:nvSpPr>
        <xdr:spPr>
          <a:xfrm>
            <a:off x="18203125" y="2858359"/>
            <a:ext cx="917538" cy="585552"/>
          </a:xfrm>
          <a:custGeom>
            <a:avLst/>
            <a:gdLst>
              <a:gd name="connsiteX0" fmla="*/ 1164771 w 1164771"/>
              <a:gd name="connsiteY0" fmla="*/ 0 h 685800"/>
              <a:gd name="connsiteX1" fmla="*/ 0 w 1164771"/>
              <a:gd name="connsiteY1" fmla="*/ 0 h 685800"/>
              <a:gd name="connsiteX2" fmla="*/ 217714 w 1164771"/>
              <a:gd name="connsiteY2" fmla="*/ 685800 h 685800"/>
              <a:gd name="connsiteX0" fmla="*/ 1186543 w 1186543"/>
              <a:gd name="connsiteY0" fmla="*/ 0 h 675192"/>
              <a:gd name="connsiteX1" fmla="*/ 21772 w 1186543"/>
              <a:gd name="connsiteY1" fmla="*/ 0 h 675192"/>
              <a:gd name="connsiteX2" fmla="*/ 0 w 1186543"/>
              <a:gd name="connsiteY2" fmla="*/ 675192 h 675192"/>
              <a:gd name="connsiteX0" fmla="*/ 1186543 w 1186543"/>
              <a:gd name="connsiteY0" fmla="*/ 0 h 675192"/>
              <a:gd name="connsiteX1" fmla="*/ 97972 w 1186543"/>
              <a:gd name="connsiteY1" fmla="*/ 0 h 675192"/>
              <a:gd name="connsiteX2" fmla="*/ 0 w 1186543"/>
              <a:gd name="connsiteY2" fmla="*/ 675192 h 675192"/>
            </a:gdLst>
            <a:ahLst/>
            <a:cxnLst>
              <a:cxn ang="0">
                <a:pos x="connsiteX0" y="connsiteY0"/>
              </a:cxn>
              <a:cxn ang="0">
                <a:pos x="connsiteX1" y="connsiteY1"/>
              </a:cxn>
              <a:cxn ang="0">
                <a:pos x="connsiteX2" y="connsiteY2"/>
              </a:cxn>
            </a:cxnLst>
            <a:rect l="l" t="t" r="r" b="b"/>
            <a:pathLst>
              <a:path w="1186543" h="675192">
                <a:moveTo>
                  <a:pt x="1186543" y="0"/>
                </a:moveTo>
                <a:lnTo>
                  <a:pt x="97972" y="0"/>
                </a:lnTo>
                <a:lnTo>
                  <a:pt x="0" y="675192"/>
                </a:ln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sz="1400" kern="1200">
                <a:solidFill>
                  <a:schemeClr val="lt1"/>
                </a:solidFill>
                <a:latin typeface="+mn-lt"/>
                <a:ea typeface="+mn-ea"/>
                <a:cs typeface="+mn-cs"/>
              </a:defRPr>
            </a:lvl1pPr>
            <a:lvl2pPr marL="457200" algn="l" rtl="0" fontAlgn="base">
              <a:spcBef>
                <a:spcPct val="0"/>
              </a:spcBef>
              <a:spcAft>
                <a:spcPct val="0"/>
              </a:spcAft>
              <a:defRPr kumimoji="1" sz="1400" kern="1200">
                <a:solidFill>
                  <a:schemeClr val="lt1"/>
                </a:solidFill>
                <a:latin typeface="+mn-lt"/>
                <a:ea typeface="+mn-ea"/>
                <a:cs typeface="+mn-cs"/>
              </a:defRPr>
            </a:lvl2pPr>
            <a:lvl3pPr marL="914400" algn="l" rtl="0" fontAlgn="base">
              <a:spcBef>
                <a:spcPct val="0"/>
              </a:spcBef>
              <a:spcAft>
                <a:spcPct val="0"/>
              </a:spcAft>
              <a:defRPr kumimoji="1" sz="1400" kern="1200">
                <a:solidFill>
                  <a:schemeClr val="lt1"/>
                </a:solidFill>
                <a:latin typeface="+mn-lt"/>
                <a:ea typeface="+mn-ea"/>
                <a:cs typeface="+mn-cs"/>
              </a:defRPr>
            </a:lvl3pPr>
            <a:lvl4pPr marL="1371600" algn="l" rtl="0" fontAlgn="base">
              <a:spcBef>
                <a:spcPct val="0"/>
              </a:spcBef>
              <a:spcAft>
                <a:spcPct val="0"/>
              </a:spcAft>
              <a:defRPr kumimoji="1" sz="1400" kern="1200">
                <a:solidFill>
                  <a:schemeClr val="lt1"/>
                </a:solidFill>
                <a:latin typeface="+mn-lt"/>
                <a:ea typeface="+mn-ea"/>
                <a:cs typeface="+mn-cs"/>
              </a:defRPr>
            </a:lvl4pPr>
            <a:lvl5pPr marL="1828800" algn="l" rtl="0" fontAlgn="base">
              <a:spcBef>
                <a:spcPct val="0"/>
              </a:spcBef>
              <a:spcAft>
                <a:spcPct val="0"/>
              </a:spcAft>
              <a:defRPr kumimoji="1" sz="1400" kern="1200">
                <a:solidFill>
                  <a:schemeClr val="lt1"/>
                </a:solidFill>
                <a:latin typeface="+mn-lt"/>
                <a:ea typeface="+mn-ea"/>
                <a:cs typeface="+mn-cs"/>
              </a:defRPr>
            </a:lvl5pPr>
            <a:lvl6pPr marL="2286000" algn="l" defTabSz="914400" rtl="0" eaLnBrk="1" latinLnBrk="0" hangingPunct="1">
              <a:defRPr kumimoji="1" sz="1400" kern="1200">
                <a:solidFill>
                  <a:schemeClr val="lt1"/>
                </a:solidFill>
                <a:latin typeface="+mn-lt"/>
                <a:ea typeface="+mn-ea"/>
                <a:cs typeface="+mn-cs"/>
              </a:defRPr>
            </a:lvl6pPr>
            <a:lvl7pPr marL="2743200" algn="l" defTabSz="914400" rtl="0" eaLnBrk="1" latinLnBrk="0" hangingPunct="1">
              <a:defRPr kumimoji="1" sz="1400" kern="1200">
                <a:solidFill>
                  <a:schemeClr val="lt1"/>
                </a:solidFill>
                <a:latin typeface="+mn-lt"/>
                <a:ea typeface="+mn-ea"/>
                <a:cs typeface="+mn-cs"/>
              </a:defRPr>
            </a:lvl7pPr>
            <a:lvl8pPr marL="3200400" algn="l" defTabSz="914400" rtl="0" eaLnBrk="1" latinLnBrk="0" hangingPunct="1">
              <a:defRPr kumimoji="1" sz="1400" kern="1200">
                <a:solidFill>
                  <a:schemeClr val="lt1"/>
                </a:solidFill>
                <a:latin typeface="+mn-lt"/>
                <a:ea typeface="+mn-ea"/>
                <a:cs typeface="+mn-cs"/>
              </a:defRPr>
            </a:lvl8pPr>
            <a:lvl9pPr marL="3657600" algn="l" defTabSz="914400" rtl="0" eaLnBrk="1" latinLnBrk="0" hangingPunct="1">
              <a:defRPr kumimoji="1" sz="14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10</xdr:col>
      <xdr:colOff>166688</xdr:colOff>
      <xdr:row>1</xdr:row>
      <xdr:rowOff>119063</xdr:rowOff>
    </xdr:from>
    <xdr:to>
      <xdr:col>10</xdr:col>
      <xdr:colOff>678657</xdr:colOff>
      <xdr:row>4</xdr:row>
      <xdr:rowOff>107156</xdr:rowOff>
    </xdr:to>
    <xdr:sp macro="" textlink="">
      <xdr:nvSpPr>
        <xdr:cNvPr id="480" name="右矢印 479"/>
        <xdr:cNvSpPr/>
      </xdr:nvSpPr>
      <xdr:spPr>
        <a:xfrm>
          <a:off x="9274969" y="1035844"/>
          <a:ext cx="511969" cy="91678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102</xdr:col>
      <xdr:colOff>296176</xdr:colOff>
      <xdr:row>669</xdr:row>
      <xdr:rowOff>68035</xdr:rowOff>
    </xdr:from>
    <xdr:to>
      <xdr:col>109</xdr:col>
      <xdr:colOff>1489697</xdr:colOff>
      <xdr:row>672</xdr:row>
      <xdr:rowOff>0</xdr:rowOff>
    </xdr:to>
    <xdr:pic>
      <xdr:nvPicPr>
        <xdr:cNvPr id="489" name="図 488"/>
        <xdr:cNvPicPr>
          <a:picLocks noChangeAspect="1"/>
        </xdr:cNvPicPr>
      </xdr:nvPicPr>
      <xdr:blipFill>
        <a:blip xmlns:r="http://schemas.openxmlformats.org/officeDocument/2006/relationships" r:embed="rId2"/>
        <a:stretch>
          <a:fillRect/>
        </a:stretch>
      </xdr:blipFill>
      <xdr:spPr>
        <a:xfrm>
          <a:off x="12814747" y="9661071"/>
          <a:ext cx="6534611" cy="557894"/>
        </a:xfrm>
        <a:prstGeom prst="rect">
          <a:avLst/>
        </a:prstGeom>
      </xdr:spPr>
    </xdr:pic>
    <xdr:clientData/>
  </xdr:twoCellAnchor>
  <xdr:twoCellAnchor>
    <xdr:from>
      <xdr:col>13</xdr:col>
      <xdr:colOff>585107</xdr:colOff>
      <xdr:row>17</xdr:row>
      <xdr:rowOff>217714</xdr:rowOff>
    </xdr:from>
    <xdr:to>
      <xdr:col>106</xdr:col>
      <xdr:colOff>329046</xdr:colOff>
      <xdr:row>29</xdr:row>
      <xdr:rowOff>5684</xdr:rowOff>
    </xdr:to>
    <xdr:sp macro="" textlink="">
      <xdr:nvSpPr>
        <xdr:cNvPr id="32" name="角丸四角形 31"/>
        <xdr:cNvSpPr/>
      </xdr:nvSpPr>
      <xdr:spPr>
        <a:xfrm>
          <a:off x="12491357" y="4463143"/>
          <a:ext cx="4288725" cy="2876791"/>
        </a:xfrm>
        <a:prstGeom prst="roundRect">
          <a:avLst>
            <a:gd name="adj" fmla="val 4014"/>
          </a:avLst>
        </a:prstGeom>
        <a:solidFill>
          <a:srgbClr val="FFCCFF">
            <a:alpha val="50000"/>
          </a:srgbClr>
        </a:solidFill>
        <a:ln w="38100">
          <a:solidFill>
            <a:srgbClr val="0000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380996</xdr:colOff>
      <xdr:row>27</xdr:row>
      <xdr:rowOff>244929</xdr:rowOff>
    </xdr:from>
    <xdr:to>
      <xdr:col>105</xdr:col>
      <xdr:colOff>710781</xdr:colOff>
      <xdr:row>29</xdr:row>
      <xdr:rowOff>100301</xdr:rowOff>
    </xdr:to>
    <xdr:pic>
      <xdr:nvPicPr>
        <xdr:cNvPr id="9" name="図 8"/>
        <xdr:cNvPicPr>
          <a:picLocks noChangeAspect="1"/>
        </xdr:cNvPicPr>
      </xdr:nvPicPr>
      <xdr:blipFill>
        <a:blip xmlns:r="http://schemas.openxmlformats.org/officeDocument/2006/relationships" r:embed="rId3"/>
        <a:stretch>
          <a:fillRect/>
        </a:stretch>
      </xdr:blipFill>
      <xdr:spPr>
        <a:xfrm>
          <a:off x="12913175" y="7034893"/>
          <a:ext cx="3483431" cy="399658"/>
        </a:xfrm>
        <a:prstGeom prst="rect">
          <a:avLst/>
        </a:prstGeom>
        <a:noFill/>
        <a:ln>
          <a:noFill/>
        </a:ln>
      </xdr:spPr>
    </xdr:pic>
    <xdr:clientData/>
  </xdr:twoCellAnchor>
  <xdr:twoCellAnchor>
    <xdr:from>
      <xdr:col>10</xdr:col>
      <xdr:colOff>571500</xdr:colOff>
      <xdr:row>8</xdr:row>
      <xdr:rowOff>156482</xdr:rowOff>
    </xdr:from>
    <xdr:to>
      <xdr:col>107</xdr:col>
      <xdr:colOff>392988</xdr:colOff>
      <xdr:row>17</xdr:row>
      <xdr:rowOff>239866</xdr:rowOff>
    </xdr:to>
    <xdr:grpSp>
      <xdr:nvGrpSpPr>
        <xdr:cNvPr id="46" name="グループ化 45"/>
        <xdr:cNvGrpSpPr/>
      </xdr:nvGrpSpPr>
      <xdr:grpSpPr>
        <a:xfrm>
          <a:off x="10518321" y="2279196"/>
          <a:ext cx="7046881" cy="2206099"/>
          <a:chOff x="2658787" y="2385848"/>
          <a:chExt cx="7031913" cy="2216984"/>
        </a:xfrm>
      </xdr:grpSpPr>
      <xdr:pic>
        <xdr:nvPicPr>
          <xdr:cNvPr id="47" name="図 46"/>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5">
                    <a14:imgEffect>
                      <a14:sharpenSoften amount="50000"/>
                    </a14:imgEffect>
                  </a14:imgLayer>
                </a14:imgProps>
              </a:ext>
              <a:ext uri="{28A0092B-C50C-407E-A947-70E740481C1C}">
                <a14:useLocalDpi xmlns:a14="http://schemas.microsoft.com/office/drawing/2010/main" val="0"/>
              </a:ext>
            </a:extLst>
          </a:blip>
          <a:srcRect t="4371" b="8279"/>
          <a:stretch/>
        </xdr:blipFill>
        <xdr:spPr>
          <a:xfrm>
            <a:off x="5985163" y="2385848"/>
            <a:ext cx="3705537" cy="1996966"/>
          </a:xfrm>
          <a:prstGeom prst="rect">
            <a:avLst/>
          </a:prstGeom>
        </xdr:spPr>
      </xdr:pic>
      <xdr:grpSp>
        <xdr:nvGrpSpPr>
          <xdr:cNvPr id="48" name="グループ化 47"/>
          <xdr:cNvGrpSpPr/>
        </xdr:nvGrpSpPr>
        <xdr:grpSpPr>
          <a:xfrm>
            <a:off x="2658787" y="2868446"/>
            <a:ext cx="3311909" cy="1734386"/>
            <a:chOff x="2658787" y="4572555"/>
            <a:chExt cx="3311909" cy="1734386"/>
          </a:xfrm>
        </xdr:grpSpPr>
        <xdr:pic>
          <xdr:nvPicPr>
            <xdr:cNvPr id="54" name="図 53"/>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658787" y="4572555"/>
              <a:ext cx="1619250" cy="1428750"/>
            </a:xfrm>
            <a:prstGeom prst="rect">
              <a:avLst/>
            </a:prstGeom>
          </xdr:spPr>
        </xdr:pic>
        <xdr:pic>
          <xdr:nvPicPr>
            <xdr:cNvPr id="55" name="図 5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351446" y="4572555"/>
              <a:ext cx="1619250" cy="1428750"/>
            </a:xfrm>
            <a:prstGeom prst="rect">
              <a:avLst/>
            </a:prstGeom>
          </xdr:spPr>
        </xdr:pic>
        <xdr:cxnSp macro="">
          <xdr:nvCxnSpPr>
            <xdr:cNvPr id="56" name="直線コネクタ 55"/>
            <xdr:cNvCxnSpPr/>
          </xdr:nvCxnSpPr>
          <xdr:spPr>
            <a:xfrm flipH="1">
              <a:off x="3468412" y="4897821"/>
              <a:ext cx="2502284" cy="0"/>
            </a:xfrm>
            <a:prstGeom prst="line">
              <a:avLst/>
            </a:prstGeom>
            <a:ln w="22225">
              <a:solidFill>
                <a:schemeClr val="bg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9"/>
            <xdr:cNvSpPr txBox="1"/>
          </xdr:nvSpPr>
          <xdr:spPr>
            <a:xfrm>
              <a:off x="2658787" y="6001305"/>
              <a:ext cx="1619250" cy="288147"/>
            </a:xfrm>
            <a:prstGeom prst="rect">
              <a:avLst/>
            </a:prstGeom>
            <a:noFill/>
          </xdr:spPr>
          <xdr:txBody>
            <a:bodyPr wrap="square" lIns="0" tIns="36000" rIns="0" bIns="36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b="1">
                  <a:solidFill>
                    <a:srgbClr val="0000FF"/>
                  </a:solidFill>
                  <a:latin typeface="Arial" panose="020B0604020202020204" pitchFamily="34" charset="0"/>
                  <a:cs typeface="Arial" panose="020B0604020202020204" pitchFamily="34" charset="0"/>
                </a:rPr>
                <a:t>SPWFD24UB2PA</a:t>
              </a:r>
              <a:endParaRPr kumimoji="1" lang="ja-JP" altLang="en-US" sz="1400" b="1">
                <a:solidFill>
                  <a:srgbClr val="0000FF"/>
                </a:solidFill>
                <a:latin typeface="Arial" panose="020B0604020202020204" pitchFamily="34" charset="0"/>
                <a:cs typeface="Arial" panose="020B0604020202020204" pitchFamily="34" charset="0"/>
              </a:endParaRPr>
            </a:p>
          </xdr:txBody>
        </xdr:sp>
        <xdr:sp macro="" textlink="">
          <xdr:nvSpPr>
            <xdr:cNvPr id="59" name="テキスト ボックス 10"/>
            <xdr:cNvSpPr txBox="1"/>
          </xdr:nvSpPr>
          <xdr:spPr>
            <a:xfrm>
              <a:off x="4351446" y="6018794"/>
              <a:ext cx="1619250" cy="288147"/>
            </a:xfrm>
            <a:prstGeom prst="rect">
              <a:avLst/>
            </a:prstGeom>
            <a:noFill/>
          </xdr:spPr>
          <xdr:txBody>
            <a:bodyPr wrap="square" lIns="0" tIns="36000" rIns="0" bIns="36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b="1">
                  <a:solidFill>
                    <a:srgbClr val="0000FF"/>
                  </a:solidFill>
                  <a:latin typeface="Arial" panose="020B0604020202020204" pitchFamily="34" charset="0"/>
                  <a:cs typeface="Arial" panose="020B0604020202020204" pitchFamily="34" charset="0"/>
                </a:rPr>
                <a:t>SPWFD24UB2PB</a:t>
              </a:r>
              <a:endParaRPr kumimoji="1" lang="ja-JP" altLang="en-US" sz="1400" b="1">
                <a:solidFill>
                  <a:srgbClr val="0000FF"/>
                </a:solidFill>
                <a:latin typeface="Arial" panose="020B0604020202020204" pitchFamily="34" charset="0"/>
                <a:cs typeface="Arial" panose="020B0604020202020204" pitchFamily="34" charset="0"/>
              </a:endParaRPr>
            </a:p>
          </xdr:txBody>
        </xdr:sp>
      </xdr:grpSp>
      <xdr:pic>
        <xdr:nvPicPr>
          <xdr:cNvPr id="51" name="図 50"/>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943035" y="3161501"/>
            <a:ext cx="240826" cy="267499"/>
          </a:xfrm>
          <a:prstGeom prst="rect">
            <a:avLst/>
          </a:prstGeom>
        </xdr:spPr>
      </xdr:pic>
      <xdr:pic>
        <xdr:nvPicPr>
          <xdr:cNvPr id="52" name="図 51"/>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806235" y="3161500"/>
            <a:ext cx="240826" cy="267499"/>
          </a:xfrm>
          <a:prstGeom prst="rect">
            <a:avLst/>
          </a:prstGeom>
        </xdr:spPr>
      </xdr:pic>
    </xdr:grpSp>
    <xdr:clientData/>
  </xdr:twoCellAnchor>
  <xdr:twoCellAnchor editAs="oneCell">
    <xdr:from>
      <xdr:col>14</xdr:col>
      <xdr:colOff>217712</xdr:colOff>
      <xdr:row>18</xdr:row>
      <xdr:rowOff>13607</xdr:rowOff>
    </xdr:from>
    <xdr:to>
      <xdr:col>106</xdr:col>
      <xdr:colOff>117549</xdr:colOff>
      <xdr:row>28</xdr:row>
      <xdr:rowOff>52071</xdr:rowOff>
    </xdr:to>
    <xdr:pic>
      <xdr:nvPicPr>
        <xdr:cNvPr id="2" name="図 1"/>
        <xdr:cNvPicPr>
          <a:picLocks noChangeAspect="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2749891" y="4503964"/>
          <a:ext cx="3791479" cy="2610214"/>
        </a:xfrm>
        <a:prstGeom prst="rect">
          <a:avLst/>
        </a:prstGeom>
      </xdr:spPr>
    </xdr:pic>
    <xdr:clientData/>
  </xdr:twoCellAnchor>
  <xdr:twoCellAnchor editAs="oneCell">
    <xdr:from>
      <xdr:col>2</xdr:col>
      <xdr:colOff>0</xdr:colOff>
      <xdr:row>669</xdr:row>
      <xdr:rowOff>54428</xdr:rowOff>
    </xdr:from>
    <xdr:to>
      <xdr:col>14</xdr:col>
      <xdr:colOff>55877</xdr:colOff>
      <xdr:row>681</xdr:row>
      <xdr:rowOff>165214</xdr:rowOff>
    </xdr:to>
    <xdr:pic>
      <xdr:nvPicPr>
        <xdr:cNvPr id="10" name="図 9"/>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97429" y="216748178"/>
          <a:ext cx="11390627" cy="2328750"/>
        </a:xfrm>
        <a:prstGeom prst="rect">
          <a:avLst/>
        </a:prstGeom>
      </xdr:spPr>
    </xdr:pic>
    <xdr:clientData/>
  </xdr:twoCellAnchor>
  <xdr:twoCellAnchor>
    <xdr:from>
      <xdr:col>102</xdr:col>
      <xdr:colOff>326572</xdr:colOff>
      <xdr:row>672</xdr:row>
      <xdr:rowOff>40821</xdr:rowOff>
    </xdr:from>
    <xdr:to>
      <xdr:col>111</xdr:col>
      <xdr:colOff>292814</xdr:colOff>
      <xdr:row>689</xdr:row>
      <xdr:rowOff>108857</xdr:rowOff>
    </xdr:to>
    <xdr:grpSp>
      <xdr:nvGrpSpPr>
        <xdr:cNvPr id="13" name="グループ化 12"/>
        <xdr:cNvGrpSpPr/>
      </xdr:nvGrpSpPr>
      <xdr:grpSpPr>
        <a:xfrm>
          <a:off x="14110608" y="217360500"/>
          <a:ext cx="6837849" cy="3265714"/>
          <a:chOff x="14110608" y="217346893"/>
          <a:chExt cx="6837849" cy="3265714"/>
        </a:xfrm>
      </xdr:grpSpPr>
      <xdr:sp macro="" textlink="">
        <xdr:nvSpPr>
          <xdr:cNvPr id="53" name="角丸四角形 52"/>
          <xdr:cNvSpPr/>
        </xdr:nvSpPr>
        <xdr:spPr>
          <a:xfrm>
            <a:off x="14110608" y="217346893"/>
            <a:ext cx="6837849" cy="3265714"/>
          </a:xfrm>
          <a:prstGeom prst="roundRect">
            <a:avLst>
              <a:gd name="adj" fmla="val 3698"/>
            </a:avLst>
          </a:prstGeom>
          <a:solidFill>
            <a:srgbClr val="FFCC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mn-ea"/>
                <a:ea typeface="+mn-ea"/>
              </a:rPr>
              <a:t>【</a:t>
            </a:r>
            <a:r>
              <a:rPr kumimoji="1" lang="ja-JP" altLang="en-US" sz="1400">
                <a:solidFill>
                  <a:schemeClr val="tx1"/>
                </a:solidFill>
                <a:latin typeface="+mn-ea"/>
                <a:ea typeface="+mn-ea"/>
              </a:rPr>
              <a:t>取り扱い方</a:t>
            </a:r>
            <a:r>
              <a:rPr kumimoji="1" lang="en-US" altLang="ja-JP" sz="1400">
                <a:solidFill>
                  <a:schemeClr val="tx1"/>
                </a:solidFill>
                <a:latin typeface="+mn-ea"/>
                <a:ea typeface="+mn-ea"/>
              </a:rPr>
              <a:t>】</a:t>
            </a:r>
          </a:p>
          <a:p>
            <a:pPr algn="l"/>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反射傘のランプへの取り付けから、ご使用のソケットへの取り付け完了まで</a:t>
            </a:r>
            <a:endParaRPr kumimoji="1" lang="en-US" altLang="ja-JP" sz="1400">
              <a:solidFill>
                <a:schemeClr val="tx1"/>
              </a:solidFill>
              <a:latin typeface="+mn-ea"/>
              <a:ea typeface="+mn-ea"/>
            </a:endParaRPr>
          </a:p>
          <a:p>
            <a:pPr algn="l"/>
            <a:r>
              <a:rPr kumimoji="1" lang="ja-JP" altLang="en-US" sz="2000" b="1" u="sng">
                <a:solidFill>
                  <a:srgbClr val="FF0000"/>
                </a:solidFill>
                <a:latin typeface="+mn-ea"/>
                <a:ea typeface="+mn-ea"/>
              </a:rPr>
              <a:t>●必ず樹脂部をお持ち頂くようにお願いします。</a:t>
            </a:r>
            <a:endParaRPr kumimoji="1" lang="en-US" altLang="ja-JP" sz="2000" b="1" u="sng">
              <a:solidFill>
                <a:srgbClr val="FF0000"/>
              </a:solidFill>
              <a:latin typeface="+mn-ea"/>
              <a:ea typeface="+mn-ea"/>
            </a:endParaRPr>
          </a:p>
          <a:p>
            <a:pPr algn="l"/>
            <a:r>
              <a:rPr kumimoji="1" lang="ja-JP" altLang="en-US" sz="2000" b="1" u="sng">
                <a:solidFill>
                  <a:srgbClr val="FF0000"/>
                </a:solidFill>
                <a:latin typeface="+mn-ea"/>
                <a:ea typeface="+mn-ea"/>
              </a:rPr>
              <a:t>●ガラス管を持たないでください。</a:t>
            </a:r>
          </a:p>
        </xdr:txBody>
      </xdr:sp>
      <xdr:pic>
        <xdr:nvPicPr>
          <xdr:cNvPr id="11" name="図 10"/>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4804583" y="218884501"/>
            <a:ext cx="2486372" cy="1629002"/>
          </a:xfrm>
          <a:prstGeom prst="rect">
            <a:avLst/>
          </a:prstGeom>
          <a:ln>
            <a:solidFill>
              <a:schemeClr val="tx1"/>
            </a:solidFill>
          </a:ln>
        </xdr:spPr>
      </xdr:pic>
      <xdr:pic>
        <xdr:nvPicPr>
          <xdr:cNvPr id="12" name="図 11"/>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7866178" y="218884501"/>
            <a:ext cx="2520667" cy="1623287"/>
          </a:xfrm>
          <a:prstGeom prst="rect">
            <a:avLst/>
          </a:prstGeom>
          <a:ln>
            <a:solidFill>
              <a:schemeClr val="tx1"/>
            </a:solidFill>
          </a:ln>
        </xdr:spPr>
      </xdr:pic>
    </xdr:grpSp>
    <xdr:clientData/>
  </xdr:twoCellAnchor>
  <xdr:twoCellAnchor>
    <xdr:from>
      <xdr:col>15</xdr:col>
      <xdr:colOff>408212</xdr:colOff>
      <xdr:row>683</xdr:row>
      <xdr:rowOff>122465</xdr:rowOff>
    </xdr:from>
    <xdr:to>
      <xdr:col>103</xdr:col>
      <xdr:colOff>68032</xdr:colOff>
      <xdr:row>686</xdr:row>
      <xdr:rowOff>192902</xdr:rowOff>
    </xdr:to>
    <xdr:cxnSp macro="">
      <xdr:nvCxnSpPr>
        <xdr:cNvPr id="62" name="直線矢印コネクタ 61"/>
        <xdr:cNvCxnSpPr/>
      </xdr:nvCxnSpPr>
      <xdr:spPr>
        <a:xfrm flipV="1">
          <a:off x="13579926" y="219415179"/>
          <a:ext cx="966106" cy="682759"/>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H1636"/>
  <sheetViews>
    <sheetView showGridLines="0" showRowColHeaders="0" tabSelected="1" zoomScale="70" zoomScaleNormal="70" workbookViewId="0">
      <selection sqref="A1:G1"/>
    </sheetView>
  </sheetViews>
  <sheetFormatPr defaultColWidth="9" defaultRowHeight="13.5" x14ac:dyDescent="0.15"/>
  <cols>
    <col min="1" max="1" width="6" style="2" customWidth="1"/>
    <col min="2" max="2" width="9.625" style="3" bestFit="1" customWidth="1"/>
    <col min="3" max="3" width="11.375" style="2" bestFit="1" customWidth="1"/>
    <col min="4" max="4" width="18.875" style="2" bestFit="1" customWidth="1"/>
    <col min="5" max="5" width="16.75" style="2" customWidth="1"/>
    <col min="6" max="6" width="10.875" style="2" bestFit="1" customWidth="1"/>
    <col min="7" max="7" width="12.5" style="2" bestFit="1" customWidth="1"/>
    <col min="8" max="8" width="23.5" style="2" bestFit="1" customWidth="1"/>
    <col min="9" max="9" width="10" style="2" bestFit="1" customWidth="1"/>
    <col min="10" max="10" width="10.75" style="2" bestFit="1" customWidth="1"/>
    <col min="11" max="11" width="11.5" style="2" customWidth="1"/>
    <col min="12" max="12" width="14.375" style="2" bestFit="1" customWidth="1"/>
    <col min="13" max="13" width="4.375" style="173" hidden="1" customWidth="1"/>
    <col min="14" max="14" width="8" style="2" bestFit="1" customWidth="1"/>
    <col min="15" max="15" width="8.375" style="2" customWidth="1"/>
    <col min="16" max="16" width="8" style="2" bestFit="1" customWidth="1"/>
    <col min="17" max="17" width="7" style="6" hidden="1" customWidth="1"/>
    <col min="18" max="18" width="6.125" style="6" hidden="1" customWidth="1"/>
    <col min="19" max="19" width="6.625" style="6" hidden="1" customWidth="1"/>
    <col min="20" max="23" width="12.875" style="6" hidden="1" customWidth="1"/>
    <col min="24" max="24" width="12" style="6" hidden="1" customWidth="1"/>
    <col min="25" max="25" width="18.375" style="39" hidden="1" customWidth="1"/>
    <col min="26" max="26" width="6.625" style="39" hidden="1" customWidth="1"/>
    <col min="27" max="27" width="6.125" style="39" hidden="1" customWidth="1"/>
    <col min="28" max="28" width="135.125" style="6" hidden="1" customWidth="1"/>
    <col min="29" max="29" width="9.875" style="6" hidden="1" customWidth="1"/>
    <col min="30" max="77" width="0" style="6" hidden="1" customWidth="1"/>
    <col min="78" max="78" width="12.875" style="6" hidden="1" customWidth="1"/>
    <col min="79" max="79" width="13.625" style="6" hidden="1" customWidth="1"/>
    <col min="80" max="80" width="23.375" style="6" hidden="1" customWidth="1"/>
    <col min="81" max="81" width="22.375" style="6" hidden="1" customWidth="1"/>
    <col min="82" max="82" width="9.75" style="6" hidden="1" customWidth="1"/>
    <col min="83" max="83" width="5.375" style="9" hidden="1" customWidth="1"/>
    <col min="84" max="84" width="29.5" style="6" hidden="1" customWidth="1"/>
    <col min="85" max="85" width="31.25" style="6" hidden="1" customWidth="1"/>
    <col min="86" max="86" width="22.375" style="6" hidden="1" customWidth="1"/>
    <col min="87" max="87" width="9.5" style="6" hidden="1" customWidth="1"/>
    <col min="88" max="88" width="4.375" style="6" hidden="1" customWidth="1"/>
    <col min="89" max="89" width="5.875" style="6" hidden="1" customWidth="1"/>
    <col min="90" max="90" width="20.875" style="9" hidden="1" customWidth="1"/>
    <col min="91" max="91" width="8" style="6" hidden="1" customWidth="1"/>
    <col min="92" max="92" width="19" style="6" hidden="1" customWidth="1"/>
    <col min="93" max="93" width="13.375" style="6" hidden="1" customWidth="1"/>
    <col min="94" max="94" width="9.375" style="6" hidden="1" customWidth="1"/>
    <col min="95" max="95" width="9" style="6" hidden="1" customWidth="1"/>
    <col min="96" max="96" width="24.125" style="6" hidden="1" customWidth="1"/>
    <col min="97" max="97" width="6.125" style="6" hidden="1" customWidth="1"/>
    <col min="98" max="98" width="10.75" style="6" hidden="1" customWidth="1"/>
    <col min="99" max="99" width="17.375" style="6" hidden="1" customWidth="1"/>
    <col min="100" max="100" width="9.5" style="6" hidden="1" customWidth="1"/>
    <col min="101" max="102" width="6.125" style="6" hidden="1" customWidth="1"/>
    <col min="103" max="103" width="9.125" style="2" bestFit="1" customWidth="1"/>
    <col min="104" max="104" width="8" style="2" bestFit="1" customWidth="1"/>
    <col min="105" max="105" width="7.75" style="2" bestFit="1" customWidth="1"/>
    <col min="106" max="107" width="9.75" style="2" bestFit="1" customWidth="1"/>
    <col min="108" max="109" width="12.75" style="2" bestFit="1" customWidth="1"/>
    <col min="110" max="110" width="20.375" style="2" bestFit="1" customWidth="1"/>
    <col min="111" max="111" width="8.5" style="8" hidden="1" customWidth="1"/>
    <col min="112" max="112" width="7" style="1" bestFit="1" customWidth="1"/>
    <col min="113" max="16384" width="9" style="2"/>
  </cols>
  <sheetData>
    <row r="1" spans="1:112" ht="25.5" thickTop="1" thickBot="1" x14ac:dyDescent="0.4">
      <c r="A1" s="254" t="s">
        <v>159</v>
      </c>
      <c r="B1" s="255"/>
      <c r="C1" s="255"/>
      <c r="D1" s="255"/>
      <c r="E1" s="255"/>
      <c r="F1" s="255"/>
      <c r="G1" s="255"/>
      <c r="H1" s="56" t="s">
        <v>164</v>
      </c>
      <c r="I1" s="228"/>
      <c r="J1" s="229"/>
      <c r="K1" s="32"/>
      <c r="L1" s="217" t="s">
        <v>218</v>
      </c>
      <c r="M1" s="218"/>
      <c r="N1" s="219"/>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9"/>
      <c r="CZ1" s="218"/>
      <c r="DA1" s="218"/>
      <c r="DB1" s="218"/>
      <c r="DC1" s="218"/>
      <c r="DD1" s="218"/>
      <c r="DE1" s="218"/>
      <c r="DF1" s="218"/>
      <c r="DG1" s="161"/>
      <c r="DH1" s="45"/>
    </row>
    <row r="2" spans="1:112" ht="24" x14ac:dyDescent="0.15">
      <c r="A2" s="220" t="s">
        <v>161</v>
      </c>
      <c r="B2" s="221"/>
      <c r="C2" s="221"/>
      <c r="D2" s="230"/>
      <c r="E2" s="230"/>
      <c r="F2" s="230"/>
      <c r="G2" s="230"/>
      <c r="H2" s="230"/>
      <c r="I2" s="230"/>
      <c r="J2" s="231"/>
      <c r="K2" s="244"/>
      <c r="L2" s="46"/>
      <c r="M2" s="170"/>
      <c r="N2" s="47"/>
      <c r="O2" s="47"/>
      <c r="P2" s="47"/>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47"/>
      <c r="CZ2" s="47"/>
      <c r="DA2" s="47"/>
      <c r="DB2" s="47"/>
      <c r="DC2" s="47"/>
      <c r="DD2" s="47"/>
      <c r="DE2" s="47"/>
      <c r="DF2" s="160"/>
      <c r="DG2" s="2"/>
      <c r="DH2" s="52"/>
    </row>
    <row r="3" spans="1:112" ht="24" x14ac:dyDescent="0.15">
      <c r="A3" s="222" t="s">
        <v>157</v>
      </c>
      <c r="B3" s="223"/>
      <c r="C3" s="223"/>
      <c r="D3" s="230"/>
      <c r="E3" s="230"/>
      <c r="F3" s="230"/>
      <c r="G3" s="230"/>
      <c r="H3" s="230"/>
      <c r="I3" s="230"/>
      <c r="J3" s="231"/>
      <c r="K3" s="245"/>
      <c r="L3" s="48"/>
      <c r="M3" s="171"/>
      <c r="N3" s="49"/>
      <c r="O3" s="49"/>
      <c r="P3" s="49"/>
      <c r="AI3" s="39"/>
      <c r="CM3" s="194"/>
      <c r="CY3" s="49"/>
      <c r="CZ3" s="49"/>
      <c r="DA3" s="49"/>
      <c r="DB3" s="49"/>
      <c r="DC3" s="49"/>
      <c r="DD3" s="49"/>
      <c r="DE3" s="49"/>
      <c r="DF3" s="49"/>
      <c r="DG3" s="2"/>
      <c r="DH3" s="52"/>
    </row>
    <row r="4" spans="1:112" ht="24" x14ac:dyDescent="0.15">
      <c r="A4" s="224" t="s">
        <v>158</v>
      </c>
      <c r="B4" s="223"/>
      <c r="C4" s="223"/>
      <c r="D4" s="230"/>
      <c r="E4" s="230"/>
      <c r="F4" s="230"/>
      <c r="G4" s="230"/>
      <c r="H4" s="230"/>
      <c r="I4" s="230"/>
      <c r="J4" s="231"/>
      <c r="K4" s="245"/>
      <c r="L4" s="48"/>
      <c r="M4" s="171"/>
      <c r="N4" s="49"/>
      <c r="O4" s="49"/>
      <c r="P4" s="49"/>
      <c r="CL4" s="6"/>
      <c r="CM4" s="194"/>
      <c r="CY4" s="49"/>
      <c r="CZ4" s="49"/>
      <c r="DA4" s="49"/>
      <c r="DB4" s="49"/>
      <c r="DC4" s="49"/>
      <c r="DD4" s="49"/>
      <c r="DE4" s="49"/>
      <c r="DF4" s="49"/>
      <c r="DG4" s="2"/>
      <c r="DH4" s="52"/>
    </row>
    <row r="5" spans="1:112" ht="24.75" thickBot="1" x14ac:dyDescent="0.2">
      <c r="A5" s="225" t="s">
        <v>160</v>
      </c>
      <c r="B5" s="226"/>
      <c r="C5" s="227"/>
      <c r="D5" s="232"/>
      <c r="E5" s="232"/>
      <c r="F5" s="232"/>
      <c r="G5" s="232"/>
      <c r="H5" s="232"/>
      <c r="I5" s="232"/>
      <c r="J5" s="233"/>
      <c r="K5" s="245"/>
      <c r="L5" s="50"/>
      <c r="M5" s="172"/>
      <c r="N5" s="51"/>
      <c r="O5" s="51"/>
      <c r="P5" s="51"/>
      <c r="CL5" s="6"/>
      <c r="CM5" s="194"/>
      <c r="CY5" s="51"/>
      <c r="CZ5" s="51"/>
      <c r="DA5" s="51"/>
      <c r="DB5" s="51"/>
      <c r="DC5" s="51"/>
      <c r="DD5" s="51"/>
      <c r="DE5" s="51"/>
      <c r="DF5" s="51"/>
      <c r="DG5" s="40"/>
      <c r="DH5" s="53"/>
    </row>
    <row r="6" spans="1:112" ht="14.25" thickTop="1" x14ac:dyDescent="0.15">
      <c r="A6" s="3"/>
      <c r="B6" s="2"/>
      <c r="CL6" s="6"/>
      <c r="CM6" s="194"/>
      <c r="DG6" s="2"/>
      <c r="DH6" s="2"/>
    </row>
    <row r="7" spans="1:112" ht="15.75" customHeight="1" x14ac:dyDescent="0.15">
      <c r="A7" s="41"/>
      <c r="B7" s="241" t="s">
        <v>219</v>
      </c>
      <c r="C7" s="242"/>
      <c r="D7" s="242"/>
      <c r="E7" s="242"/>
      <c r="F7" s="242"/>
      <c r="G7" s="242"/>
      <c r="H7" s="242"/>
      <c r="I7" s="243"/>
      <c r="J7" s="243"/>
      <c r="K7" s="28"/>
      <c r="L7" s="28"/>
      <c r="M7" s="174"/>
      <c r="N7" s="28"/>
      <c r="O7" s="28"/>
      <c r="P7" s="28"/>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28"/>
      <c r="CZ7" s="28"/>
      <c r="DA7" s="28"/>
      <c r="DB7" s="28"/>
      <c r="DC7" s="28"/>
      <c r="DD7" s="253" t="s">
        <v>162</v>
      </c>
      <c r="DE7" s="243"/>
      <c r="DF7" s="251">
        <f ca="1">TODAY()</f>
        <v>43376</v>
      </c>
      <c r="DG7" s="43"/>
      <c r="DH7" s="43"/>
    </row>
    <row r="8" spans="1:112" ht="15.75" customHeight="1" x14ac:dyDescent="0.15">
      <c r="A8" s="42"/>
      <c r="B8" s="242"/>
      <c r="C8" s="242"/>
      <c r="D8" s="242"/>
      <c r="E8" s="242"/>
      <c r="F8" s="242"/>
      <c r="G8" s="242"/>
      <c r="H8" s="242"/>
      <c r="I8" s="243"/>
      <c r="J8" s="243"/>
      <c r="K8" s="28"/>
      <c r="L8" s="28"/>
      <c r="M8" s="174"/>
      <c r="N8" s="28"/>
      <c r="O8" s="28"/>
      <c r="P8" s="28"/>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28"/>
      <c r="CZ8" s="28"/>
      <c r="DA8" s="28"/>
      <c r="DB8" s="28"/>
      <c r="DC8" s="28"/>
      <c r="DD8" s="243"/>
      <c r="DE8" s="243"/>
      <c r="DF8" s="252"/>
      <c r="DG8" s="43"/>
      <c r="DH8" s="43"/>
    </row>
    <row r="9" spans="1:112" ht="15.75" customHeight="1" x14ac:dyDescent="0.15">
      <c r="A9" s="3"/>
      <c r="B9" s="2"/>
      <c r="E9" s="29"/>
      <c r="J9" s="7"/>
      <c r="CM9" s="194"/>
      <c r="CT9" s="16"/>
      <c r="DG9" s="2"/>
      <c r="DH9" s="2"/>
    </row>
    <row r="10" spans="1:112" ht="15.75" customHeight="1" x14ac:dyDescent="0.15">
      <c r="B10" s="35" t="s">
        <v>138</v>
      </c>
      <c r="C10" s="118"/>
      <c r="E10" s="29"/>
      <c r="CL10" s="6"/>
      <c r="DG10" s="2"/>
      <c r="DH10" s="2"/>
    </row>
    <row r="11" spans="1:112" ht="19.5" x14ac:dyDescent="0.15">
      <c r="A11" s="21"/>
      <c r="B11" s="119" t="s">
        <v>146</v>
      </c>
      <c r="C11" s="118"/>
      <c r="E11" s="37"/>
      <c r="AF11" s="201"/>
      <c r="CL11" s="6"/>
    </row>
    <row r="12" spans="1:112" ht="19.5" x14ac:dyDescent="0.15">
      <c r="B12" s="119" t="s">
        <v>155</v>
      </c>
      <c r="C12" s="118"/>
      <c r="E12" s="37"/>
      <c r="AK12" s="201"/>
      <c r="AQ12" s="201"/>
      <c r="CL12" s="194"/>
    </row>
    <row r="13" spans="1:112" ht="19.5" x14ac:dyDescent="0.15">
      <c r="B13" s="120"/>
      <c r="C13" s="121" t="s">
        <v>154</v>
      </c>
      <c r="E13" s="29"/>
      <c r="AG13" s="234"/>
      <c r="AH13" s="235"/>
      <c r="AI13" s="235"/>
      <c r="AK13" s="234"/>
      <c r="AL13" s="235"/>
      <c r="AM13" s="235"/>
      <c r="AQ13" s="234"/>
      <c r="AR13" s="235"/>
      <c r="AS13" s="235"/>
      <c r="CL13" s="194"/>
      <c r="CM13" s="194"/>
    </row>
    <row r="14" spans="1:112" ht="19.5" x14ac:dyDescent="0.15">
      <c r="B14" s="120"/>
      <c r="C14" s="121" t="s">
        <v>153</v>
      </c>
      <c r="E14" s="29"/>
      <c r="AG14" s="9"/>
      <c r="AH14" s="9"/>
      <c r="AI14" s="9"/>
      <c r="AK14" s="9"/>
      <c r="AL14" s="9"/>
      <c r="AM14" s="9"/>
      <c r="AQ14" s="9"/>
      <c r="AR14" s="9"/>
      <c r="AS14" s="9"/>
      <c r="CL14" s="194"/>
      <c r="CM14" s="194"/>
    </row>
    <row r="15" spans="1:112" ht="19.5" x14ac:dyDescent="0.15">
      <c r="B15" s="119" t="s">
        <v>222</v>
      </c>
      <c r="C15" s="30"/>
      <c r="E15" s="38"/>
      <c r="F15" s="5"/>
      <c r="G15" s="5"/>
      <c r="H15" s="5"/>
      <c r="I15" s="5"/>
      <c r="J15" s="5"/>
      <c r="K15" s="5"/>
      <c r="L15" s="5"/>
      <c r="M15" s="175"/>
      <c r="AD15" s="13"/>
      <c r="AE15" s="9"/>
      <c r="AF15" s="13"/>
      <c r="AJ15" s="13"/>
      <c r="AK15" s="13"/>
      <c r="AN15" s="13"/>
      <c r="AO15" s="9"/>
      <c r="CL15" s="6"/>
      <c r="CM15" s="194"/>
      <c r="DG15" s="2"/>
      <c r="DH15" s="2"/>
    </row>
    <row r="16" spans="1:112" ht="19.5" x14ac:dyDescent="0.15">
      <c r="A16" s="27"/>
      <c r="C16" s="121" t="s">
        <v>220</v>
      </c>
      <c r="E16" s="29"/>
      <c r="AD16" s="13"/>
      <c r="AE16" s="9"/>
      <c r="AK16" s="13"/>
      <c r="AN16" s="13"/>
      <c r="AO16" s="9"/>
      <c r="CM16" s="194"/>
      <c r="DG16" s="2"/>
      <c r="DH16" s="2"/>
    </row>
    <row r="17" spans="1:112" ht="19.5" x14ac:dyDescent="0.15">
      <c r="A17" s="21"/>
      <c r="B17" s="119" t="s">
        <v>253</v>
      </c>
      <c r="C17" s="122"/>
      <c r="E17" s="29"/>
      <c r="CL17" s="6"/>
      <c r="CM17" s="194"/>
      <c r="DG17" s="2"/>
      <c r="DH17" s="2"/>
    </row>
    <row r="18" spans="1:112" ht="19.5" x14ac:dyDescent="0.15">
      <c r="A18" s="21"/>
      <c r="B18" s="123"/>
      <c r="C18" s="121" t="s">
        <v>139</v>
      </c>
      <c r="AI18" s="39"/>
      <c r="CM18" s="194"/>
      <c r="DG18" s="2"/>
      <c r="DH18" s="2"/>
    </row>
    <row r="19" spans="1:112" ht="19.5" x14ac:dyDescent="0.15">
      <c r="A19" s="3"/>
      <c r="B19" s="124"/>
      <c r="C19" s="121" t="s">
        <v>140</v>
      </c>
      <c r="CL19" s="6"/>
      <c r="CM19" s="194"/>
      <c r="DG19" s="2"/>
      <c r="DH19" s="2"/>
    </row>
    <row r="20" spans="1:112" ht="19.5" x14ac:dyDescent="0.15">
      <c r="A20" s="3"/>
      <c r="B20" s="119" t="s">
        <v>252</v>
      </c>
      <c r="J20" s="7"/>
      <c r="CM20" s="194"/>
      <c r="CT20" s="16"/>
      <c r="DG20" s="2"/>
      <c r="DH20" s="2"/>
    </row>
    <row r="21" spans="1:112" ht="14.25" thickBot="1" x14ac:dyDescent="0.2">
      <c r="A21" s="21"/>
      <c r="AF21" s="201"/>
      <c r="CL21" s="6"/>
    </row>
    <row r="22" spans="1:112" ht="21" x14ac:dyDescent="0.15">
      <c r="B22" s="57" t="s">
        <v>144</v>
      </c>
      <c r="C22" s="58"/>
      <c r="D22" s="59"/>
      <c r="E22" s="59"/>
      <c r="F22" s="59"/>
      <c r="G22" s="59"/>
      <c r="H22" s="59"/>
      <c r="I22" s="59"/>
      <c r="J22" s="60"/>
      <c r="AK22" s="201"/>
      <c r="AQ22" s="201"/>
      <c r="CL22" s="194"/>
    </row>
    <row r="23" spans="1:112" ht="21" x14ac:dyDescent="0.15">
      <c r="B23" s="61" t="s">
        <v>186</v>
      </c>
      <c r="C23" s="62"/>
      <c r="D23" s="63"/>
      <c r="E23" s="63"/>
      <c r="F23" s="63"/>
      <c r="G23" s="63"/>
      <c r="H23" s="63"/>
      <c r="I23" s="63"/>
      <c r="J23" s="64"/>
      <c r="AG23" s="234"/>
      <c r="AH23" s="235"/>
      <c r="AI23" s="235"/>
      <c r="AK23" s="234"/>
      <c r="AL23" s="235"/>
      <c r="AM23" s="235"/>
      <c r="AQ23" s="234"/>
      <c r="AR23" s="235"/>
      <c r="AS23" s="235"/>
      <c r="CL23" s="194"/>
      <c r="CM23" s="194"/>
    </row>
    <row r="24" spans="1:112" ht="21" x14ac:dyDescent="0.15">
      <c r="B24" s="65" t="s">
        <v>148</v>
      </c>
      <c r="C24" s="153"/>
      <c r="D24" s="63"/>
      <c r="E24" s="63"/>
      <c r="F24" s="63"/>
      <c r="G24" s="63"/>
      <c r="H24" s="63"/>
      <c r="I24" s="63"/>
      <c r="J24" s="64"/>
      <c r="AG24" s="9"/>
      <c r="AH24" s="9"/>
      <c r="AI24" s="9"/>
      <c r="AK24" s="9"/>
      <c r="AL24" s="9"/>
      <c r="AM24" s="9"/>
      <c r="AQ24" s="9"/>
      <c r="AR24" s="9"/>
      <c r="AS24" s="9"/>
      <c r="CL24" s="194"/>
      <c r="CM24" s="194"/>
    </row>
    <row r="25" spans="1:112" ht="21" x14ac:dyDescent="0.15">
      <c r="B25" s="65" t="s">
        <v>147</v>
      </c>
      <c r="C25" s="153"/>
      <c r="D25" s="63"/>
      <c r="E25" s="63"/>
      <c r="F25" s="63"/>
      <c r="G25" s="63"/>
      <c r="H25" s="63"/>
      <c r="I25" s="63"/>
      <c r="J25" s="64"/>
      <c r="AG25" s="13"/>
      <c r="AH25" s="9"/>
      <c r="AI25" s="13"/>
      <c r="AK25" s="13"/>
      <c r="AL25" s="9"/>
      <c r="AM25" s="13"/>
      <c r="AN25" s="13"/>
      <c r="AQ25" s="13"/>
      <c r="AR25" s="9"/>
      <c r="CL25" s="6"/>
      <c r="CM25" s="194"/>
    </row>
    <row r="26" spans="1:112" ht="21" x14ac:dyDescent="0.15">
      <c r="B26" s="65" t="s">
        <v>151</v>
      </c>
      <c r="C26" s="153"/>
      <c r="D26" s="63"/>
      <c r="E26" s="63"/>
      <c r="F26" s="63"/>
      <c r="G26" s="63"/>
      <c r="H26" s="63"/>
      <c r="I26" s="125"/>
      <c r="J26" s="126"/>
      <c r="AG26" s="13"/>
      <c r="AH26" s="9"/>
      <c r="AK26" s="13"/>
      <c r="AL26" s="9"/>
      <c r="AM26" s="13"/>
      <c r="AN26" s="13"/>
      <c r="AQ26" s="13"/>
      <c r="AR26" s="9"/>
      <c r="CL26" s="194"/>
      <c r="CM26" s="194"/>
    </row>
    <row r="27" spans="1:112" ht="21" x14ac:dyDescent="0.15">
      <c r="B27" s="65" t="s">
        <v>152</v>
      </c>
      <c r="C27" s="153"/>
      <c r="D27" s="63"/>
      <c r="E27" s="63"/>
      <c r="F27" s="63"/>
      <c r="G27" s="63"/>
      <c r="H27" s="63"/>
      <c r="I27" s="125"/>
      <c r="J27" s="128" t="s">
        <v>188</v>
      </c>
      <c r="AG27" s="13"/>
      <c r="AH27" s="9"/>
      <c r="AK27" s="13"/>
      <c r="AL27" s="9"/>
      <c r="AM27" s="13"/>
      <c r="AN27" s="13"/>
      <c r="AQ27" s="13"/>
      <c r="AR27" s="9"/>
      <c r="CL27" s="194"/>
      <c r="CM27" s="194"/>
    </row>
    <row r="28" spans="1:112" ht="21" x14ac:dyDescent="0.15">
      <c r="B28" s="65" t="s">
        <v>149</v>
      </c>
      <c r="C28" s="153"/>
      <c r="D28" s="63"/>
      <c r="E28" s="63"/>
      <c r="F28" s="63"/>
      <c r="G28" s="63"/>
      <c r="H28" s="63"/>
      <c r="I28" s="125"/>
      <c r="J28" s="128" t="s">
        <v>191</v>
      </c>
      <c r="AG28" s="13"/>
      <c r="AH28" s="9"/>
      <c r="AK28" s="13"/>
      <c r="AL28" s="9"/>
      <c r="AM28" s="13"/>
      <c r="AN28" s="13"/>
      <c r="AQ28" s="13"/>
      <c r="AR28" s="9"/>
      <c r="CL28" s="194"/>
      <c r="CM28" s="194"/>
    </row>
    <row r="29" spans="1:112" ht="21.75" thickBot="1" x14ac:dyDescent="0.2">
      <c r="B29" s="66" t="s">
        <v>150</v>
      </c>
      <c r="C29" s="154"/>
      <c r="D29" s="67"/>
      <c r="E29" s="67"/>
      <c r="F29" s="67"/>
      <c r="G29" s="67"/>
      <c r="H29" s="67"/>
      <c r="I29" s="67"/>
      <c r="J29" s="68"/>
      <c r="AG29" s="13"/>
      <c r="AH29" s="9"/>
      <c r="AK29" s="13"/>
      <c r="AL29" s="9"/>
      <c r="AM29" s="13"/>
      <c r="AN29" s="13"/>
      <c r="AQ29" s="13"/>
      <c r="AR29" s="9"/>
      <c r="CL29" s="194"/>
      <c r="CM29" s="194"/>
    </row>
    <row r="30" spans="1:112" ht="15.75" customHeight="1" thickBot="1" x14ac:dyDescent="0.2">
      <c r="B30" s="33"/>
      <c r="AG30" s="13"/>
      <c r="AH30" s="9"/>
      <c r="AK30" s="13"/>
      <c r="AL30" s="9"/>
      <c r="AM30" s="13"/>
      <c r="AN30" s="13"/>
      <c r="AQ30" s="13"/>
      <c r="AR30" s="9"/>
      <c r="CL30" s="9" t="s">
        <v>187</v>
      </c>
      <c r="CM30" s="194">
        <f>MAX(CJ35:CJ668)</f>
        <v>0</v>
      </c>
    </row>
    <row r="31" spans="1:112" ht="15.75" customHeight="1" thickTop="1" x14ac:dyDescent="0.15">
      <c r="A31" s="129"/>
      <c r="B31" s="130"/>
      <c r="C31" s="70"/>
      <c r="D31" s="70"/>
      <c r="E31" s="70"/>
      <c r="F31" s="70"/>
      <c r="G31" s="70"/>
      <c r="H31" s="70"/>
      <c r="I31" s="70"/>
      <c r="J31" s="70"/>
      <c r="K31" s="70"/>
      <c r="L31" s="70"/>
      <c r="M31" s="176"/>
      <c r="N31" s="70"/>
      <c r="O31" s="70"/>
      <c r="P31" s="70"/>
      <c r="AG31" s="13"/>
      <c r="AH31" s="9"/>
      <c r="AK31" s="13"/>
      <c r="AL31" s="9"/>
      <c r="AM31" s="13"/>
      <c r="AN31" s="13"/>
      <c r="AQ31" s="13"/>
      <c r="AR31" s="9"/>
      <c r="CY31" s="70"/>
      <c r="CZ31" s="70"/>
      <c r="DA31" s="70"/>
      <c r="DB31" s="70"/>
      <c r="DC31" s="70"/>
      <c r="DD31" s="70"/>
      <c r="DE31" s="70"/>
      <c r="DF31" s="70"/>
      <c r="DG31" s="158"/>
      <c r="DH31" s="131"/>
    </row>
    <row r="32" spans="1:112" ht="18" thickBot="1" x14ac:dyDescent="0.2">
      <c r="A32" s="133"/>
      <c r="B32" s="256" t="s">
        <v>156</v>
      </c>
      <c r="C32" s="263" t="s">
        <v>21</v>
      </c>
      <c r="D32" s="264"/>
      <c r="E32" s="264"/>
      <c r="F32" s="264"/>
      <c r="G32" s="264"/>
      <c r="H32" s="264"/>
      <c r="I32" s="265"/>
      <c r="J32" s="265"/>
      <c r="K32" s="265"/>
      <c r="L32" s="266"/>
      <c r="M32" s="177"/>
      <c r="N32" s="258" t="s">
        <v>22</v>
      </c>
      <c r="O32" s="259"/>
      <c r="P32" s="260"/>
      <c r="Q32" s="248" t="s">
        <v>23</v>
      </c>
      <c r="R32" s="237"/>
      <c r="S32" s="237"/>
      <c r="T32" s="236" t="s">
        <v>24</v>
      </c>
      <c r="U32" s="261"/>
      <c r="V32" s="261"/>
      <c r="W32" s="261"/>
      <c r="X32" s="261"/>
      <c r="Y32" s="261"/>
      <c r="Z32" s="185"/>
      <c r="AA32" s="238" t="s">
        <v>52</v>
      </c>
      <c r="AB32" s="236" t="s">
        <v>53</v>
      </c>
      <c r="AC32" s="238" t="s">
        <v>54</v>
      </c>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236" t="s">
        <v>55</v>
      </c>
      <c r="CA32" s="237"/>
      <c r="CB32" s="237"/>
      <c r="CC32" s="237"/>
      <c r="CD32" s="237"/>
      <c r="CE32" s="186"/>
      <c r="CF32" s="236" t="s">
        <v>56</v>
      </c>
      <c r="CG32" s="237"/>
      <c r="CH32" s="237"/>
      <c r="CI32" s="237"/>
      <c r="CJ32" s="187"/>
      <c r="CK32" s="187"/>
      <c r="CL32" s="238" t="s">
        <v>20</v>
      </c>
      <c r="CM32" s="236" t="s">
        <v>21</v>
      </c>
      <c r="CN32" s="236"/>
      <c r="CO32" s="236"/>
      <c r="CP32" s="236"/>
      <c r="CQ32" s="236"/>
      <c r="CR32" s="236"/>
      <c r="CS32" s="237"/>
      <c r="CT32" s="237"/>
      <c r="CU32" s="237"/>
      <c r="CV32" s="236" t="s">
        <v>22</v>
      </c>
      <c r="CW32" s="236"/>
      <c r="CX32" s="271"/>
      <c r="CY32" s="272" t="s">
        <v>141</v>
      </c>
      <c r="CZ32" s="273"/>
      <c r="DA32" s="274"/>
      <c r="DB32" s="275" t="s">
        <v>24</v>
      </c>
      <c r="DC32" s="276"/>
      <c r="DD32" s="277"/>
      <c r="DE32" s="277"/>
      <c r="DF32" s="277"/>
      <c r="DG32" s="278"/>
      <c r="DH32" s="138"/>
    </row>
    <row r="33" spans="1:112" s="3" customFormat="1" ht="20.25" thickTop="1" thickBot="1" x14ac:dyDescent="0.2">
      <c r="A33" s="134"/>
      <c r="B33" s="257"/>
      <c r="C33" s="79" t="s">
        <v>114</v>
      </c>
      <c r="D33" s="79" t="s">
        <v>115</v>
      </c>
      <c r="E33" s="246" t="s">
        <v>116</v>
      </c>
      <c r="F33" s="247"/>
      <c r="G33" s="79" t="s">
        <v>117</v>
      </c>
      <c r="H33" s="79" t="s">
        <v>118</v>
      </c>
      <c r="I33" s="267" t="s">
        <v>25</v>
      </c>
      <c r="J33" s="268"/>
      <c r="K33" s="249" t="s">
        <v>221</v>
      </c>
      <c r="L33" s="250"/>
      <c r="M33" s="178"/>
      <c r="N33" s="80" t="s">
        <v>119</v>
      </c>
      <c r="O33" s="80" t="s">
        <v>120</v>
      </c>
      <c r="P33" s="81" t="s">
        <v>121</v>
      </c>
      <c r="Q33" s="248" t="s">
        <v>26</v>
      </c>
      <c r="R33" s="236"/>
      <c r="S33" s="236"/>
      <c r="T33" s="236" t="s">
        <v>27</v>
      </c>
      <c r="U33" s="236"/>
      <c r="V33" s="236" t="s">
        <v>28</v>
      </c>
      <c r="W33" s="236"/>
      <c r="X33" s="236"/>
      <c r="Y33" s="238" t="s">
        <v>29</v>
      </c>
      <c r="Z33" s="188"/>
      <c r="AA33" s="238"/>
      <c r="AB33" s="236"/>
      <c r="AC33" s="238"/>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237"/>
      <c r="CA33" s="237"/>
      <c r="CB33" s="237"/>
      <c r="CC33" s="237"/>
      <c r="CD33" s="237"/>
      <c r="CE33" s="186"/>
      <c r="CF33" s="237"/>
      <c r="CG33" s="237"/>
      <c r="CH33" s="237"/>
      <c r="CI33" s="237"/>
      <c r="CJ33" s="186"/>
      <c r="CK33" s="186"/>
      <c r="CL33" s="237"/>
      <c r="CM33" s="186" t="s">
        <v>114</v>
      </c>
      <c r="CN33" s="186" t="s">
        <v>115</v>
      </c>
      <c r="CO33" s="236" t="s">
        <v>116</v>
      </c>
      <c r="CP33" s="237"/>
      <c r="CQ33" s="186" t="s">
        <v>117</v>
      </c>
      <c r="CR33" s="186" t="s">
        <v>118</v>
      </c>
      <c r="CS33" s="236" t="s">
        <v>25</v>
      </c>
      <c r="CT33" s="237"/>
      <c r="CU33" s="237"/>
      <c r="CV33" s="186" t="s">
        <v>119</v>
      </c>
      <c r="CW33" s="186" t="s">
        <v>120</v>
      </c>
      <c r="CX33" s="205" t="s">
        <v>121</v>
      </c>
      <c r="CY33" s="279" t="s">
        <v>142</v>
      </c>
      <c r="CZ33" s="280"/>
      <c r="DA33" s="281"/>
      <c r="DB33" s="282" t="s">
        <v>27</v>
      </c>
      <c r="DC33" s="283"/>
      <c r="DD33" s="284" t="s">
        <v>143</v>
      </c>
      <c r="DE33" s="285"/>
      <c r="DF33" s="286"/>
      <c r="DG33" s="269" t="s">
        <v>29</v>
      </c>
      <c r="DH33" s="139"/>
    </row>
    <row r="34" spans="1:112" s="29" customFormat="1" ht="96" thickTop="1" thickBot="1" x14ac:dyDescent="0.2">
      <c r="A34" s="135"/>
      <c r="B34" s="75" t="s">
        <v>122</v>
      </c>
      <c r="C34" s="75" t="s">
        <v>181</v>
      </c>
      <c r="D34" s="75" t="s">
        <v>182</v>
      </c>
      <c r="E34" s="83" t="s">
        <v>183</v>
      </c>
      <c r="F34" s="82" t="s">
        <v>184</v>
      </c>
      <c r="G34" s="76" t="s">
        <v>179</v>
      </c>
      <c r="H34" s="76" t="s">
        <v>180</v>
      </c>
      <c r="I34" s="75" t="s">
        <v>66</v>
      </c>
      <c r="J34" s="75" t="s">
        <v>185</v>
      </c>
      <c r="K34" s="166" t="s">
        <v>223</v>
      </c>
      <c r="L34" s="127" t="s">
        <v>251</v>
      </c>
      <c r="M34" s="179"/>
      <c r="N34" s="77" t="s">
        <v>168</v>
      </c>
      <c r="O34" s="78" t="s">
        <v>125</v>
      </c>
      <c r="P34" s="77" t="s">
        <v>37</v>
      </c>
      <c r="Q34" s="188" t="s">
        <v>126</v>
      </c>
      <c r="R34" s="188" t="s">
        <v>38</v>
      </c>
      <c r="S34" s="188" t="s">
        <v>39</v>
      </c>
      <c r="T34" s="188" t="s">
        <v>40</v>
      </c>
      <c r="U34" s="188" t="s">
        <v>41</v>
      </c>
      <c r="V34" s="188" t="s">
        <v>40</v>
      </c>
      <c r="W34" s="188" t="s">
        <v>41</v>
      </c>
      <c r="X34" s="188" t="s">
        <v>42</v>
      </c>
      <c r="Y34" s="262"/>
      <c r="Z34" s="189"/>
      <c r="AA34" s="238"/>
      <c r="AB34" s="236"/>
      <c r="AC34" s="238"/>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8" t="s">
        <v>57</v>
      </c>
      <c r="CA34" s="188" t="s">
        <v>58</v>
      </c>
      <c r="CB34" s="188" t="s">
        <v>59</v>
      </c>
      <c r="CC34" s="188" t="s">
        <v>60</v>
      </c>
      <c r="CD34" s="188" t="s">
        <v>61</v>
      </c>
      <c r="CE34" s="188"/>
      <c r="CF34" s="188" t="s">
        <v>62</v>
      </c>
      <c r="CG34" s="188" t="s">
        <v>63</v>
      </c>
      <c r="CH34" s="188" t="s">
        <v>64</v>
      </c>
      <c r="CI34" s="188" t="s">
        <v>65</v>
      </c>
      <c r="CJ34" s="187"/>
      <c r="CK34" s="187"/>
      <c r="CL34" s="188" t="s">
        <v>122</v>
      </c>
      <c r="CM34" s="188" t="s">
        <v>30</v>
      </c>
      <c r="CN34" s="188" t="s">
        <v>31</v>
      </c>
      <c r="CO34" s="188" t="s">
        <v>123</v>
      </c>
      <c r="CP34" s="188" t="s">
        <v>124</v>
      </c>
      <c r="CQ34" s="188" t="s">
        <v>32</v>
      </c>
      <c r="CR34" s="188" t="s">
        <v>33</v>
      </c>
      <c r="CS34" s="188" t="s">
        <v>66</v>
      </c>
      <c r="CT34" s="188" t="s">
        <v>34</v>
      </c>
      <c r="CU34" s="188" t="s">
        <v>35</v>
      </c>
      <c r="CV34" s="188" t="s">
        <v>36</v>
      </c>
      <c r="CW34" s="188" t="s">
        <v>125</v>
      </c>
      <c r="CX34" s="206" t="s">
        <v>37</v>
      </c>
      <c r="CY34" s="84" t="s">
        <v>126</v>
      </c>
      <c r="CZ34" s="85" t="s">
        <v>38</v>
      </c>
      <c r="DA34" s="86" t="s">
        <v>39</v>
      </c>
      <c r="DB34" s="31" t="s">
        <v>165</v>
      </c>
      <c r="DC34" s="55" t="s">
        <v>166</v>
      </c>
      <c r="DD34" s="209" t="s">
        <v>165</v>
      </c>
      <c r="DE34" s="150" t="s">
        <v>166</v>
      </c>
      <c r="DF34" s="212" t="s">
        <v>167</v>
      </c>
      <c r="DG34" s="270"/>
      <c r="DH34" s="140"/>
    </row>
    <row r="35" spans="1:112" s="99" customFormat="1" ht="26.1" customHeight="1" thickTop="1" thickBot="1" x14ac:dyDescent="0.2">
      <c r="A35" s="136"/>
      <c r="B35" s="87">
        <v>2</v>
      </c>
      <c r="C35" s="87" t="s">
        <v>7</v>
      </c>
      <c r="D35" s="87" t="s">
        <v>43</v>
      </c>
      <c r="E35" s="88" t="s">
        <v>44</v>
      </c>
      <c r="F35" s="89" t="s">
        <v>2</v>
      </c>
      <c r="G35" s="90">
        <v>1</v>
      </c>
      <c r="H35" s="87" t="s">
        <v>256</v>
      </c>
      <c r="I35" s="87" t="s">
        <v>128</v>
      </c>
      <c r="J35" s="91" t="s">
        <v>45</v>
      </c>
      <c r="K35" s="144" t="str">
        <f>IF(OR(Q35=3,Q35=6,Q35=9),"○",IF(OR(Q35=4,Q35=8),"●","-"))</f>
        <v>○</v>
      </c>
      <c r="L35" s="145" t="s">
        <v>189</v>
      </c>
      <c r="M35" s="180">
        <f>IF(L35="YES",1,0)</f>
        <v>0</v>
      </c>
      <c r="N35" s="92"/>
      <c r="O35" s="93"/>
      <c r="P35" s="92"/>
      <c r="Q35" s="207">
        <v>3</v>
      </c>
      <c r="R35" s="202">
        <v>1</v>
      </c>
      <c r="S35" s="198" t="s">
        <v>46</v>
      </c>
      <c r="T35" s="191">
        <f>IF(O35&lt;&gt;"",(ROUNDDOWN(O35/Q35,0)+1)*R35,(ROUNDDOWN(N35/Q35,0)+1)*R35)</f>
        <v>1</v>
      </c>
      <c r="U35" s="191">
        <f>ROUNDUP(T35/6,0)</f>
        <v>1</v>
      </c>
      <c r="V35" s="191">
        <f>T35*P35</f>
        <v>0</v>
      </c>
      <c r="W35" s="191">
        <f>ROUNDUP(V35/6,0)</f>
        <v>0</v>
      </c>
      <c r="X35" s="191">
        <f>W35*6-V35</f>
        <v>0</v>
      </c>
      <c r="Y35" s="192">
        <f>W35*45900</f>
        <v>0</v>
      </c>
      <c r="Z35" s="195">
        <f>(T35/R35-1)*Q35</f>
        <v>0</v>
      </c>
      <c r="AA35" s="192" t="s">
        <v>67</v>
      </c>
      <c r="AB35" s="190" t="s">
        <v>68</v>
      </c>
      <c r="AC35" s="191"/>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f>T35/R35</f>
        <v>1</v>
      </c>
      <c r="CA35" s="190">
        <f>T35*P35</f>
        <v>0</v>
      </c>
      <c r="CB35" s="196">
        <f>IF(O35&lt;&gt;"",O35-Q35*(BZ35-1),N35-Q35*(BZ35-1))</f>
        <v>0</v>
      </c>
      <c r="CC35" s="196">
        <f>CB35/2</f>
        <v>0</v>
      </c>
      <c r="CD35" s="197">
        <f>Q35</f>
        <v>3</v>
      </c>
      <c r="CE35" s="198" t="s">
        <v>127</v>
      </c>
      <c r="CF35" s="196" t="str">
        <f>IF(CC35&gt;CD35/4,IF(O35&lt;&gt;"",ROUNDDOWN((O35)/BZ35,1),ROUNDDOWN(N35/BZ35,1)),"")</f>
        <v/>
      </c>
      <c r="CG35" s="199">
        <f>IF(CF35&lt;&gt;"",BZ35+1,BZ35)</f>
        <v>1</v>
      </c>
      <c r="CH35" s="190" t="e">
        <f>IF(O35&lt;&gt;"",(O35-CF35*(CG35-1))/2,(N35-CF35*(CG35-1))/2)</f>
        <v>#VALUE!</v>
      </c>
      <c r="CI35" s="190" t="str">
        <f>IF(CG35&gt;BZ35,CD35*(CG35-1),"")</f>
        <v/>
      </c>
      <c r="CJ35" s="190">
        <f>IF(N35&lt;&gt;"",IF(CF35&lt;&gt;"",1,0),0)</f>
        <v>0</v>
      </c>
      <c r="CK35" s="190"/>
      <c r="CL35" s="191">
        <f t="shared" ref="CL35:CL98" si="0">B35</f>
        <v>2</v>
      </c>
      <c r="CM35" s="191" t="str">
        <f t="shared" ref="CM35:CM98" si="1">C35</f>
        <v>苗場</v>
      </c>
      <c r="CN35" s="191" t="str">
        <f t="shared" ref="CN35:CN98" si="2">D35</f>
        <v>全て</v>
      </c>
      <c r="CO35" s="191" t="str">
        <f t="shared" ref="CO35:CO98" si="3">E35</f>
        <v>間口</v>
      </c>
      <c r="CP35" s="191" t="str">
        <f t="shared" ref="CP35:CP98" si="4">F35</f>
        <v>≦2.5</v>
      </c>
      <c r="CQ35" s="203">
        <f t="shared" ref="CQ35:CQ98" si="5">G35</f>
        <v>1</v>
      </c>
      <c r="CR35" s="191" t="str">
        <f t="shared" ref="CR35:CR98" si="6">H35</f>
        <v>SPWFD24UB2PB</v>
      </c>
      <c r="CS35" s="191" t="str">
        <f t="shared" ref="CS35:CS98" si="7">I35</f>
        <v>◎</v>
      </c>
      <c r="CT35" s="191" t="str">
        <f t="shared" ref="CT35:CT98" si="8">J35</f>
        <v>強め</v>
      </c>
      <c r="CU35" s="191" t="str">
        <f>IF(OR(CY35=3,CY35=6,CY35=9),"○",IF(OR(CY35=4,CY35=8),"●","-"))</f>
        <v>○</v>
      </c>
      <c r="CV35" s="191">
        <f t="shared" ref="CV35:CV98" si="9">N35</f>
        <v>0</v>
      </c>
      <c r="CW35" s="191" t="str">
        <f t="shared" ref="CW35:CW98" si="10">IF(O35&lt;&gt;"",O35,"")</f>
        <v/>
      </c>
      <c r="CX35" s="208">
        <f t="shared" ref="CX35:CX98" si="11">P35</f>
        <v>0</v>
      </c>
      <c r="CY35" s="97">
        <f>IF(M35=0,IF(CF35&lt;&gt;"",CF35,CD35),Q35)</f>
        <v>3</v>
      </c>
      <c r="CZ35" s="98">
        <f>R35</f>
        <v>1</v>
      </c>
      <c r="DA35" s="97" t="str">
        <f>S35</f>
        <v>-</v>
      </c>
      <c r="DB35" s="95">
        <f>IF(M35=0,IF(CG35&lt;&gt;"",CG35*CZ35,BZ35*CZ35),T35)</f>
        <v>1</v>
      </c>
      <c r="DC35" s="147">
        <f>ROUNDUP(DB35/6,0)</f>
        <v>1</v>
      </c>
      <c r="DD35" s="210">
        <f>DB35*CX35</f>
        <v>0</v>
      </c>
      <c r="DE35" s="151">
        <f>ROUNDUP(DD35/6,0)</f>
        <v>0</v>
      </c>
      <c r="DF35" s="213">
        <f>DE35*6-DD35</f>
        <v>0</v>
      </c>
      <c r="DG35" s="149">
        <f>DE35*45900</f>
        <v>0</v>
      </c>
      <c r="DH35" s="141">
        <f>(DB35/CZ35-1)*CY35</f>
        <v>0</v>
      </c>
    </row>
    <row r="36" spans="1:112" s="99" customFormat="1" ht="26.1" customHeight="1" thickTop="1" thickBot="1" x14ac:dyDescent="0.2">
      <c r="A36" s="136"/>
      <c r="B36" s="87">
        <v>4</v>
      </c>
      <c r="C36" s="94" t="s">
        <v>7</v>
      </c>
      <c r="D36" s="94" t="s">
        <v>43</v>
      </c>
      <c r="E36" s="100" t="s">
        <v>5</v>
      </c>
      <c r="F36" s="101" t="s">
        <v>16</v>
      </c>
      <c r="G36" s="102">
        <v>1.1000000000000001</v>
      </c>
      <c r="H36" s="94" t="s">
        <v>256</v>
      </c>
      <c r="I36" s="94" t="s">
        <v>128</v>
      </c>
      <c r="J36" s="103" t="s">
        <v>45</v>
      </c>
      <c r="K36" s="94" t="str">
        <f t="shared" ref="K36:K99" si="12">IF(OR(Q36=3,Q36=6,Q36=9),"○",IF(OR(Q36=4,Q36=8),"●","-"))</f>
        <v>-</v>
      </c>
      <c r="L36" s="94" t="s">
        <v>249</v>
      </c>
      <c r="M36" s="181">
        <v>0</v>
      </c>
      <c r="N36" s="92"/>
      <c r="O36" s="93"/>
      <c r="P36" s="104"/>
      <c r="Q36" s="207">
        <v>2.5</v>
      </c>
      <c r="R36" s="202">
        <v>1</v>
      </c>
      <c r="S36" s="198" t="s">
        <v>46</v>
      </c>
      <c r="T36" s="191">
        <f t="shared" ref="T36:T99" si="13">IF(O36&lt;&gt;"",(ROUNDDOWN(O36/Q36,0)+1)*R36,(ROUNDDOWN(N36/Q36,0)+1)*R36)</f>
        <v>1</v>
      </c>
      <c r="U36" s="191">
        <f>ROUNDUP(T36/6,0)</f>
        <v>1</v>
      </c>
      <c r="V36" s="191">
        <f t="shared" ref="V36:V99" si="14">T36*P36</f>
        <v>0</v>
      </c>
      <c r="W36" s="191">
        <f t="shared" ref="W36:W99" si="15">ROUNDUP(V36/6,0)</f>
        <v>0</v>
      </c>
      <c r="X36" s="191">
        <f t="shared" ref="X36:X99" si="16">W36*6-V36</f>
        <v>0</v>
      </c>
      <c r="Y36" s="192">
        <f t="shared" ref="Y36:Y99" si="17">W36*45900</f>
        <v>0</v>
      </c>
      <c r="Z36" s="195">
        <f t="shared" ref="Z36:Z99" si="18">(T36/R36-1)*Q36</f>
        <v>0</v>
      </c>
      <c r="AA36" s="192" t="s">
        <v>67</v>
      </c>
      <c r="AB36" s="190" t="s">
        <v>69</v>
      </c>
      <c r="AC36" s="191"/>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f t="shared" ref="BZ36:BZ99" si="19">T36/R36</f>
        <v>1</v>
      </c>
      <c r="CA36" s="190">
        <f t="shared" ref="CA36:CA99" si="20">T36*P36</f>
        <v>0</v>
      </c>
      <c r="CB36" s="196">
        <f t="shared" ref="CB36:CB99" si="21">IF(O36&lt;&gt;"",O36-Q36*(BZ36-1),N36-Q36*(BZ36-1))</f>
        <v>0</v>
      </c>
      <c r="CC36" s="196">
        <f t="shared" ref="CC36:CC99" si="22">CB36/2</f>
        <v>0</v>
      </c>
      <c r="CD36" s="197">
        <f t="shared" ref="CD36:CD99" si="23">Q36</f>
        <v>2.5</v>
      </c>
      <c r="CE36" s="198" t="s">
        <v>127</v>
      </c>
      <c r="CF36" s="196" t="str">
        <f t="shared" ref="CF36:CF99" si="24">IF(CC36&gt;CD36/4,IF(O36&lt;&gt;"",ROUNDDOWN((O36)/BZ36,1),ROUNDDOWN(N36/BZ36,1)),"")</f>
        <v/>
      </c>
      <c r="CG36" s="199">
        <f t="shared" ref="CG36:CG99" si="25">IF(CF36&lt;&gt;"",BZ36+1,BZ36)</f>
        <v>1</v>
      </c>
      <c r="CH36" s="190" t="e">
        <f t="shared" ref="CH36:CH99" si="26">IF(O36&lt;&gt;"",(O36-CF36*(CG36-1))/2,(N36-CF36*(CG36-1))/2)</f>
        <v>#VALUE!</v>
      </c>
      <c r="CI36" s="190" t="str">
        <f t="shared" ref="CI36:CI99" si="27">IF(CG36&gt;BZ36,CD36*(CG36-1),"")</f>
        <v/>
      </c>
      <c r="CJ36" s="190">
        <f t="shared" ref="CJ36:CJ99" si="28">IF(N36&lt;&gt;"",IF(CF36&lt;&gt;"",1,0),0)</f>
        <v>0</v>
      </c>
      <c r="CK36" s="190"/>
      <c r="CL36" s="191">
        <f t="shared" si="0"/>
        <v>4</v>
      </c>
      <c r="CM36" s="191" t="str">
        <f t="shared" si="1"/>
        <v>苗場</v>
      </c>
      <c r="CN36" s="191" t="str">
        <f t="shared" si="2"/>
        <v>全て</v>
      </c>
      <c r="CO36" s="191" t="str">
        <f t="shared" si="3"/>
        <v>間口</v>
      </c>
      <c r="CP36" s="191" t="str">
        <f t="shared" si="4"/>
        <v>≦3.5</v>
      </c>
      <c r="CQ36" s="203">
        <f t="shared" si="5"/>
        <v>1.1000000000000001</v>
      </c>
      <c r="CR36" s="191" t="str">
        <f t="shared" si="6"/>
        <v>SPWFD24UB2PB</v>
      </c>
      <c r="CS36" s="191" t="str">
        <f t="shared" si="7"/>
        <v>◎</v>
      </c>
      <c r="CT36" s="191" t="str">
        <f t="shared" si="8"/>
        <v>強め</v>
      </c>
      <c r="CU36" s="191" t="str">
        <f t="shared" ref="CU36:CU99" si="29">IF(OR(CY36=3,CY36=6,CY36=9),"○",IF(OR(CY36=4,CY36=8),"●","-"))</f>
        <v>-</v>
      </c>
      <c r="CV36" s="191">
        <f t="shared" si="9"/>
        <v>0</v>
      </c>
      <c r="CW36" s="191" t="str">
        <f t="shared" si="10"/>
        <v/>
      </c>
      <c r="CX36" s="208">
        <f t="shared" si="11"/>
        <v>0</v>
      </c>
      <c r="CY36" s="97">
        <f t="shared" ref="CY36:CY99" si="30">IF(M36=0,IF(CF36&lt;&gt;"",CF36,CD36),Q36)</f>
        <v>2.5</v>
      </c>
      <c r="CZ36" s="98">
        <f t="shared" ref="CZ36:DA99" si="31">R36</f>
        <v>1</v>
      </c>
      <c r="DA36" s="97" t="str">
        <f t="shared" si="31"/>
        <v>-</v>
      </c>
      <c r="DB36" s="95">
        <f t="shared" ref="DB36:DB99" si="32">IF(M36=0,IF(CG36&lt;&gt;"",CG36*CZ36,BZ36*CZ36),T36)</f>
        <v>1</v>
      </c>
      <c r="DC36" s="147">
        <f>ROUNDUP(DB36/6,0)</f>
        <v>1</v>
      </c>
      <c r="DD36" s="210">
        <f t="shared" ref="DD36:DD99" si="33">DB36*CX36</f>
        <v>0</v>
      </c>
      <c r="DE36" s="151">
        <f t="shared" ref="DE36:DE99" si="34">ROUNDUP(DD36/6,0)</f>
        <v>0</v>
      </c>
      <c r="DF36" s="213">
        <f t="shared" ref="DF36:DF99" si="35">DE36*6-DD36</f>
        <v>0</v>
      </c>
      <c r="DG36" s="149">
        <f t="shared" ref="DG36:DG99" si="36">DE36*45900</f>
        <v>0</v>
      </c>
      <c r="DH36" s="141">
        <f t="shared" ref="DH36:DH99" si="37">(DB36/CZ36-1)*CY36</f>
        <v>0</v>
      </c>
    </row>
    <row r="37" spans="1:112" s="99" customFormat="1" ht="26.1" customHeight="1" thickTop="1" thickBot="1" x14ac:dyDescent="0.2">
      <c r="A37" s="136"/>
      <c r="B37" s="94">
        <v>5</v>
      </c>
      <c r="C37" s="94" t="s">
        <v>7</v>
      </c>
      <c r="D37" s="94" t="s">
        <v>43</v>
      </c>
      <c r="E37" s="100" t="s">
        <v>5</v>
      </c>
      <c r="F37" s="101" t="s">
        <v>16</v>
      </c>
      <c r="G37" s="102">
        <v>1.2</v>
      </c>
      <c r="H37" s="94" t="s">
        <v>256</v>
      </c>
      <c r="I37" s="94" t="s">
        <v>129</v>
      </c>
      <c r="J37" s="94" t="s">
        <v>47</v>
      </c>
      <c r="K37" s="94" t="str">
        <f t="shared" si="12"/>
        <v>-</v>
      </c>
      <c r="L37" s="94" t="s">
        <v>249</v>
      </c>
      <c r="M37" s="181">
        <v>0</v>
      </c>
      <c r="N37" s="92"/>
      <c r="O37" s="93"/>
      <c r="P37" s="104"/>
      <c r="Q37" s="207">
        <v>2.5</v>
      </c>
      <c r="R37" s="202">
        <v>1</v>
      </c>
      <c r="S37" s="198" t="s">
        <v>46</v>
      </c>
      <c r="T37" s="191">
        <f t="shared" si="13"/>
        <v>1</v>
      </c>
      <c r="U37" s="191">
        <f t="shared" ref="U37:U100" si="38">ROUNDUP(T37/6,0)</f>
        <v>1</v>
      </c>
      <c r="V37" s="191">
        <f t="shared" si="14"/>
        <v>0</v>
      </c>
      <c r="W37" s="191">
        <f t="shared" si="15"/>
        <v>0</v>
      </c>
      <c r="X37" s="191">
        <f t="shared" si="16"/>
        <v>0</v>
      </c>
      <c r="Y37" s="192">
        <f t="shared" si="17"/>
        <v>0</v>
      </c>
      <c r="Z37" s="195">
        <f t="shared" si="18"/>
        <v>0</v>
      </c>
      <c r="AA37" s="192" t="s">
        <v>67</v>
      </c>
      <c r="AB37" s="190" t="s">
        <v>70</v>
      </c>
      <c r="AC37" s="191"/>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f t="shared" si="19"/>
        <v>1</v>
      </c>
      <c r="CA37" s="190">
        <f t="shared" si="20"/>
        <v>0</v>
      </c>
      <c r="CB37" s="196">
        <f t="shared" si="21"/>
        <v>0</v>
      </c>
      <c r="CC37" s="196">
        <f t="shared" si="22"/>
        <v>0</v>
      </c>
      <c r="CD37" s="197">
        <f t="shared" si="23"/>
        <v>2.5</v>
      </c>
      <c r="CE37" s="198" t="s">
        <v>127</v>
      </c>
      <c r="CF37" s="196" t="str">
        <f t="shared" si="24"/>
        <v/>
      </c>
      <c r="CG37" s="199">
        <f t="shared" si="25"/>
        <v>1</v>
      </c>
      <c r="CH37" s="190" t="e">
        <f t="shared" si="26"/>
        <v>#VALUE!</v>
      </c>
      <c r="CI37" s="190" t="str">
        <f t="shared" si="27"/>
        <v/>
      </c>
      <c r="CJ37" s="190">
        <f t="shared" si="28"/>
        <v>0</v>
      </c>
      <c r="CK37" s="190"/>
      <c r="CL37" s="191">
        <f t="shared" si="0"/>
        <v>5</v>
      </c>
      <c r="CM37" s="191" t="str">
        <f t="shared" si="1"/>
        <v>苗場</v>
      </c>
      <c r="CN37" s="191" t="str">
        <f t="shared" si="2"/>
        <v>全て</v>
      </c>
      <c r="CO37" s="191" t="str">
        <f t="shared" si="3"/>
        <v>間口</v>
      </c>
      <c r="CP37" s="191" t="str">
        <f t="shared" si="4"/>
        <v>≦3.5</v>
      </c>
      <c r="CQ37" s="203">
        <f t="shared" si="5"/>
        <v>1.2</v>
      </c>
      <c r="CR37" s="191" t="str">
        <f t="shared" si="6"/>
        <v>SPWFD24UB2PB</v>
      </c>
      <c r="CS37" s="191" t="str">
        <f t="shared" si="7"/>
        <v>◎</v>
      </c>
      <c r="CT37" s="191" t="str">
        <f t="shared" si="8"/>
        <v>適</v>
      </c>
      <c r="CU37" s="191" t="str">
        <f t="shared" si="29"/>
        <v>-</v>
      </c>
      <c r="CV37" s="191">
        <f t="shared" si="9"/>
        <v>0</v>
      </c>
      <c r="CW37" s="191" t="str">
        <f t="shared" si="10"/>
        <v/>
      </c>
      <c r="CX37" s="208">
        <f t="shared" si="11"/>
        <v>0</v>
      </c>
      <c r="CY37" s="97">
        <f t="shared" si="30"/>
        <v>2.5</v>
      </c>
      <c r="CZ37" s="98">
        <f t="shared" si="31"/>
        <v>1</v>
      </c>
      <c r="DA37" s="97" t="str">
        <f t="shared" si="31"/>
        <v>-</v>
      </c>
      <c r="DB37" s="95">
        <f t="shared" si="32"/>
        <v>1</v>
      </c>
      <c r="DC37" s="147">
        <f t="shared" ref="DC37:DC100" si="39">ROUNDUP(DB37/6,0)</f>
        <v>1</v>
      </c>
      <c r="DD37" s="210">
        <f t="shared" si="33"/>
        <v>0</v>
      </c>
      <c r="DE37" s="151">
        <f t="shared" si="34"/>
        <v>0</v>
      </c>
      <c r="DF37" s="213">
        <f t="shared" si="35"/>
        <v>0</v>
      </c>
      <c r="DG37" s="149">
        <f t="shared" si="36"/>
        <v>0</v>
      </c>
      <c r="DH37" s="141">
        <f t="shared" si="37"/>
        <v>0</v>
      </c>
    </row>
    <row r="38" spans="1:112" s="99" customFormat="1" ht="26.1" customHeight="1" thickTop="1" thickBot="1" x14ac:dyDescent="0.2">
      <c r="A38" s="136"/>
      <c r="B38" s="87">
        <v>7</v>
      </c>
      <c r="C38" s="94" t="s">
        <v>7</v>
      </c>
      <c r="D38" s="94" t="s">
        <v>43</v>
      </c>
      <c r="E38" s="100" t="s">
        <v>5</v>
      </c>
      <c r="F38" s="101" t="s">
        <v>3</v>
      </c>
      <c r="G38" s="102">
        <v>1.3</v>
      </c>
      <c r="H38" s="94" t="s">
        <v>256</v>
      </c>
      <c r="I38" s="94" t="s">
        <v>129</v>
      </c>
      <c r="J38" s="103" t="s">
        <v>45</v>
      </c>
      <c r="K38" s="94" t="str">
        <f t="shared" si="12"/>
        <v>-</v>
      </c>
      <c r="L38" s="94" t="s">
        <v>249</v>
      </c>
      <c r="M38" s="181">
        <v>0</v>
      </c>
      <c r="N38" s="92"/>
      <c r="O38" s="93"/>
      <c r="P38" s="104"/>
      <c r="Q38" s="207">
        <v>2</v>
      </c>
      <c r="R38" s="202">
        <v>1</v>
      </c>
      <c r="S38" s="198" t="s">
        <v>46</v>
      </c>
      <c r="T38" s="191">
        <f t="shared" si="13"/>
        <v>1</v>
      </c>
      <c r="U38" s="191">
        <f t="shared" si="38"/>
        <v>1</v>
      </c>
      <c r="V38" s="191">
        <f t="shared" si="14"/>
        <v>0</v>
      </c>
      <c r="W38" s="191">
        <f t="shared" si="15"/>
        <v>0</v>
      </c>
      <c r="X38" s="191">
        <f t="shared" si="16"/>
        <v>0</v>
      </c>
      <c r="Y38" s="192">
        <f t="shared" si="17"/>
        <v>0</v>
      </c>
      <c r="Z38" s="195">
        <f t="shared" si="18"/>
        <v>0</v>
      </c>
      <c r="AA38" s="192" t="s">
        <v>67</v>
      </c>
      <c r="AB38" s="190" t="s">
        <v>71</v>
      </c>
      <c r="AC38" s="191"/>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f t="shared" si="19"/>
        <v>1</v>
      </c>
      <c r="CA38" s="190">
        <f t="shared" si="20"/>
        <v>0</v>
      </c>
      <c r="CB38" s="196">
        <f t="shared" si="21"/>
        <v>0</v>
      </c>
      <c r="CC38" s="196">
        <f t="shared" si="22"/>
        <v>0</v>
      </c>
      <c r="CD38" s="197">
        <f t="shared" si="23"/>
        <v>2</v>
      </c>
      <c r="CE38" s="198" t="s">
        <v>127</v>
      </c>
      <c r="CF38" s="196" t="str">
        <f t="shared" si="24"/>
        <v/>
      </c>
      <c r="CG38" s="199">
        <f t="shared" si="25"/>
        <v>1</v>
      </c>
      <c r="CH38" s="190" t="e">
        <f t="shared" si="26"/>
        <v>#VALUE!</v>
      </c>
      <c r="CI38" s="190" t="str">
        <f t="shared" si="27"/>
        <v/>
      </c>
      <c r="CJ38" s="190">
        <f t="shared" si="28"/>
        <v>0</v>
      </c>
      <c r="CK38" s="190"/>
      <c r="CL38" s="191">
        <f t="shared" si="0"/>
        <v>7</v>
      </c>
      <c r="CM38" s="191" t="str">
        <f t="shared" si="1"/>
        <v>苗場</v>
      </c>
      <c r="CN38" s="191" t="str">
        <f t="shared" si="2"/>
        <v>全て</v>
      </c>
      <c r="CO38" s="191" t="str">
        <f t="shared" si="3"/>
        <v>間口</v>
      </c>
      <c r="CP38" s="191" t="str">
        <f t="shared" si="4"/>
        <v>≦4.5</v>
      </c>
      <c r="CQ38" s="203">
        <f t="shared" si="5"/>
        <v>1.3</v>
      </c>
      <c r="CR38" s="191" t="str">
        <f t="shared" si="6"/>
        <v>SPWFD24UB2PB</v>
      </c>
      <c r="CS38" s="191" t="str">
        <f t="shared" si="7"/>
        <v>◎</v>
      </c>
      <c r="CT38" s="191" t="str">
        <f t="shared" si="8"/>
        <v>強め</v>
      </c>
      <c r="CU38" s="191" t="str">
        <f t="shared" si="29"/>
        <v>-</v>
      </c>
      <c r="CV38" s="191">
        <f t="shared" si="9"/>
        <v>0</v>
      </c>
      <c r="CW38" s="191" t="str">
        <f t="shared" si="10"/>
        <v/>
      </c>
      <c r="CX38" s="208">
        <f t="shared" si="11"/>
        <v>0</v>
      </c>
      <c r="CY38" s="97">
        <f t="shared" si="30"/>
        <v>2</v>
      </c>
      <c r="CZ38" s="98">
        <f t="shared" si="31"/>
        <v>1</v>
      </c>
      <c r="DA38" s="97" t="str">
        <f t="shared" si="31"/>
        <v>-</v>
      </c>
      <c r="DB38" s="95">
        <f t="shared" si="32"/>
        <v>1</v>
      </c>
      <c r="DC38" s="147">
        <f t="shared" si="39"/>
        <v>1</v>
      </c>
      <c r="DD38" s="210">
        <f t="shared" si="33"/>
        <v>0</v>
      </c>
      <c r="DE38" s="151">
        <f t="shared" si="34"/>
        <v>0</v>
      </c>
      <c r="DF38" s="213">
        <f t="shared" si="35"/>
        <v>0</v>
      </c>
      <c r="DG38" s="149">
        <f t="shared" si="36"/>
        <v>0</v>
      </c>
      <c r="DH38" s="141">
        <f t="shared" si="37"/>
        <v>0</v>
      </c>
    </row>
    <row r="39" spans="1:112" s="99" customFormat="1" ht="26.1" customHeight="1" thickTop="1" thickBot="1" x14ac:dyDescent="0.2">
      <c r="A39" s="136"/>
      <c r="B39" s="94">
        <v>8</v>
      </c>
      <c r="C39" s="94" t="s">
        <v>7</v>
      </c>
      <c r="D39" s="94" t="s">
        <v>43</v>
      </c>
      <c r="E39" s="100" t="s">
        <v>5</v>
      </c>
      <c r="F39" s="101" t="s">
        <v>17</v>
      </c>
      <c r="G39" s="102">
        <v>1.4</v>
      </c>
      <c r="H39" s="94" t="s">
        <v>256</v>
      </c>
      <c r="I39" s="94" t="s">
        <v>129</v>
      </c>
      <c r="J39" s="94" t="s">
        <v>47</v>
      </c>
      <c r="K39" s="94" t="str">
        <f t="shared" si="12"/>
        <v>-</v>
      </c>
      <c r="L39" s="94" t="s">
        <v>249</v>
      </c>
      <c r="M39" s="181">
        <v>0</v>
      </c>
      <c r="N39" s="92"/>
      <c r="O39" s="93"/>
      <c r="P39" s="104"/>
      <c r="Q39" s="207">
        <v>2</v>
      </c>
      <c r="R39" s="202">
        <v>1</v>
      </c>
      <c r="S39" s="198" t="s">
        <v>46</v>
      </c>
      <c r="T39" s="191">
        <f t="shared" si="13"/>
        <v>1</v>
      </c>
      <c r="U39" s="191">
        <f t="shared" si="38"/>
        <v>1</v>
      </c>
      <c r="V39" s="191">
        <f t="shared" si="14"/>
        <v>0</v>
      </c>
      <c r="W39" s="191">
        <f t="shared" si="15"/>
        <v>0</v>
      </c>
      <c r="X39" s="191">
        <f t="shared" si="16"/>
        <v>0</v>
      </c>
      <c r="Y39" s="192">
        <f t="shared" si="17"/>
        <v>0</v>
      </c>
      <c r="Z39" s="195">
        <f t="shared" si="18"/>
        <v>0</v>
      </c>
      <c r="AA39" s="192" t="s">
        <v>67</v>
      </c>
      <c r="AB39" s="190" t="s">
        <v>72</v>
      </c>
      <c r="AC39" s="191"/>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f t="shared" si="19"/>
        <v>1</v>
      </c>
      <c r="CA39" s="190">
        <f t="shared" si="20"/>
        <v>0</v>
      </c>
      <c r="CB39" s="196">
        <f t="shared" si="21"/>
        <v>0</v>
      </c>
      <c r="CC39" s="196">
        <f t="shared" si="22"/>
        <v>0</v>
      </c>
      <c r="CD39" s="197">
        <f t="shared" si="23"/>
        <v>2</v>
      </c>
      <c r="CE39" s="198" t="s">
        <v>127</v>
      </c>
      <c r="CF39" s="196" t="str">
        <f t="shared" si="24"/>
        <v/>
      </c>
      <c r="CG39" s="199">
        <f t="shared" si="25"/>
        <v>1</v>
      </c>
      <c r="CH39" s="190" t="e">
        <f t="shared" si="26"/>
        <v>#VALUE!</v>
      </c>
      <c r="CI39" s="190" t="str">
        <f t="shared" si="27"/>
        <v/>
      </c>
      <c r="CJ39" s="190">
        <f t="shared" si="28"/>
        <v>0</v>
      </c>
      <c r="CK39" s="190"/>
      <c r="CL39" s="191">
        <f t="shared" si="0"/>
        <v>8</v>
      </c>
      <c r="CM39" s="191" t="str">
        <f t="shared" si="1"/>
        <v>苗場</v>
      </c>
      <c r="CN39" s="191" t="str">
        <f t="shared" si="2"/>
        <v>全て</v>
      </c>
      <c r="CO39" s="191" t="str">
        <f t="shared" si="3"/>
        <v>間口</v>
      </c>
      <c r="CP39" s="191" t="str">
        <f t="shared" si="4"/>
        <v>≦4.0</v>
      </c>
      <c r="CQ39" s="203">
        <f t="shared" si="5"/>
        <v>1.4</v>
      </c>
      <c r="CR39" s="191" t="str">
        <f t="shared" si="6"/>
        <v>SPWFD24UB2PB</v>
      </c>
      <c r="CS39" s="191" t="str">
        <f t="shared" si="7"/>
        <v>◎</v>
      </c>
      <c r="CT39" s="191" t="str">
        <f t="shared" si="8"/>
        <v>適</v>
      </c>
      <c r="CU39" s="191" t="str">
        <f t="shared" si="29"/>
        <v>-</v>
      </c>
      <c r="CV39" s="191">
        <f t="shared" si="9"/>
        <v>0</v>
      </c>
      <c r="CW39" s="191" t="str">
        <f t="shared" si="10"/>
        <v/>
      </c>
      <c r="CX39" s="208">
        <f t="shared" si="11"/>
        <v>0</v>
      </c>
      <c r="CY39" s="97">
        <f t="shared" si="30"/>
        <v>2</v>
      </c>
      <c r="CZ39" s="98">
        <f t="shared" si="31"/>
        <v>1</v>
      </c>
      <c r="DA39" s="97" t="str">
        <f t="shared" si="31"/>
        <v>-</v>
      </c>
      <c r="DB39" s="95">
        <f t="shared" si="32"/>
        <v>1</v>
      </c>
      <c r="DC39" s="147">
        <f t="shared" si="39"/>
        <v>1</v>
      </c>
      <c r="DD39" s="210">
        <f t="shared" si="33"/>
        <v>0</v>
      </c>
      <c r="DE39" s="151">
        <f t="shared" si="34"/>
        <v>0</v>
      </c>
      <c r="DF39" s="213">
        <f t="shared" si="35"/>
        <v>0</v>
      </c>
      <c r="DG39" s="149">
        <f t="shared" si="36"/>
        <v>0</v>
      </c>
      <c r="DH39" s="141">
        <f t="shared" si="37"/>
        <v>0</v>
      </c>
    </row>
    <row r="40" spans="1:112" s="99" customFormat="1" ht="26.1" customHeight="1" thickTop="1" thickBot="1" x14ac:dyDescent="0.2">
      <c r="A40" s="136"/>
      <c r="B40" s="94">
        <v>9</v>
      </c>
      <c r="C40" s="94" t="s">
        <v>7</v>
      </c>
      <c r="D40" s="94" t="s">
        <v>43</v>
      </c>
      <c r="E40" s="100" t="s">
        <v>5</v>
      </c>
      <c r="F40" s="101" t="s">
        <v>16</v>
      </c>
      <c r="G40" s="102">
        <v>1.5</v>
      </c>
      <c r="H40" s="94" t="s">
        <v>256</v>
      </c>
      <c r="I40" s="94" t="s">
        <v>129</v>
      </c>
      <c r="J40" s="94" t="s">
        <v>47</v>
      </c>
      <c r="K40" s="94" t="str">
        <f t="shared" si="12"/>
        <v>-</v>
      </c>
      <c r="L40" s="94" t="s">
        <v>250</v>
      </c>
      <c r="M40" s="181">
        <v>0</v>
      </c>
      <c r="N40" s="92"/>
      <c r="O40" s="93"/>
      <c r="P40" s="104"/>
      <c r="Q40" s="207">
        <v>2</v>
      </c>
      <c r="R40" s="202">
        <v>1</v>
      </c>
      <c r="S40" s="198" t="s">
        <v>46</v>
      </c>
      <c r="T40" s="191">
        <f t="shared" si="13"/>
        <v>1</v>
      </c>
      <c r="U40" s="191">
        <f t="shared" si="38"/>
        <v>1</v>
      </c>
      <c r="V40" s="191">
        <f t="shared" si="14"/>
        <v>0</v>
      </c>
      <c r="W40" s="191">
        <f t="shared" si="15"/>
        <v>0</v>
      </c>
      <c r="X40" s="191">
        <f t="shared" si="16"/>
        <v>0</v>
      </c>
      <c r="Y40" s="192">
        <f t="shared" si="17"/>
        <v>0</v>
      </c>
      <c r="Z40" s="195">
        <f t="shared" si="18"/>
        <v>0</v>
      </c>
      <c r="AA40" s="192" t="s">
        <v>67</v>
      </c>
      <c r="AB40" s="190" t="s">
        <v>70</v>
      </c>
      <c r="AC40" s="191"/>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f t="shared" si="19"/>
        <v>1</v>
      </c>
      <c r="CA40" s="190">
        <f t="shared" si="20"/>
        <v>0</v>
      </c>
      <c r="CB40" s="196">
        <f t="shared" si="21"/>
        <v>0</v>
      </c>
      <c r="CC40" s="196">
        <f t="shared" si="22"/>
        <v>0</v>
      </c>
      <c r="CD40" s="197">
        <f t="shared" si="23"/>
        <v>2</v>
      </c>
      <c r="CE40" s="198" t="s">
        <v>127</v>
      </c>
      <c r="CF40" s="196" t="str">
        <f t="shared" si="24"/>
        <v/>
      </c>
      <c r="CG40" s="199">
        <f t="shared" si="25"/>
        <v>1</v>
      </c>
      <c r="CH40" s="190" t="e">
        <f t="shared" si="26"/>
        <v>#VALUE!</v>
      </c>
      <c r="CI40" s="190" t="str">
        <f t="shared" si="27"/>
        <v/>
      </c>
      <c r="CJ40" s="190">
        <f t="shared" si="28"/>
        <v>0</v>
      </c>
      <c r="CK40" s="190"/>
      <c r="CL40" s="191">
        <f t="shared" si="0"/>
        <v>9</v>
      </c>
      <c r="CM40" s="191" t="str">
        <f t="shared" si="1"/>
        <v>苗場</v>
      </c>
      <c r="CN40" s="191" t="str">
        <f t="shared" si="2"/>
        <v>全て</v>
      </c>
      <c r="CO40" s="191" t="str">
        <f t="shared" si="3"/>
        <v>間口</v>
      </c>
      <c r="CP40" s="191" t="str">
        <f t="shared" si="4"/>
        <v>≦3.5</v>
      </c>
      <c r="CQ40" s="203">
        <f t="shared" si="5"/>
        <v>1.5</v>
      </c>
      <c r="CR40" s="191" t="str">
        <f t="shared" si="6"/>
        <v>SPWFD24UB2PB</v>
      </c>
      <c r="CS40" s="191" t="str">
        <f t="shared" si="7"/>
        <v>◎</v>
      </c>
      <c r="CT40" s="191" t="str">
        <f t="shared" si="8"/>
        <v>適</v>
      </c>
      <c r="CU40" s="191" t="str">
        <f t="shared" si="29"/>
        <v>-</v>
      </c>
      <c r="CV40" s="191">
        <f t="shared" si="9"/>
        <v>0</v>
      </c>
      <c r="CW40" s="191" t="str">
        <f t="shared" si="10"/>
        <v/>
      </c>
      <c r="CX40" s="208">
        <f t="shared" si="11"/>
        <v>0</v>
      </c>
      <c r="CY40" s="97">
        <f t="shared" si="30"/>
        <v>2</v>
      </c>
      <c r="CZ40" s="98">
        <f t="shared" si="31"/>
        <v>1</v>
      </c>
      <c r="DA40" s="97" t="str">
        <f t="shared" si="31"/>
        <v>-</v>
      </c>
      <c r="DB40" s="95">
        <f t="shared" si="32"/>
        <v>1</v>
      </c>
      <c r="DC40" s="147">
        <f t="shared" si="39"/>
        <v>1</v>
      </c>
      <c r="DD40" s="210">
        <f t="shared" si="33"/>
        <v>0</v>
      </c>
      <c r="DE40" s="151">
        <f t="shared" si="34"/>
        <v>0</v>
      </c>
      <c r="DF40" s="213">
        <f t="shared" si="35"/>
        <v>0</v>
      </c>
      <c r="DG40" s="149">
        <f t="shared" si="36"/>
        <v>0</v>
      </c>
      <c r="DH40" s="141">
        <f t="shared" si="37"/>
        <v>0</v>
      </c>
    </row>
    <row r="41" spans="1:112" s="99" customFormat="1" ht="26.1" customHeight="1" thickTop="1" thickBot="1" x14ac:dyDescent="0.2">
      <c r="A41" s="136"/>
      <c r="B41" s="87">
        <v>10</v>
      </c>
      <c r="C41" s="94" t="s">
        <v>7</v>
      </c>
      <c r="D41" s="94" t="s">
        <v>43</v>
      </c>
      <c r="E41" s="100" t="s">
        <v>5</v>
      </c>
      <c r="F41" s="101" t="s">
        <v>2</v>
      </c>
      <c r="G41" s="102">
        <v>1.5</v>
      </c>
      <c r="H41" s="94" t="s">
        <v>257</v>
      </c>
      <c r="I41" s="94" t="s">
        <v>129</v>
      </c>
      <c r="J41" s="94" t="s">
        <v>47</v>
      </c>
      <c r="K41" s="94" t="str">
        <f t="shared" si="12"/>
        <v>-</v>
      </c>
      <c r="L41" s="94" t="s">
        <v>250</v>
      </c>
      <c r="M41" s="181">
        <v>0</v>
      </c>
      <c r="N41" s="92"/>
      <c r="O41" s="93"/>
      <c r="P41" s="104"/>
      <c r="Q41" s="207">
        <v>2.5</v>
      </c>
      <c r="R41" s="202">
        <v>1</v>
      </c>
      <c r="S41" s="198" t="s">
        <v>46</v>
      </c>
      <c r="T41" s="191">
        <f t="shared" si="13"/>
        <v>1</v>
      </c>
      <c r="U41" s="191">
        <f t="shared" si="38"/>
        <v>1</v>
      </c>
      <c r="V41" s="191">
        <f t="shared" si="14"/>
        <v>0</v>
      </c>
      <c r="W41" s="191">
        <f t="shared" si="15"/>
        <v>0</v>
      </c>
      <c r="X41" s="191">
        <f t="shared" si="16"/>
        <v>0</v>
      </c>
      <c r="Y41" s="192">
        <f t="shared" si="17"/>
        <v>0</v>
      </c>
      <c r="Z41" s="195">
        <f t="shared" si="18"/>
        <v>0</v>
      </c>
      <c r="AA41" s="192" t="s">
        <v>67</v>
      </c>
      <c r="AB41" s="190" t="s">
        <v>70</v>
      </c>
      <c r="AC41" s="191"/>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f t="shared" si="19"/>
        <v>1</v>
      </c>
      <c r="CA41" s="190">
        <f t="shared" si="20"/>
        <v>0</v>
      </c>
      <c r="CB41" s="196">
        <f t="shared" si="21"/>
        <v>0</v>
      </c>
      <c r="CC41" s="196">
        <f t="shared" si="22"/>
        <v>0</v>
      </c>
      <c r="CD41" s="197">
        <f t="shared" si="23"/>
        <v>2.5</v>
      </c>
      <c r="CE41" s="198" t="s">
        <v>127</v>
      </c>
      <c r="CF41" s="196" t="str">
        <f t="shared" si="24"/>
        <v/>
      </c>
      <c r="CG41" s="199">
        <f t="shared" si="25"/>
        <v>1</v>
      </c>
      <c r="CH41" s="190" t="e">
        <f t="shared" si="26"/>
        <v>#VALUE!</v>
      </c>
      <c r="CI41" s="190" t="str">
        <f t="shared" si="27"/>
        <v/>
      </c>
      <c r="CJ41" s="190">
        <f t="shared" si="28"/>
        <v>0</v>
      </c>
      <c r="CK41" s="190"/>
      <c r="CL41" s="191">
        <f t="shared" si="0"/>
        <v>10</v>
      </c>
      <c r="CM41" s="191" t="str">
        <f t="shared" si="1"/>
        <v>苗場</v>
      </c>
      <c r="CN41" s="191" t="str">
        <f t="shared" si="2"/>
        <v>全て</v>
      </c>
      <c r="CO41" s="191" t="str">
        <f t="shared" si="3"/>
        <v>間口</v>
      </c>
      <c r="CP41" s="191" t="str">
        <f t="shared" si="4"/>
        <v>≦2.5</v>
      </c>
      <c r="CQ41" s="203">
        <f t="shared" si="5"/>
        <v>1.5</v>
      </c>
      <c r="CR41" s="191" t="str">
        <f t="shared" si="6"/>
        <v>SPWFD24UB2PA</v>
      </c>
      <c r="CS41" s="191" t="str">
        <f t="shared" si="7"/>
        <v>◎</v>
      </c>
      <c r="CT41" s="191" t="str">
        <f t="shared" si="8"/>
        <v>適</v>
      </c>
      <c r="CU41" s="191" t="str">
        <f t="shared" si="29"/>
        <v>-</v>
      </c>
      <c r="CV41" s="191">
        <f t="shared" si="9"/>
        <v>0</v>
      </c>
      <c r="CW41" s="191" t="str">
        <f t="shared" si="10"/>
        <v/>
      </c>
      <c r="CX41" s="208">
        <f t="shared" si="11"/>
        <v>0</v>
      </c>
      <c r="CY41" s="97">
        <f t="shared" si="30"/>
        <v>2.5</v>
      </c>
      <c r="CZ41" s="98">
        <f t="shared" si="31"/>
        <v>1</v>
      </c>
      <c r="DA41" s="97" t="str">
        <f t="shared" si="31"/>
        <v>-</v>
      </c>
      <c r="DB41" s="95">
        <f t="shared" si="32"/>
        <v>1</v>
      </c>
      <c r="DC41" s="147">
        <f t="shared" si="39"/>
        <v>1</v>
      </c>
      <c r="DD41" s="210">
        <f t="shared" si="33"/>
        <v>0</v>
      </c>
      <c r="DE41" s="151">
        <f t="shared" si="34"/>
        <v>0</v>
      </c>
      <c r="DF41" s="213">
        <f t="shared" si="35"/>
        <v>0</v>
      </c>
      <c r="DG41" s="149">
        <f t="shared" si="36"/>
        <v>0</v>
      </c>
      <c r="DH41" s="141">
        <f t="shared" si="37"/>
        <v>0</v>
      </c>
    </row>
    <row r="42" spans="1:112" s="99" customFormat="1" ht="26.1" customHeight="1" thickTop="1" thickBot="1" x14ac:dyDescent="0.2">
      <c r="A42" s="136"/>
      <c r="B42" s="94">
        <v>11</v>
      </c>
      <c r="C42" s="94" t="s">
        <v>7</v>
      </c>
      <c r="D42" s="94" t="s">
        <v>43</v>
      </c>
      <c r="E42" s="100" t="s">
        <v>5</v>
      </c>
      <c r="F42" s="101" t="s">
        <v>16</v>
      </c>
      <c r="G42" s="102">
        <v>1.75</v>
      </c>
      <c r="H42" s="94" t="s">
        <v>257</v>
      </c>
      <c r="I42" s="94" t="s">
        <v>129</v>
      </c>
      <c r="J42" s="103" t="s">
        <v>45</v>
      </c>
      <c r="K42" s="94" t="str">
        <f t="shared" si="12"/>
        <v>-</v>
      </c>
      <c r="L42" s="94" t="s">
        <v>249</v>
      </c>
      <c r="M42" s="181">
        <v>0</v>
      </c>
      <c r="N42" s="92"/>
      <c r="O42" s="93"/>
      <c r="P42" s="104"/>
      <c r="Q42" s="207">
        <v>2</v>
      </c>
      <c r="R42" s="202">
        <v>1</v>
      </c>
      <c r="S42" s="198" t="s">
        <v>46</v>
      </c>
      <c r="T42" s="191">
        <f t="shared" si="13"/>
        <v>1</v>
      </c>
      <c r="U42" s="191">
        <f t="shared" si="38"/>
        <v>1</v>
      </c>
      <c r="V42" s="191">
        <f t="shared" si="14"/>
        <v>0</v>
      </c>
      <c r="W42" s="191">
        <f t="shared" si="15"/>
        <v>0</v>
      </c>
      <c r="X42" s="191">
        <f t="shared" si="16"/>
        <v>0</v>
      </c>
      <c r="Y42" s="192">
        <f t="shared" si="17"/>
        <v>0</v>
      </c>
      <c r="Z42" s="195">
        <f t="shared" si="18"/>
        <v>0</v>
      </c>
      <c r="AA42" s="192" t="s">
        <v>67</v>
      </c>
      <c r="AB42" s="190" t="s">
        <v>73</v>
      </c>
      <c r="AC42" s="191"/>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f t="shared" si="19"/>
        <v>1</v>
      </c>
      <c r="CA42" s="190">
        <f t="shared" si="20"/>
        <v>0</v>
      </c>
      <c r="CB42" s="196">
        <f t="shared" si="21"/>
        <v>0</v>
      </c>
      <c r="CC42" s="196">
        <f t="shared" si="22"/>
        <v>0</v>
      </c>
      <c r="CD42" s="197">
        <f t="shared" si="23"/>
        <v>2</v>
      </c>
      <c r="CE42" s="198" t="s">
        <v>127</v>
      </c>
      <c r="CF42" s="196" t="str">
        <f t="shared" si="24"/>
        <v/>
      </c>
      <c r="CG42" s="199">
        <f t="shared" si="25"/>
        <v>1</v>
      </c>
      <c r="CH42" s="190" t="e">
        <f t="shared" si="26"/>
        <v>#VALUE!</v>
      </c>
      <c r="CI42" s="190" t="str">
        <f t="shared" si="27"/>
        <v/>
      </c>
      <c r="CJ42" s="190">
        <f t="shared" si="28"/>
        <v>0</v>
      </c>
      <c r="CK42" s="190"/>
      <c r="CL42" s="191">
        <f t="shared" si="0"/>
        <v>11</v>
      </c>
      <c r="CM42" s="191" t="str">
        <f t="shared" si="1"/>
        <v>苗場</v>
      </c>
      <c r="CN42" s="191" t="str">
        <f t="shared" si="2"/>
        <v>全て</v>
      </c>
      <c r="CO42" s="191" t="str">
        <f t="shared" si="3"/>
        <v>間口</v>
      </c>
      <c r="CP42" s="191" t="str">
        <f t="shared" si="4"/>
        <v>≦3.5</v>
      </c>
      <c r="CQ42" s="203">
        <f t="shared" si="5"/>
        <v>1.75</v>
      </c>
      <c r="CR42" s="191" t="str">
        <f t="shared" si="6"/>
        <v>SPWFD24UB2PA</v>
      </c>
      <c r="CS42" s="191" t="str">
        <f t="shared" si="7"/>
        <v>◎</v>
      </c>
      <c r="CT42" s="191" t="str">
        <f t="shared" si="8"/>
        <v>強め</v>
      </c>
      <c r="CU42" s="191" t="str">
        <f t="shared" si="29"/>
        <v>-</v>
      </c>
      <c r="CV42" s="191">
        <f t="shared" si="9"/>
        <v>0</v>
      </c>
      <c r="CW42" s="191" t="str">
        <f t="shared" si="10"/>
        <v/>
      </c>
      <c r="CX42" s="208">
        <f t="shared" si="11"/>
        <v>0</v>
      </c>
      <c r="CY42" s="97">
        <f t="shared" si="30"/>
        <v>2</v>
      </c>
      <c r="CZ42" s="98">
        <f t="shared" si="31"/>
        <v>1</v>
      </c>
      <c r="DA42" s="97" t="str">
        <f t="shared" si="31"/>
        <v>-</v>
      </c>
      <c r="DB42" s="95">
        <f t="shared" si="32"/>
        <v>1</v>
      </c>
      <c r="DC42" s="147">
        <f t="shared" si="39"/>
        <v>1</v>
      </c>
      <c r="DD42" s="210">
        <f t="shared" si="33"/>
        <v>0</v>
      </c>
      <c r="DE42" s="151">
        <f t="shared" si="34"/>
        <v>0</v>
      </c>
      <c r="DF42" s="213">
        <f t="shared" si="35"/>
        <v>0</v>
      </c>
      <c r="DG42" s="149">
        <f t="shared" si="36"/>
        <v>0</v>
      </c>
      <c r="DH42" s="141">
        <f t="shared" si="37"/>
        <v>0</v>
      </c>
    </row>
    <row r="43" spans="1:112" s="99" customFormat="1" ht="26.1" customHeight="1" thickTop="1" thickBot="1" x14ac:dyDescent="0.2">
      <c r="A43" s="136"/>
      <c r="B43" s="94">
        <v>12</v>
      </c>
      <c r="C43" s="94" t="s">
        <v>7</v>
      </c>
      <c r="D43" s="94" t="s">
        <v>43</v>
      </c>
      <c r="E43" s="100" t="s">
        <v>5</v>
      </c>
      <c r="F43" s="101" t="s">
        <v>16</v>
      </c>
      <c r="G43" s="102">
        <v>2</v>
      </c>
      <c r="H43" s="94" t="s">
        <v>257</v>
      </c>
      <c r="I43" s="94" t="s">
        <v>129</v>
      </c>
      <c r="J43" s="94" t="s">
        <v>47</v>
      </c>
      <c r="K43" s="94" t="str">
        <f t="shared" si="12"/>
        <v>-</v>
      </c>
      <c r="L43" s="94" t="s">
        <v>249</v>
      </c>
      <c r="M43" s="181">
        <v>0</v>
      </c>
      <c r="N43" s="92"/>
      <c r="O43" s="93"/>
      <c r="P43" s="104"/>
      <c r="Q43" s="207">
        <v>2</v>
      </c>
      <c r="R43" s="202">
        <v>1</v>
      </c>
      <c r="S43" s="198" t="s">
        <v>46</v>
      </c>
      <c r="T43" s="191">
        <f t="shared" si="13"/>
        <v>1</v>
      </c>
      <c r="U43" s="191">
        <f t="shared" si="38"/>
        <v>1</v>
      </c>
      <c r="V43" s="191">
        <f t="shared" si="14"/>
        <v>0</v>
      </c>
      <c r="W43" s="191">
        <f t="shared" si="15"/>
        <v>0</v>
      </c>
      <c r="X43" s="191">
        <f t="shared" si="16"/>
        <v>0</v>
      </c>
      <c r="Y43" s="192">
        <f t="shared" si="17"/>
        <v>0</v>
      </c>
      <c r="Z43" s="195">
        <f t="shared" si="18"/>
        <v>0</v>
      </c>
      <c r="AA43" s="192" t="s">
        <v>67</v>
      </c>
      <c r="AB43" s="190" t="s">
        <v>70</v>
      </c>
      <c r="AC43" s="191"/>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f t="shared" si="19"/>
        <v>1</v>
      </c>
      <c r="CA43" s="190">
        <f t="shared" si="20"/>
        <v>0</v>
      </c>
      <c r="CB43" s="196">
        <f t="shared" si="21"/>
        <v>0</v>
      </c>
      <c r="CC43" s="196">
        <f t="shared" si="22"/>
        <v>0</v>
      </c>
      <c r="CD43" s="197">
        <f t="shared" si="23"/>
        <v>2</v>
      </c>
      <c r="CE43" s="198" t="s">
        <v>127</v>
      </c>
      <c r="CF43" s="196" t="str">
        <f t="shared" si="24"/>
        <v/>
      </c>
      <c r="CG43" s="199">
        <f t="shared" si="25"/>
        <v>1</v>
      </c>
      <c r="CH43" s="190" t="e">
        <f t="shared" si="26"/>
        <v>#VALUE!</v>
      </c>
      <c r="CI43" s="190" t="str">
        <f t="shared" si="27"/>
        <v/>
      </c>
      <c r="CJ43" s="190">
        <f t="shared" si="28"/>
        <v>0</v>
      </c>
      <c r="CK43" s="190"/>
      <c r="CL43" s="191">
        <f t="shared" si="0"/>
        <v>12</v>
      </c>
      <c r="CM43" s="191" t="str">
        <f t="shared" si="1"/>
        <v>苗場</v>
      </c>
      <c r="CN43" s="191" t="str">
        <f t="shared" si="2"/>
        <v>全て</v>
      </c>
      <c r="CO43" s="191" t="str">
        <f t="shared" si="3"/>
        <v>間口</v>
      </c>
      <c r="CP43" s="191" t="str">
        <f t="shared" si="4"/>
        <v>≦3.5</v>
      </c>
      <c r="CQ43" s="203">
        <f t="shared" si="5"/>
        <v>2</v>
      </c>
      <c r="CR43" s="191" t="str">
        <f t="shared" si="6"/>
        <v>SPWFD24UB2PA</v>
      </c>
      <c r="CS43" s="191" t="str">
        <f t="shared" si="7"/>
        <v>◎</v>
      </c>
      <c r="CT43" s="191" t="str">
        <f t="shared" si="8"/>
        <v>適</v>
      </c>
      <c r="CU43" s="191" t="str">
        <f t="shared" si="29"/>
        <v>-</v>
      </c>
      <c r="CV43" s="191">
        <f t="shared" si="9"/>
        <v>0</v>
      </c>
      <c r="CW43" s="191" t="str">
        <f t="shared" si="10"/>
        <v/>
      </c>
      <c r="CX43" s="208">
        <f t="shared" si="11"/>
        <v>0</v>
      </c>
      <c r="CY43" s="97">
        <f t="shared" si="30"/>
        <v>2</v>
      </c>
      <c r="CZ43" s="98">
        <f t="shared" si="31"/>
        <v>1</v>
      </c>
      <c r="DA43" s="97" t="str">
        <f t="shared" si="31"/>
        <v>-</v>
      </c>
      <c r="DB43" s="95">
        <f t="shared" si="32"/>
        <v>1</v>
      </c>
      <c r="DC43" s="147">
        <f t="shared" si="39"/>
        <v>1</v>
      </c>
      <c r="DD43" s="210">
        <f t="shared" si="33"/>
        <v>0</v>
      </c>
      <c r="DE43" s="151">
        <f t="shared" si="34"/>
        <v>0</v>
      </c>
      <c r="DF43" s="213">
        <f t="shared" si="35"/>
        <v>0</v>
      </c>
      <c r="DG43" s="149">
        <f t="shared" si="36"/>
        <v>0</v>
      </c>
      <c r="DH43" s="141">
        <f t="shared" si="37"/>
        <v>0</v>
      </c>
    </row>
    <row r="44" spans="1:112" s="99" customFormat="1" ht="26.1" customHeight="1" thickTop="1" thickBot="1" x14ac:dyDescent="0.2">
      <c r="A44" s="136"/>
      <c r="B44" s="87">
        <v>13</v>
      </c>
      <c r="C44" s="94" t="s">
        <v>7</v>
      </c>
      <c r="D44" s="94" t="s">
        <v>43</v>
      </c>
      <c r="E44" s="100" t="s">
        <v>5</v>
      </c>
      <c r="F44" s="101" t="s">
        <v>3</v>
      </c>
      <c r="G44" s="102">
        <v>2.25</v>
      </c>
      <c r="H44" s="94" t="s">
        <v>257</v>
      </c>
      <c r="I44" s="94" t="s">
        <v>129</v>
      </c>
      <c r="J44" s="94" t="s">
        <v>47</v>
      </c>
      <c r="K44" s="94" t="str">
        <f t="shared" si="12"/>
        <v>-</v>
      </c>
      <c r="L44" s="94" t="s">
        <v>250</v>
      </c>
      <c r="M44" s="181">
        <v>0</v>
      </c>
      <c r="N44" s="92"/>
      <c r="O44" s="93"/>
      <c r="P44" s="104"/>
      <c r="Q44" s="207">
        <v>1.5</v>
      </c>
      <c r="R44" s="202">
        <v>1</v>
      </c>
      <c r="S44" s="198" t="s">
        <v>46</v>
      </c>
      <c r="T44" s="191">
        <f t="shared" si="13"/>
        <v>1</v>
      </c>
      <c r="U44" s="191">
        <f t="shared" si="38"/>
        <v>1</v>
      </c>
      <c r="V44" s="191">
        <f t="shared" si="14"/>
        <v>0</v>
      </c>
      <c r="W44" s="191">
        <f t="shared" si="15"/>
        <v>0</v>
      </c>
      <c r="X44" s="191">
        <f t="shared" si="16"/>
        <v>0</v>
      </c>
      <c r="Y44" s="192">
        <f t="shared" si="17"/>
        <v>0</v>
      </c>
      <c r="Z44" s="195">
        <f t="shared" si="18"/>
        <v>0</v>
      </c>
      <c r="AA44" s="192" t="s">
        <v>67</v>
      </c>
      <c r="AB44" s="190" t="s">
        <v>72</v>
      </c>
      <c r="AC44" s="191"/>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f t="shared" si="19"/>
        <v>1</v>
      </c>
      <c r="CA44" s="190">
        <f t="shared" si="20"/>
        <v>0</v>
      </c>
      <c r="CB44" s="196">
        <f t="shared" si="21"/>
        <v>0</v>
      </c>
      <c r="CC44" s="196">
        <f t="shared" si="22"/>
        <v>0</v>
      </c>
      <c r="CD44" s="197">
        <f t="shared" si="23"/>
        <v>1.5</v>
      </c>
      <c r="CE44" s="198" t="s">
        <v>127</v>
      </c>
      <c r="CF44" s="196" t="str">
        <f t="shared" si="24"/>
        <v/>
      </c>
      <c r="CG44" s="199">
        <f t="shared" si="25"/>
        <v>1</v>
      </c>
      <c r="CH44" s="190" t="e">
        <f t="shared" si="26"/>
        <v>#VALUE!</v>
      </c>
      <c r="CI44" s="190" t="str">
        <f t="shared" si="27"/>
        <v/>
      </c>
      <c r="CJ44" s="190">
        <f t="shared" si="28"/>
        <v>0</v>
      </c>
      <c r="CK44" s="190"/>
      <c r="CL44" s="191">
        <f t="shared" si="0"/>
        <v>13</v>
      </c>
      <c r="CM44" s="191" t="str">
        <f t="shared" si="1"/>
        <v>苗場</v>
      </c>
      <c r="CN44" s="191" t="str">
        <f t="shared" si="2"/>
        <v>全て</v>
      </c>
      <c r="CO44" s="191" t="str">
        <f t="shared" si="3"/>
        <v>間口</v>
      </c>
      <c r="CP44" s="191" t="str">
        <f t="shared" si="4"/>
        <v>≦4.5</v>
      </c>
      <c r="CQ44" s="203">
        <f t="shared" si="5"/>
        <v>2.25</v>
      </c>
      <c r="CR44" s="191" t="str">
        <f t="shared" si="6"/>
        <v>SPWFD24UB2PA</v>
      </c>
      <c r="CS44" s="191" t="str">
        <f t="shared" si="7"/>
        <v>◎</v>
      </c>
      <c r="CT44" s="191" t="str">
        <f t="shared" si="8"/>
        <v>適</v>
      </c>
      <c r="CU44" s="191" t="str">
        <f t="shared" si="29"/>
        <v>-</v>
      </c>
      <c r="CV44" s="191">
        <f t="shared" si="9"/>
        <v>0</v>
      </c>
      <c r="CW44" s="191" t="str">
        <f t="shared" si="10"/>
        <v/>
      </c>
      <c r="CX44" s="208">
        <f t="shared" si="11"/>
        <v>0</v>
      </c>
      <c r="CY44" s="97">
        <f t="shared" si="30"/>
        <v>1.5</v>
      </c>
      <c r="CZ44" s="98">
        <f t="shared" si="31"/>
        <v>1</v>
      </c>
      <c r="DA44" s="97" t="str">
        <f t="shared" si="31"/>
        <v>-</v>
      </c>
      <c r="DB44" s="95">
        <f t="shared" si="32"/>
        <v>1</v>
      </c>
      <c r="DC44" s="147">
        <f t="shared" si="39"/>
        <v>1</v>
      </c>
      <c r="DD44" s="210">
        <f t="shared" si="33"/>
        <v>0</v>
      </c>
      <c r="DE44" s="151">
        <f t="shared" si="34"/>
        <v>0</v>
      </c>
      <c r="DF44" s="213">
        <f t="shared" si="35"/>
        <v>0</v>
      </c>
      <c r="DG44" s="149">
        <f t="shared" si="36"/>
        <v>0</v>
      </c>
      <c r="DH44" s="141">
        <f t="shared" si="37"/>
        <v>0</v>
      </c>
    </row>
    <row r="45" spans="1:112" s="99" customFormat="1" ht="26.1" customHeight="1" thickTop="1" thickBot="1" x14ac:dyDescent="0.2">
      <c r="A45" s="136"/>
      <c r="B45" s="94">
        <v>14</v>
      </c>
      <c r="C45" s="94" t="s">
        <v>7</v>
      </c>
      <c r="D45" s="94" t="s">
        <v>43</v>
      </c>
      <c r="E45" s="100" t="s">
        <v>5</v>
      </c>
      <c r="F45" s="101">
        <v>6</v>
      </c>
      <c r="G45" s="102">
        <v>1</v>
      </c>
      <c r="H45" s="94" t="s">
        <v>256</v>
      </c>
      <c r="I45" s="94" t="s">
        <v>129</v>
      </c>
      <c r="J45" s="103" t="s">
        <v>45</v>
      </c>
      <c r="K45" s="144" t="str">
        <f>IF(OR(Q45=3,Q45=6,Q45=9),"○",IF(OR(Q45=4,Q45=8),"●","-"))</f>
        <v>●</v>
      </c>
      <c r="L45" s="145" t="s">
        <v>217</v>
      </c>
      <c r="M45" s="180">
        <f>IF(L45="YES",1,0)</f>
        <v>0</v>
      </c>
      <c r="N45" s="92"/>
      <c r="O45" s="93"/>
      <c r="P45" s="104"/>
      <c r="Q45" s="207">
        <v>4</v>
      </c>
      <c r="R45" s="202">
        <v>2</v>
      </c>
      <c r="S45" s="198">
        <v>3.5</v>
      </c>
      <c r="T45" s="191">
        <f t="shared" si="13"/>
        <v>2</v>
      </c>
      <c r="U45" s="191">
        <f t="shared" si="38"/>
        <v>1</v>
      </c>
      <c r="V45" s="191">
        <f t="shared" si="14"/>
        <v>0</v>
      </c>
      <c r="W45" s="191">
        <f t="shared" si="15"/>
        <v>0</v>
      </c>
      <c r="X45" s="191">
        <f t="shared" si="16"/>
        <v>0</v>
      </c>
      <c r="Y45" s="192">
        <f t="shared" si="17"/>
        <v>0</v>
      </c>
      <c r="Z45" s="195">
        <f t="shared" si="18"/>
        <v>0</v>
      </c>
      <c r="AA45" s="192" t="s">
        <v>67</v>
      </c>
      <c r="AB45" s="190" t="s">
        <v>74</v>
      </c>
      <c r="AC45" s="191"/>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f t="shared" si="19"/>
        <v>1</v>
      </c>
      <c r="CA45" s="190">
        <f t="shared" si="20"/>
        <v>0</v>
      </c>
      <c r="CB45" s="196">
        <f t="shared" si="21"/>
        <v>0</v>
      </c>
      <c r="CC45" s="196">
        <f t="shared" si="22"/>
        <v>0</v>
      </c>
      <c r="CD45" s="197">
        <f t="shared" si="23"/>
        <v>4</v>
      </c>
      <c r="CE45" s="198" t="s">
        <v>127</v>
      </c>
      <c r="CF45" s="196" t="str">
        <f t="shared" si="24"/>
        <v/>
      </c>
      <c r="CG45" s="199">
        <f t="shared" si="25"/>
        <v>1</v>
      </c>
      <c r="CH45" s="190" t="e">
        <f t="shared" si="26"/>
        <v>#VALUE!</v>
      </c>
      <c r="CI45" s="190" t="str">
        <f t="shared" si="27"/>
        <v/>
      </c>
      <c r="CJ45" s="190">
        <f t="shared" si="28"/>
        <v>0</v>
      </c>
      <c r="CK45" s="190"/>
      <c r="CL45" s="191">
        <f t="shared" si="0"/>
        <v>14</v>
      </c>
      <c r="CM45" s="191" t="str">
        <f t="shared" si="1"/>
        <v>苗場</v>
      </c>
      <c r="CN45" s="191" t="str">
        <f t="shared" si="2"/>
        <v>全て</v>
      </c>
      <c r="CO45" s="191" t="str">
        <f t="shared" si="3"/>
        <v>間口</v>
      </c>
      <c r="CP45" s="191">
        <f t="shared" si="4"/>
        <v>6</v>
      </c>
      <c r="CQ45" s="203">
        <f t="shared" si="5"/>
        <v>1</v>
      </c>
      <c r="CR45" s="191" t="str">
        <f t="shared" si="6"/>
        <v>SPWFD24UB2PB</v>
      </c>
      <c r="CS45" s="191" t="str">
        <f t="shared" si="7"/>
        <v>◎</v>
      </c>
      <c r="CT45" s="191" t="str">
        <f t="shared" si="8"/>
        <v>強め</v>
      </c>
      <c r="CU45" s="191" t="str">
        <f t="shared" si="29"/>
        <v>●</v>
      </c>
      <c r="CV45" s="191">
        <f t="shared" si="9"/>
        <v>0</v>
      </c>
      <c r="CW45" s="191" t="str">
        <f t="shared" si="10"/>
        <v/>
      </c>
      <c r="CX45" s="208">
        <f t="shared" si="11"/>
        <v>0</v>
      </c>
      <c r="CY45" s="97">
        <f t="shared" si="30"/>
        <v>4</v>
      </c>
      <c r="CZ45" s="98">
        <f t="shared" si="31"/>
        <v>2</v>
      </c>
      <c r="DA45" s="97">
        <f t="shared" si="31"/>
        <v>3.5</v>
      </c>
      <c r="DB45" s="95">
        <f t="shared" si="32"/>
        <v>2</v>
      </c>
      <c r="DC45" s="147">
        <f t="shared" si="39"/>
        <v>1</v>
      </c>
      <c r="DD45" s="210">
        <f t="shared" si="33"/>
        <v>0</v>
      </c>
      <c r="DE45" s="151">
        <f t="shared" si="34"/>
        <v>0</v>
      </c>
      <c r="DF45" s="213">
        <f t="shared" si="35"/>
        <v>0</v>
      </c>
      <c r="DG45" s="149">
        <f t="shared" si="36"/>
        <v>0</v>
      </c>
      <c r="DH45" s="141">
        <f t="shared" si="37"/>
        <v>0</v>
      </c>
    </row>
    <row r="46" spans="1:112" s="99" customFormat="1" ht="26.1" customHeight="1" thickTop="1" thickBot="1" x14ac:dyDescent="0.2">
      <c r="A46" s="136"/>
      <c r="B46" s="94">
        <v>15</v>
      </c>
      <c r="C46" s="94" t="s">
        <v>7</v>
      </c>
      <c r="D46" s="94" t="s">
        <v>43</v>
      </c>
      <c r="E46" s="100" t="s">
        <v>5</v>
      </c>
      <c r="F46" s="101">
        <v>6</v>
      </c>
      <c r="G46" s="102">
        <v>1.1000000000000001</v>
      </c>
      <c r="H46" s="94" t="s">
        <v>256</v>
      </c>
      <c r="I46" s="94" t="s">
        <v>129</v>
      </c>
      <c r="J46" s="103" t="s">
        <v>45</v>
      </c>
      <c r="K46" s="94" t="str">
        <f t="shared" si="12"/>
        <v>-</v>
      </c>
      <c r="L46" s="94" t="s">
        <v>249</v>
      </c>
      <c r="M46" s="181">
        <v>0</v>
      </c>
      <c r="N46" s="92"/>
      <c r="O46" s="93"/>
      <c r="P46" s="104"/>
      <c r="Q46" s="207">
        <v>3.5</v>
      </c>
      <c r="R46" s="202">
        <v>2</v>
      </c>
      <c r="S46" s="198">
        <v>3.5</v>
      </c>
      <c r="T46" s="191">
        <f t="shared" si="13"/>
        <v>2</v>
      </c>
      <c r="U46" s="191">
        <f t="shared" si="38"/>
        <v>1</v>
      </c>
      <c r="V46" s="191">
        <f t="shared" si="14"/>
        <v>0</v>
      </c>
      <c r="W46" s="191">
        <f t="shared" si="15"/>
        <v>0</v>
      </c>
      <c r="X46" s="191">
        <f t="shared" si="16"/>
        <v>0</v>
      </c>
      <c r="Y46" s="192">
        <f t="shared" si="17"/>
        <v>0</v>
      </c>
      <c r="Z46" s="195">
        <f t="shared" si="18"/>
        <v>0</v>
      </c>
      <c r="AA46" s="192" t="s">
        <v>67</v>
      </c>
      <c r="AB46" s="190" t="s">
        <v>74</v>
      </c>
      <c r="AC46" s="191"/>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f t="shared" si="19"/>
        <v>1</v>
      </c>
      <c r="CA46" s="190">
        <f t="shared" si="20"/>
        <v>0</v>
      </c>
      <c r="CB46" s="196">
        <f t="shared" si="21"/>
        <v>0</v>
      </c>
      <c r="CC46" s="196">
        <f t="shared" si="22"/>
        <v>0</v>
      </c>
      <c r="CD46" s="197">
        <f t="shared" si="23"/>
        <v>3.5</v>
      </c>
      <c r="CE46" s="198" t="s">
        <v>127</v>
      </c>
      <c r="CF46" s="196" t="str">
        <f t="shared" si="24"/>
        <v/>
      </c>
      <c r="CG46" s="199">
        <f t="shared" si="25"/>
        <v>1</v>
      </c>
      <c r="CH46" s="190" t="e">
        <f t="shared" si="26"/>
        <v>#VALUE!</v>
      </c>
      <c r="CI46" s="190" t="str">
        <f t="shared" si="27"/>
        <v/>
      </c>
      <c r="CJ46" s="190">
        <f t="shared" si="28"/>
        <v>0</v>
      </c>
      <c r="CK46" s="190"/>
      <c r="CL46" s="191">
        <f t="shared" si="0"/>
        <v>15</v>
      </c>
      <c r="CM46" s="191" t="str">
        <f t="shared" si="1"/>
        <v>苗場</v>
      </c>
      <c r="CN46" s="191" t="str">
        <f t="shared" si="2"/>
        <v>全て</v>
      </c>
      <c r="CO46" s="191" t="str">
        <f t="shared" si="3"/>
        <v>間口</v>
      </c>
      <c r="CP46" s="191">
        <f t="shared" si="4"/>
        <v>6</v>
      </c>
      <c r="CQ46" s="203">
        <f t="shared" si="5"/>
        <v>1.1000000000000001</v>
      </c>
      <c r="CR46" s="191" t="str">
        <f t="shared" si="6"/>
        <v>SPWFD24UB2PB</v>
      </c>
      <c r="CS46" s="191" t="str">
        <f t="shared" si="7"/>
        <v>◎</v>
      </c>
      <c r="CT46" s="191" t="str">
        <f t="shared" si="8"/>
        <v>強め</v>
      </c>
      <c r="CU46" s="191" t="str">
        <f t="shared" si="29"/>
        <v>-</v>
      </c>
      <c r="CV46" s="191">
        <f t="shared" si="9"/>
        <v>0</v>
      </c>
      <c r="CW46" s="191" t="str">
        <f t="shared" si="10"/>
        <v/>
      </c>
      <c r="CX46" s="208">
        <f t="shared" si="11"/>
        <v>0</v>
      </c>
      <c r="CY46" s="97">
        <f t="shared" si="30"/>
        <v>3.5</v>
      </c>
      <c r="CZ46" s="98">
        <f t="shared" si="31"/>
        <v>2</v>
      </c>
      <c r="DA46" s="97">
        <f t="shared" si="31"/>
        <v>3.5</v>
      </c>
      <c r="DB46" s="95">
        <f t="shared" si="32"/>
        <v>2</v>
      </c>
      <c r="DC46" s="147">
        <f t="shared" si="39"/>
        <v>1</v>
      </c>
      <c r="DD46" s="210">
        <f t="shared" si="33"/>
        <v>0</v>
      </c>
      <c r="DE46" s="151">
        <f t="shared" si="34"/>
        <v>0</v>
      </c>
      <c r="DF46" s="213">
        <f t="shared" si="35"/>
        <v>0</v>
      </c>
      <c r="DG46" s="149">
        <f t="shared" si="36"/>
        <v>0</v>
      </c>
      <c r="DH46" s="141">
        <f t="shared" si="37"/>
        <v>0</v>
      </c>
    </row>
    <row r="47" spans="1:112" s="99" customFormat="1" ht="26.1" customHeight="1" thickTop="1" thickBot="1" x14ac:dyDescent="0.2">
      <c r="A47" s="136"/>
      <c r="B47" s="87">
        <v>16</v>
      </c>
      <c r="C47" s="94" t="s">
        <v>7</v>
      </c>
      <c r="D47" s="94" t="s">
        <v>43</v>
      </c>
      <c r="E47" s="100" t="s">
        <v>5</v>
      </c>
      <c r="F47" s="101">
        <v>6</v>
      </c>
      <c r="G47" s="102">
        <v>1.2</v>
      </c>
      <c r="H47" s="94" t="s">
        <v>256</v>
      </c>
      <c r="I47" s="94" t="s">
        <v>129</v>
      </c>
      <c r="J47" s="94" t="s">
        <v>47</v>
      </c>
      <c r="K47" s="94" t="str">
        <f t="shared" si="12"/>
        <v>-</v>
      </c>
      <c r="L47" s="94" t="s">
        <v>249</v>
      </c>
      <c r="M47" s="181">
        <v>0</v>
      </c>
      <c r="N47" s="92"/>
      <c r="O47" s="93"/>
      <c r="P47" s="104"/>
      <c r="Q47" s="207">
        <v>3.5</v>
      </c>
      <c r="R47" s="202">
        <v>2</v>
      </c>
      <c r="S47" s="198">
        <v>3.5</v>
      </c>
      <c r="T47" s="191">
        <f t="shared" si="13"/>
        <v>2</v>
      </c>
      <c r="U47" s="191">
        <f t="shared" si="38"/>
        <v>1</v>
      </c>
      <c r="V47" s="191">
        <f t="shared" si="14"/>
        <v>0</v>
      </c>
      <c r="W47" s="191">
        <f t="shared" si="15"/>
        <v>0</v>
      </c>
      <c r="X47" s="191">
        <f t="shared" si="16"/>
        <v>0</v>
      </c>
      <c r="Y47" s="192">
        <f t="shared" si="17"/>
        <v>0</v>
      </c>
      <c r="Z47" s="195">
        <f t="shared" si="18"/>
        <v>0</v>
      </c>
      <c r="AA47" s="192" t="s">
        <v>67</v>
      </c>
      <c r="AB47" s="190" t="s">
        <v>70</v>
      </c>
      <c r="AC47" s="191"/>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f t="shared" si="19"/>
        <v>1</v>
      </c>
      <c r="CA47" s="190">
        <f t="shared" si="20"/>
        <v>0</v>
      </c>
      <c r="CB47" s="196">
        <f t="shared" si="21"/>
        <v>0</v>
      </c>
      <c r="CC47" s="196">
        <f t="shared" si="22"/>
        <v>0</v>
      </c>
      <c r="CD47" s="197">
        <f t="shared" si="23"/>
        <v>3.5</v>
      </c>
      <c r="CE47" s="198" t="s">
        <v>127</v>
      </c>
      <c r="CF47" s="196" t="str">
        <f t="shared" si="24"/>
        <v/>
      </c>
      <c r="CG47" s="199">
        <f t="shared" si="25"/>
        <v>1</v>
      </c>
      <c r="CH47" s="190" t="e">
        <f t="shared" si="26"/>
        <v>#VALUE!</v>
      </c>
      <c r="CI47" s="190" t="str">
        <f t="shared" si="27"/>
        <v/>
      </c>
      <c r="CJ47" s="190">
        <f t="shared" si="28"/>
        <v>0</v>
      </c>
      <c r="CK47" s="190"/>
      <c r="CL47" s="191">
        <f t="shared" si="0"/>
        <v>16</v>
      </c>
      <c r="CM47" s="191" t="str">
        <f t="shared" si="1"/>
        <v>苗場</v>
      </c>
      <c r="CN47" s="191" t="str">
        <f t="shared" si="2"/>
        <v>全て</v>
      </c>
      <c r="CO47" s="191" t="str">
        <f t="shared" si="3"/>
        <v>間口</v>
      </c>
      <c r="CP47" s="191">
        <f t="shared" si="4"/>
        <v>6</v>
      </c>
      <c r="CQ47" s="203">
        <f t="shared" si="5"/>
        <v>1.2</v>
      </c>
      <c r="CR47" s="191" t="str">
        <f t="shared" si="6"/>
        <v>SPWFD24UB2PB</v>
      </c>
      <c r="CS47" s="191" t="str">
        <f t="shared" si="7"/>
        <v>◎</v>
      </c>
      <c r="CT47" s="191" t="str">
        <f t="shared" si="8"/>
        <v>適</v>
      </c>
      <c r="CU47" s="191" t="str">
        <f t="shared" si="29"/>
        <v>-</v>
      </c>
      <c r="CV47" s="191">
        <f t="shared" si="9"/>
        <v>0</v>
      </c>
      <c r="CW47" s="191" t="str">
        <f t="shared" si="10"/>
        <v/>
      </c>
      <c r="CX47" s="208">
        <f t="shared" si="11"/>
        <v>0</v>
      </c>
      <c r="CY47" s="97">
        <f t="shared" si="30"/>
        <v>3.5</v>
      </c>
      <c r="CZ47" s="98">
        <f t="shared" si="31"/>
        <v>2</v>
      </c>
      <c r="DA47" s="97">
        <f t="shared" si="31"/>
        <v>3.5</v>
      </c>
      <c r="DB47" s="95">
        <f t="shared" si="32"/>
        <v>2</v>
      </c>
      <c r="DC47" s="147">
        <f t="shared" si="39"/>
        <v>1</v>
      </c>
      <c r="DD47" s="210">
        <f t="shared" si="33"/>
        <v>0</v>
      </c>
      <c r="DE47" s="151">
        <f t="shared" si="34"/>
        <v>0</v>
      </c>
      <c r="DF47" s="213">
        <f t="shared" si="35"/>
        <v>0</v>
      </c>
      <c r="DG47" s="149">
        <f t="shared" si="36"/>
        <v>0</v>
      </c>
      <c r="DH47" s="141">
        <f t="shared" si="37"/>
        <v>0</v>
      </c>
    </row>
    <row r="48" spans="1:112" s="99" customFormat="1" ht="26.1" customHeight="1" thickTop="1" thickBot="1" x14ac:dyDescent="0.2">
      <c r="A48" s="136"/>
      <c r="B48" s="87">
        <v>19</v>
      </c>
      <c r="C48" s="94" t="s">
        <v>7</v>
      </c>
      <c r="D48" s="94" t="s">
        <v>43</v>
      </c>
      <c r="E48" s="100" t="s">
        <v>5</v>
      </c>
      <c r="F48" s="101">
        <v>6</v>
      </c>
      <c r="G48" s="102">
        <v>1.3</v>
      </c>
      <c r="H48" s="94" t="s">
        <v>256</v>
      </c>
      <c r="I48" s="94" t="s">
        <v>128</v>
      </c>
      <c r="J48" s="94" t="s">
        <v>47</v>
      </c>
      <c r="K48" s="146" t="str">
        <f t="shared" si="12"/>
        <v>○</v>
      </c>
      <c r="L48" s="145" t="s">
        <v>189</v>
      </c>
      <c r="M48" s="180">
        <f>IF(L48="YES",1,0)</f>
        <v>0</v>
      </c>
      <c r="N48" s="92"/>
      <c r="O48" s="93"/>
      <c r="P48" s="104"/>
      <c r="Q48" s="207">
        <v>3</v>
      </c>
      <c r="R48" s="202">
        <v>2</v>
      </c>
      <c r="S48" s="198">
        <v>3.5</v>
      </c>
      <c r="T48" s="191">
        <f t="shared" si="13"/>
        <v>2</v>
      </c>
      <c r="U48" s="191">
        <f t="shared" si="38"/>
        <v>1</v>
      </c>
      <c r="V48" s="191">
        <f t="shared" si="14"/>
        <v>0</v>
      </c>
      <c r="W48" s="191">
        <f t="shared" si="15"/>
        <v>0</v>
      </c>
      <c r="X48" s="191">
        <f t="shared" si="16"/>
        <v>0</v>
      </c>
      <c r="Y48" s="192">
        <f t="shared" si="17"/>
        <v>0</v>
      </c>
      <c r="Z48" s="195">
        <f t="shared" si="18"/>
        <v>0</v>
      </c>
      <c r="AA48" s="192" t="s">
        <v>67</v>
      </c>
      <c r="AB48" s="190" t="s">
        <v>70</v>
      </c>
      <c r="AC48" s="191"/>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f t="shared" si="19"/>
        <v>1</v>
      </c>
      <c r="CA48" s="190">
        <f t="shared" si="20"/>
        <v>0</v>
      </c>
      <c r="CB48" s="196">
        <f t="shared" si="21"/>
        <v>0</v>
      </c>
      <c r="CC48" s="196">
        <f t="shared" si="22"/>
        <v>0</v>
      </c>
      <c r="CD48" s="197">
        <f t="shared" si="23"/>
        <v>3</v>
      </c>
      <c r="CE48" s="198" t="s">
        <v>127</v>
      </c>
      <c r="CF48" s="196" t="str">
        <f t="shared" si="24"/>
        <v/>
      </c>
      <c r="CG48" s="199">
        <f t="shared" si="25"/>
        <v>1</v>
      </c>
      <c r="CH48" s="190" t="e">
        <f t="shared" si="26"/>
        <v>#VALUE!</v>
      </c>
      <c r="CI48" s="190" t="str">
        <f t="shared" si="27"/>
        <v/>
      </c>
      <c r="CJ48" s="190">
        <f t="shared" si="28"/>
        <v>0</v>
      </c>
      <c r="CK48" s="190"/>
      <c r="CL48" s="191">
        <f t="shared" si="0"/>
        <v>19</v>
      </c>
      <c r="CM48" s="191" t="str">
        <f t="shared" si="1"/>
        <v>苗場</v>
      </c>
      <c r="CN48" s="191" t="str">
        <f t="shared" si="2"/>
        <v>全て</v>
      </c>
      <c r="CO48" s="191" t="str">
        <f t="shared" si="3"/>
        <v>間口</v>
      </c>
      <c r="CP48" s="198">
        <f t="shared" si="4"/>
        <v>6</v>
      </c>
      <c r="CQ48" s="203">
        <f t="shared" si="5"/>
        <v>1.3</v>
      </c>
      <c r="CR48" s="191" t="str">
        <f t="shared" si="6"/>
        <v>SPWFD24UB2PB</v>
      </c>
      <c r="CS48" s="191" t="str">
        <f t="shared" si="7"/>
        <v>◎</v>
      </c>
      <c r="CT48" s="191" t="str">
        <f t="shared" si="8"/>
        <v>適</v>
      </c>
      <c r="CU48" s="191" t="str">
        <f t="shared" si="29"/>
        <v>○</v>
      </c>
      <c r="CV48" s="191">
        <f t="shared" si="9"/>
        <v>0</v>
      </c>
      <c r="CW48" s="191" t="str">
        <f t="shared" si="10"/>
        <v/>
      </c>
      <c r="CX48" s="208">
        <f t="shared" si="11"/>
        <v>0</v>
      </c>
      <c r="CY48" s="97">
        <f t="shared" si="30"/>
        <v>3</v>
      </c>
      <c r="CZ48" s="98">
        <f t="shared" si="31"/>
        <v>2</v>
      </c>
      <c r="DA48" s="97">
        <f t="shared" si="31"/>
        <v>3.5</v>
      </c>
      <c r="DB48" s="95">
        <f t="shared" si="32"/>
        <v>2</v>
      </c>
      <c r="DC48" s="147">
        <f t="shared" si="39"/>
        <v>1</v>
      </c>
      <c r="DD48" s="210">
        <f t="shared" si="33"/>
        <v>0</v>
      </c>
      <c r="DE48" s="151">
        <f t="shared" si="34"/>
        <v>0</v>
      </c>
      <c r="DF48" s="213">
        <f t="shared" si="35"/>
        <v>0</v>
      </c>
      <c r="DG48" s="149">
        <f t="shared" si="36"/>
        <v>0</v>
      </c>
      <c r="DH48" s="141">
        <f t="shared" si="37"/>
        <v>0</v>
      </c>
    </row>
    <row r="49" spans="1:112" s="99" customFormat="1" ht="26.1" customHeight="1" thickTop="1" thickBot="1" x14ac:dyDescent="0.2">
      <c r="A49" s="136"/>
      <c r="B49" s="94">
        <v>21</v>
      </c>
      <c r="C49" s="94" t="s">
        <v>7</v>
      </c>
      <c r="D49" s="94" t="s">
        <v>43</v>
      </c>
      <c r="E49" s="100" t="s">
        <v>5</v>
      </c>
      <c r="F49" s="101">
        <v>6</v>
      </c>
      <c r="G49" s="102">
        <v>1.4</v>
      </c>
      <c r="H49" s="94" t="s">
        <v>256</v>
      </c>
      <c r="I49" s="94" t="s">
        <v>129</v>
      </c>
      <c r="J49" s="94" t="s">
        <v>47</v>
      </c>
      <c r="K49" s="146" t="str">
        <f t="shared" si="12"/>
        <v>○</v>
      </c>
      <c r="L49" s="145" t="s">
        <v>189</v>
      </c>
      <c r="M49" s="180">
        <f>IF(L49="YES",1,0)</f>
        <v>0</v>
      </c>
      <c r="N49" s="92"/>
      <c r="O49" s="93"/>
      <c r="P49" s="104"/>
      <c r="Q49" s="207">
        <v>3</v>
      </c>
      <c r="R49" s="202">
        <v>2</v>
      </c>
      <c r="S49" s="198">
        <v>3.5</v>
      </c>
      <c r="T49" s="191">
        <f t="shared" si="13"/>
        <v>2</v>
      </c>
      <c r="U49" s="191">
        <f t="shared" si="38"/>
        <v>1</v>
      </c>
      <c r="V49" s="191">
        <f t="shared" si="14"/>
        <v>0</v>
      </c>
      <c r="W49" s="191">
        <f t="shared" si="15"/>
        <v>0</v>
      </c>
      <c r="X49" s="191">
        <f t="shared" si="16"/>
        <v>0</v>
      </c>
      <c r="Y49" s="192">
        <f t="shared" si="17"/>
        <v>0</v>
      </c>
      <c r="Z49" s="195">
        <f t="shared" si="18"/>
        <v>0</v>
      </c>
      <c r="AA49" s="192" t="s">
        <v>67</v>
      </c>
      <c r="AB49" s="190" t="s">
        <v>70</v>
      </c>
      <c r="AC49" s="191"/>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f t="shared" si="19"/>
        <v>1</v>
      </c>
      <c r="CA49" s="190">
        <f t="shared" si="20"/>
        <v>0</v>
      </c>
      <c r="CB49" s="196">
        <f t="shared" si="21"/>
        <v>0</v>
      </c>
      <c r="CC49" s="196">
        <f t="shared" si="22"/>
        <v>0</v>
      </c>
      <c r="CD49" s="197">
        <f t="shared" si="23"/>
        <v>3</v>
      </c>
      <c r="CE49" s="198" t="s">
        <v>127</v>
      </c>
      <c r="CF49" s="196" t="str">
        <f t="shared" si="24"/>
        <v/>
      </c>
      <c r="CG49" s="199">
        <f t="shared" si="25"/>
        <v>1</v>
      </c>
      <c r="CH49" s="190" t="e">
        <f t="shared" si="26"/>
        <v>#VALUE!</v>
      </c>
      <c r="CI49" s="190" t="str">
        <f t="shared" si="27"/>
        <v/>
      </c>
      <c r="CJ49" s="190">
        <f t="shared" si="28"/>
        <v>0</v>
      </c>
      <c r="CK49" s="190"/>
      <c r="CL49" s="191">
        <f t="shared" si="0"/>
        <v>21</v>
      </c>
      <c r="CM49" s="191" t="str">
        <f t="shared" si="1"/>
        <v>苗場</v>
      </c>
      <c r="CN49" s="191" t="str">
        <f t="shared" si="2"/>
        <v>全て</v>
      </c>
      <c r="CO49" s="191" t="str">
        <f t="shared" si="3"/>
        <v>間口</v>
      </c>
      <c r="CP49" s="198">
        <f t="shared" si="4"/>
        <v>6</v>
      </c>
      <c r="CQ49" s="203">
        <f t="shared" si="5"/>
        <v>1.4</v>
      </c>
      <c r="CR49" s="191" t="str">
        <f t="shared" si="6"/>
        <v>SPWFD24UB2PB</v>
      </c>
      <c r="CS49" s="191" t="str">
        <f t="shared" si="7"/>
        <v>◎</v>
      </c>
      <c r="CT49" s="191" t="str">
        <f t="shared" si="8"/>
        <v>適</v>
      </c>
      <c r="CU49" s="191" t="str">
        <f t="shared" si="29"/>
        <v>○</v>
      </c>
      <c r="CV49" s="191">
        <f t="shared" si="9"/>
        <v>0</v>
      </c>
      <c r="CW49" s="191" t="str">
        <f t="shared" si="10"/>
        <v/>
      </c>
      <c r="CX49" s="208">
        <f t="shared" si="11"/>
        <v>0</v>
      </c>
      <c r="CY49" s="97">
        <f t="shared" si="30"/>
        <v>3</v>
      </c>
      <c r="CZ49" s="98">
        <f t="shared" si="31"/>
        <v>2</v>
      </c>
      <c r="DA49" s="97">
        <f t="shared" si="31"/>
        <v>3.5</v>
      </c>
      <c r="DB49" s="95">
        <f t="shared" si="32"/>
        <v>2</v>
      </c>
      <c r="DC49" s="147">
        <f t="shared" si="39"/>
        <v>1</v>
      </c>
      <c r="DD49" s="210">
        <f t="shared" si="33"/>
        <v>0</v>
      </c>
      <c r="DE49" s="151">
        <f t="shared" si="34"/>
        <v>0</v>
      </c>
      <c r="DF49" s="213">
        <f t="shared" si="35"/>
        <v>0</v>
      </c>
      <c r="DG49" s="149">
        <f t="shared" si="36"/>
        <v>0</v>
      </c>
      <c r="DH49" s="141">
        <f t="shared" si="37"/>
        <v>0</v>
      </c>
    </row>
    <row r="50" spans="1:112" s="99" customFormat="1" ht="26.1" customHeight="1" thickTop="1" thickBot="1" x14ac:dyDescent="0.2">
      <c r="A50" s="136"/>
      <c r="B50" s="94">
        <v>23</v>
      </c>
      <c r="C50" s="94" t="s">
        <v>7</v>
      </c>
      <c r="D50" s="94" t="s">
        <v>43</v>
      </c>
      <c r="E50" s="100" t="s">
        <v>5</v>
      </c>
      <c r="F50" s="101">
        <v>6</v>
      </c>
      <c r="G50" s="102">
        <v>1.5</v>
      </c>
      <c r="H50" s="94" t="s">
        <v>256</v>
      </c>
      <c r="I50" s="94" t="s">
        <v>129</v>
      </c>
      <c r="J50" s="94" t="s">
        <v>47</v>
      </c>
      <c r="K50" s="146" t="str">
        <f t="shared" si="12"/>
        <v>○</v>
      </c>
      <c r="L50" s="145" t="s">
        <v>189</v>
      </c>
      <c r="M50" s="180">
        <f>IF(L50="YES",1,0)</f>
        <v>0</v>
      </c>
      <c r="N50" s="92"/>
      <c r="O50" s="93"/>
      <c r="P50" s="104"/>
      <c r="Q50" s="207">
        <v>3</v>
      </c>
      <c r="R50" s="202">
        <v>2</v>
      </c>
      <c r="S50" s="198">
        <v>3.5</v>
      </c>
      <c r="T50" s="191">
        <f t="shared" si="13"/>
        <v>2</v>
      </c>
      <c r="U50" s="191">
        <f t="shared" si="38"/>
        <v>1</v>
      </c>
      <c r="V50" s="191">
        <f t="shared" si="14"/>
        <v>0</v>
      </c>
      <c r="W50" s="191">
        <f t="shared" si="15"/>
        <v>0</v>
      </c>
      <c r="X50" s="191">
        <f t="shared" si="16"/>
        <v>0</v>
      </c>
      <c r="Y50" s="192">
        <f t="shared" si="17"/>
        <v>0</v>
      </c>
      <c r="Z50" s="195">
        <f t="shared" si="18"/>
        <v>0</v>
      </c>
      <c r="AA50" s="192" t="s">
        <v>67</v>
      </c>
      <c r="AB50" s="190" t="s">
        <v>70</v>
      </c>
      <c r="AC50" s="191"/>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f t="shared" si="19"/>
        <v>1</v>
      </c>
      <c r="CA50" s="190">
        <f t="shared" si="20"/>
        <v>0</v>
      </c>
      <c r="CB50" s="196">
        <f t="shared" si="21"/>
        <v>0</v>
      </c>
      <c r="CC50" s="196">
        <f t="shared" si="22"/>
        <v>0</v>
      </c>
      <c r="CD50" s="197">
        <f t="shared" si="23"/>
        <v>3</v>
      </c>
      <c r="CE50" s="198" t="s">
        <v>127</v>
      </c>
      <c r="CF50" s="196" t="str">
        <f t="shared" si="24"/>
        <v/>
      </c>
      <c r="CG50" s="199">
        <f t="shared" si="25"/>
        <v>1</v>
      </c>
      <c r="CH50" s="190" t="e">
        <f t="shared" si="26"/>
        <v>#VALUE!</v>
      </c>
      <c r="CI50" s="190" t="str">
        <f t="shared" si="27"/>
        <v/>
      </c>
      <c r="CJ50" s="190">
        <f t="shared" si="28"/>
        <v>0</v>
      </c>
      <c r="CK50" s="190"/>
      <c r="CL50" s="191">
        <f t="shared" si="0"/>
        <v>23</v>
      </c>
      <c r="CM50" s="191" t="str">
        <f t="shared" si="1"/>
        <v>苗場</v>
      </c>
      <c r="CN50" s="191" t="str">
        <f t="shared" si="2"/>
        <v>全て</v>
      </c>
      <c r="CO50" s="191" t="str">
        <f t="shared" si="3"/>
        <v>間口</v>
      </c>
      <c r="CP50" s="198">
        <f t="shared" si="4"/>
        <v>6</v>
      </c>
      <c r="CQ50" s="203">
        <f t="shared" si="5"/>
        <v>1.5</v>
      </c>
      <c r="CR50" s="191" t="str">
        <f t="shared" si="6"/>
        <v>SPWFD24UB2PB</v>
      </c>
      <c r="CS50" s="191" t="str">
        <f t="shared" si="7"/>
        <v>◎</v>
      </c>
      <c r="CT50" s="191" t="str">
        <f t="shared" si="8"/>
        <v>適</v>
      </c>
      <c r="CU50" s="191" t="str">
        <f t="shared" si="29"/>
        <v>○</v>
      </c>
      <c r="CV50" s="191">
        <f t="shared" si="9"/>
        <v>0</v>
      </c>
      <c r="CW50" s="191" t="str">
        <f t="shared" si="10"/>
        <v/>
      </c>
      <c r="CX50" s="208">
        <f t="shared" si="11"/>
        <v>0</v>
      </c>
      <c r="CY50" s="97">
        <f t="shared" si="30"/>
        <v>3</v>
      </c>
      <c r="CZ50" s="98">
        <f t="shared" si="31"/>
        <v>2</v>
      </c>
      <c r="DA50" s="97">
        <f t="shared" si="31"/>
        <v>3.5</v>
      </c>
      <c r="DB50" s="95">
        <f t="shared" si="32"/>
        <v>2</v>
      </c>
      <c r="DC50" s="147">
        <f t="shared" si="39"/>
        <v>1</v>
      </c>
      <c r="DD50" s="210">
        <f t="shared" si="33"/>
        <v>0</v>
      </c>
      <c r="DE50" s="151">
        <f t="shared" si="34"/>
        <v>0</v>
      </c>
      <c r="DF50" s="213">
        <f t="shared" si="35"/>
        <v>0</v>
      </c>
      <c r="DG50" s="149">
        <f t="shared" si="36"/>
        <v>0</v>
      </c>
      <c r="DH50" s="141">
        <f t="shared" si="37"/>
        <v>0</v>
      </c>
    </row>
    <row r="51" spans="1:112" s="99" customFormat="1" ht="26.1" customHeight="1" thickTop="1" thickBot="1" x14ac:dyDescent="0.2">
      <c r="A51" s="136"/>
      <c r="B51" s="87">
        <v>25</v>
      </c>
      <c r="C51" s="94" t="s">
        <v>7</v>
      </c>
      <c r="D51" s="94" t="s">
        <v>43</v>
      </c>
      <c r="E51" s="100" t="s">
        <v>5</v>
      </c>
      <c r="F51" s="101">
        <v>6</v>
      </c>
      <c r="G51" s="102">
        <v>1.5</v>
      </c>
      <c r="H51" s="94" t="s">
        <v>257</v>
      </c>
      <c r="I51" s="94" t="s">
        <v>129</v>
      </c>
      <c r="J51" s="103" t="s">
        <v>45</v>
      </c>
      <c r="K51" s="94" t="str">
        <f t="shared" si="12"/>
        <v>-</v>
      </c>
      <c r="L51" s="94" t="s">
        <v>249</v>
      </c>
      <c r="M51" s="181">
        <v>0</v>
      </c>
      <c r="N51" s="92"/>
      <c r="O51" s="93"/>
      <c r="P51" s="104"/>
      <c r="Q51" s="207">
        <v>2.5</v>
      </c>
      <c r="R51" s="202">
        <v>2</v>
      </c>
      <c r="S51" s="198">
        <v>3.5</v>
      </c>
      <c r="T51" s="191">
        <f t="shared" si="13"/>
        <v>2</v>
      </c>
      <c r="U51" s="191">
        <f t="shared" si="38"/>
        <v>1</v>
      </c>
      <c r="V51" s="191">
        <f t="shared" si="14"/>
        <v>0</v>
      </c>
      <c r="W51" s="191">
        <f t="shared" si="15"/>
        <v>0</v>
      </c>
      <c r="X51" s="191">
        <f t="shared" si="16"/>
        <v>0</v>
      </c>
      <c r="Y51" s="192">
        <f t="shared" si="17"/>
        <v>0</v>
      </c>
      <c r="Z51" s="195">
        <f t="shared" si="18"/>
        <v>0</v>
      </c>
      <c r="AA51" s="192" t="s">
        <v>67</v>
      </c>
      <c r="AB51" s="190" t="s">
        <v>75</v>
      </c>
      <c r="AC51" s="191"/>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f t="shared" si="19"/>
        <v>1</v>
      </c>
      <c r="CA51" s="190">
        <f t="shared" si="20"/>
        <v>0</v>
      </c>
      <c r="CB51" s="196">
        <f t="shared" si="21"/>
        <v>0</v>
      </c>
      <c r="CC51" s="196">
        <f t="shared" si="22"/>
        <v>0</v>
      </c>
      <c r="CD51" s="197">
        <f t="shared" si="23"/>
        <v>2.5</v>
      </c>
      <c r="CE51" s="198" t="s">
        <v>127</v>
      </c>
      <c r="CF51" s="196" t="str">
        <f t="shared" si="24"/>
        <v/>
      </c>
      <c r="CG51" s="199">
        <f t="shared" si="25"/>
        <v>1</v>
      </c>
      <c r="CH51" s="190" t="e">
        <f t="shared" si="26"/>
        <v>#VALUE!</v>
      </c>
      <c r="CI51" s="190" t="str">
        <f t="shared" si="27"/>
        <v/>
      </c>
      <c r="CJ51" s="190">
        <f t="shared" si="28"/>
        <v>0</v>
      </c>
      <c r="CK51" s="190"/>
      <c r="CL51" s="191">
        <f t="shared" si="0"/>
        <v>25</v>
      </c>
      <c r="CM51" s="191" t="str">
        <f t="shared" si="1"/>
        <v>苗場</v>
      </c>
      <c r="CN51" s="191" t="str">
        <f t="shared" si="2"/>
        <v>全て</v>
      </c>
      <c r="CO51" s="191" t="str">
        <f t="shared" si="3"/>
        <v>間口</v>
      </c>
      <c r="CP51" s="198">
        <f t="shared" si="4"/>
        <v>6</v>
      </c>
      <c r="CQ51" s="203">
        <f t="shared" si="5"/>
        <v>1.5</v>
      </c>
      <c r="CR51" s="191" t="str">
        <f t="shared" si="6"/>
        <v>SPWFD24UB2PA</v>
      </c>
      <c r="CS51" s="191" t="str">
        <f t="shared" si="7"/>
        <v>◎</v>
      </c>
      <c r="CT51" s="191" t="str">
        <f t="shared" si="8"/>
        <v>強め</v>
      </c>
      <c r="CU51" s="191" t="str">
        <f t="shared" si="29"/>
        <v>-</v>
      </c>
      <c r="CV51" s="191">
        <f t="shared" si="9"/>
        <v>0</v>
      </c>
      <c r="CW51" s="191" t="str">
        <f t="shared" si="10"/>
        <v/>
      </c>
      <c r="CX51" s="208">
        <f t="shared" si="11"/>
        <v>0</v>
      </c>
      <c r="CY51" s="97">
        <f t="shared" si="30"/>
        <v>2.5</v>
      </c>
      <c r="CZ51" s="98">
        <f t="shared" si="31"/>
        <v>2</v>
      </c>
      <c r="DA51" s="97">
        <f t="shared" si="31"/>
        <v>3.5</v>
      </c>
      <c r="DB51" s="95">
        <f t="shared" si="32"/>
        <v>2</v>
      </c>
      <c r="DC51" s="147">
        <f t="shared" si="39"/>
        <v>1</v>
      </c>
      <c r="DD51" s="210">
        <f t="shared" si="33"/>
        <v>0</v>
      </c>
      <c r="DE51" s="151">
        <f t="shared" si="34"/>
        <v>0</v>
      </c>
      <c r="DF51" s="213">
        <f t="shared" si="35"/>
        <v>0</v>
      </c>
      <c r="DG51" s="149">
        <f t="shared" si="36"/>
        <v>0</v>
      </c>
      <c r="DH51" s="141">
        <f t="shared" si="37"/>
        <v>0</v>
      </c>
    </row>
    <row r="52" spans="1:112" s="99" customFormat="1" ht="26.1" customHeight="1" thickTop="1" thickBot="1" x14ac:dyDescent="0.2">
      <c r="A52" s="136"/>
      <c r="B52" s="94">
        <v>27</v>
      </c>
      <c r="C52" s="94" t="s">
        <v>7</v>
      </c>
      <c r="D52" s="94" t="s">
        <v>43</v>
      </c>
      <c r="E52" s="100" t="s">
        <v>5</v>
      </c>
      <c r="F52" s="101">
        <v>6</v>
      </c>
      <c r="G52" s="102">
        <v>1.75</v>
      </c>
      <c r="H52" s="94" t="s">
        <v>257</v>
      </c>
      <c r="I52" s="94" t="s">
        <v>129</v>
      </c>
      <c r="J52" s="94" t="s">
        <v>47</v>
      </c>
      <c r="K52" s="94" t="str">
        <f t="shared" si="12"/>
        <v>-</v>
      </c>
      <c r="L52" s="94" t="s">
        <v>249</v>
      </c>
      <c r="M52" s="181">
        <v>0</v>
      </c>
      <c r="N52" s="92"/>
      <c r="O52" s="93"/>
      <c r="P52" s="104"/>
      <c r="Q52" s="207">
        <v>2.5</v>
      </c>
      <c r="R52" s="202">
        <v>2</v>
      </c>
      <c r="S52" s="198">
        <v>3.5</v>
      </c>
      <c r="T52" s="191">
        <f t="shared" si="13"/>
        <v>2</v>
      </c>
      <c r="U52" s="191">
        <f t="shared" si="38"/>
        <v>1</v>
      </c>
      <c r="V52" s="191">
        <f t="shared" si="14"/>
        <v>0</v>
      </c>
      <c r="W52" s="191">
        <f t="shared" si="15"/>
        <v>0</v>
      </c>
      <c r="X52" s="191">
        <f t="shared" si="16"/>
        <v>0</v>
      </c>
      <c r="Y52" s="192">
        <f t="shared" si="17"/>
        <v>0</v>
      </c>
      <c r="Z52" s="195">
        <f t="shared" si="18"/>
        <v>0</v>
      </c>
      <c r="AA52" s="192" t="s">
        <v>67</v>
      </c>
      <c r="AB52" s="190" t="s">
        <v>70</v>
      </c>
      <c r="AC52" s="191"/>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f t="shared" si="19"/>
        <v>1</v>
      </c>
      <c r="CA52" s="190">
        <f t="shared" si="20"/>
        <v>0</v>
      </c>
      <c r="CB52" s="196">
        <f t="shared" si="21"/>
        <v>0</v>
      </c>
      <c r="CC52" s="196">
        <f t="shared" si="22"/>
        <v>0</v>
      </c>
      <c r="CD52" s="197">
        <f t="shared" si="23"/>
        <v>2.5</v>
      </c>
      <c r="CE52" s="198" t="s">
        <v>127</v>
      </c>
      <c r="CF52" s="196" t="str">
        <f t="shared" si="24"/>
        <v/>
      </c>
      <c r="CG52" s="199">
        <f t="shared" si="25"/>
        <v>1</v>
      </c>
      <c r="CH52" s="190" t="e">
        <f t="shared" si="26"/>
        <v>#VALUE!</v>
      </c>
      <c r="CI52" s="190" t="str">
        <f t="shared" si="27"/>
        <v/>
      </c>
      <c r="CJ52" s="190">
        <f t="shared" si="28"/>
        <v>0</v>
      </c>
      <c r="CK52" s="190"/>
      <c r="CL52" s="191">
        <f t="shared" si="0"/>
        <v>27</v>
      </c>
      <c r="CM52" s="191" t="str">
        <f t="shared" si="1"/>
        <v>苗場</v>
      </c>
      <c r="CN52" s="191" t="str">
        <f t="shared" si="2"/>
        <v>全て</v>
      </c>
      <c r="CO52" s="191" t="str">
        <f t="shared" si="3"/>
        <v>間口</v>
      </c>
      <c r="CP52" s="198">
        <f t="shared" si="4"/>
        <v>6</v>
      </c>
      <c r="CQ52" s="203">
        <f t="shared" si="5"/>
        <v>1.75</v>
      </c>
      <c r="CR52" s="191" t="str">
        <f t="shared" si="6"/>
        <v>SPWFD24UB2PA</v>
      </c>
      <c r="CS52" s="191" t="str">
        <f t="shared" si="7"/>
        <v>◎</v>
      </c>
      <c r="CT52" s="191" t="str">
        <f t="shared" si="8"/>
        <v>適</v>
      </c>
      <c r="CU52" s="191" t="str">
        <f t="shared" si="29"/>
        <v>-</v>
      </c>
      <c r="CV52" s="191">
        <f t="shared" si="9"/>
        <v>0</v>
      </c>
      <c r="CW52" s="191" t="str">
        <f t="shared" si="10"/>
        <v/>
      </c>
      <c r="CX52" s="208">
        <f t="shared" si="11"/>
        <v>0</v>
      </c>
      <c r="CY52" s="97">
        <f t="shared" si="30"/>
        <v>2.5</v>
      </c>
      <c r="CZ52" s="98">
        <f t="shared" si="31"/>
        <v>2</v>
      </c>
      <c r="DA52" s="97">
        <f t="shared" si="31"/>
        <v>3.5</v>
      </c>
      <c r="DB52" s="95">
        <f t="shared" si="32"/>
        <v>2</v>
      </c>
      <c r="DC52" s="147">
        <f t="shared" si="39"/>
        <v>1</v>
      </c>
      <c r="DD52" s="210">
        <f t="shared" si="33"/>
        <v>0</v>
      </c>
      <c r="DE52" s="151">
        <f t="shared" si="34"/>
        <v>0</v>
      </c>
      <c r="DF52" s="213">
        <f t="shared" si="35"/>
        <v>0</v>
      </c>
      <c r="DG52" s="149">
        <f t="shared" si="36"/>
        <v>0</v>
      </c>
      <c r="DH52" s="141">
        <f t="shared" si="37"/>
        <v>0</v>
      </c>
    </row>
    <row r="53" spans="1:112" s="99" customFormat="1" ht="26.1" customHeight="1" thickTop="1" thickBot="1" x14ac:dyDescent="0.2">
      <c r="A53" s="136"/>
      <c r="B53" s="94">
        <v>29</v>
      </c>
      <c r="C53" s="94" t="s">
        <v>7</v>
      </c>
      <c r="D53" s="94" t="s">
        <v>43</v>
      </c>
      <c r="E53" s="100" t="s">
        <v>5</v>
      </c>
      <c r="F53" s="101">
        <v>6</v>
      </c>
      <c r="G53" s="102">
        <v>2</v>
      </c>
      <c r="H53" s="94" t="s">
        <v>257</v>
      </c>
      <c r="I53" s="94" t="s">
        <v>129</v>
      </c>
      <c r="J53" s="94" t="s">
        <v>47</v>
      </c>
      <c r="K53" s="94" t="str">
        <f t="shared" si="12"/>
        <v>-</v>
      </c>
      <c r="L53" s="94" t="s">
        <v>249</v>
      </c>
      <c r="M53" s="181">
        <v>0</v>
      </c>
      <c r="N53" s="92"/>
      <c r="O53" s="93"/>
      <c r="P53" s="104"/>
      <c r="Q53" s="207">
        <v>2.5</v>
      </c>
      <c r="R53" s="202">
        <v>2</v>
      </c>
      <c r="S53" s="198">
        <v>3.5</v>
      </c>
      <c r="T53" s="191">
        <f t="shared" si="13"/>
        <v>2</v>
      </c>
      <c r="U53" s="191">
        <f t="shared" si="38"/>
        <v>1</v>
      </c>
      <c r="V53" s="191">
        <f t="shared" si="14"/>
        <v>0</v>
      </c>
      <c r="W53" s="191">
        <f t="shared" si="15"/>
        <v>0</v>
      </c>
      <c r="X53" s="191">
        <f t="shared" si="16"/>
        <v>0</v>
      </c>
      <c r="Y53" s="192">
        <f t="shared" si="17"/>
        <v>0</v>
      </c>
      <c r="Z53" s="195">
        <f t="shared" si="18"/>
        <v>0</v>
      </c>
      <c r="AA53" s="192" t="s">
        <v>67</v>
      </c>
      <c r="AB53" s="190" t="s">
        <v>70</v>
      </c>
      <c r="AC53" s="191"/>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f t="shared" si="19"/>
        <v>1</v>
      </c>
      <c r="CA53" s="190">
        <f t="shared" si="20"/>
        <v>0</v>
      </c>
      <c r="CB53" s="196">
        <f t="shared" si="21"/>
        <v>0</v>
      </c>
      <c r="CC53" s="196">
        <f t="shared" si="22"/>
        <v>0</v>
      </c>
      <c r="CD53" s="197">
        <f t="shared" si="23"/>
        <v>2.5</v>
      </c>
      <c r="CE53" s="198" t="s">
        <v>127</v>
      </c>
      <c r="CF53" s="196" t="str">
        <f t="shared" si="24"/>
        <v/>
      </c>
      <c r="CG53" s="199">
        <f t="shared" si="25"/>
        <v>1</v>
      </c>
      <c r="CH53" s="190" t="e">
        <f t="shared" si="26"/>
        <v>#VALUE!</v>
      </c>
      <c r="CI53" s="190" t="str">
        <f t="shared" si="27"/>
        <v/>
      </c>
      <c r="CJ53" s="190">
        <f t="shared" si="28"/>
        <v>0</v>
      </c>
      <c r="CK53" s="190"/>
      <c r="CL53" s="191">
        <f t="shared" si="0"/>
        <v>29</v>
      </c>
      <c r="CM53" s="191" t="str">
        <f t="shared" si="1"/>
        <v>苗場</v>
      </c>
      <c r="CN53" s="191" t="str">
        <f t="shared" si="2"/>
        <v>全て</v>
      </c>
      <c r="CO53" s="191" t="str">
        <f t="shared" si="3"/>
        <v>間口</v>
      </c>
      <c r="CP53" s="198">
        <f t="shared" si="4"/>
        <v>6</v>
      </c>
      <c r="CQ53" s="203">
        <f t="shared" si="5"/>
        <v>2</v>
      </c>
      <c r="CR53" s="191" t="str">
        <f t="shared" si="6"/>
        <v>SPWFD24UB2PA</v>
      </c>
      <c r="CS53" s="191" t="str">
        <f t="shared" si="7"/>
        <v>◎</v>
      </c>
      <c r="CT53" s="191" t="str">
        <f t="shared" si="8"/>
        <v>適</v>
      </c>
      <c r="CU53" s="191" t="str">
        <f t="shared" si="29"/>
        <v>-</v>
      </c>
      <c r="CV53" s="191">
        <f t="shared" si="9"/>
        <v>0</v>
      </c>
      <c r="CW53" s="191" t="str">
        <f t="shared" si="10"/>
        <v/>
      </c>
      <c r="CX53" s="208">
        <f t="shared" si="11"/>
        <v>0</v>
      </c>
      <c r="CY53" s="97">
        <f t="shared" si="30"/>
        <v>2.5</v>
      </c>
      <c r="CZ53" s="98">
        <f t="shared" si="31"/>
        <v>2</v>
      </c>
      <c r="DA53" s="97">
        <f t="shared" si="31"/>
        <v>3.5</v>
      </c>
      <c r="DB53" s="95">
        <f t="shared" si="32"/>
        <v>2</v>
      </c>
      <c r="DC53" s="147">
        <f t="shared" si="39"/>
        <v>1</v>
      </c>
      <c r="DD53" s="210">
        <f t="shared" si="33"/>
        <v>0</v>
      </c>
      <c r="DE53" s="151">
        <f t="shared" si="34"/>
        <v>0</v>
      </c>
      <c r="DF53" s="213">
        <f t="shared" si="35"/>
        <v>0</v>
      </c>
      <c r="DG53" s="149">
        <f t="shared" si="36"/>
        <v>0</v>
      </c>
      <c r="DH53" s="141">
        <f t="shared" si="37"/>
        <v>0</v>
      </c>
    </row>
    <row r="54" spans="1:112" s="99" customFormat="1" ht="26.1" customHeight="1" thickTop="1" thickBot="1" x14ac:dyDescent="0.2">
      <c r="A54" s="136"/>
      <c r="B54" s="94">
        <v>30</v>
      </c>
      <c r="C54" s="94" t="s">
        <v>7</v>
      </c>
      <c r="D54" s="94" t="s">
        <v>43</v>
      </c>
      <c r="E54" s="100" t="s">
        <v>5</v>
      </c>
      <c r="F54" s="101">
        <v>6</v>
      </c>
      <c r="G54" s="102">
        <v>2.25</v>
      </c>
      <c r="H54" s="94" t="s">
        <v>257</v>
      </c>
      <c r="I54" s="94" t="s">
        <v>129</v>
      </c>
      <c r="J54" s="94" t="s">
        <v>47</v>
      </c>
      <c r="K54" s="94" t="str">
        <f t="shared" si="12"/>
        <v>-</v>
      </c>
      <c r="L54" s="94" t="s">
        <v>249</v>
      </c>
      <c r="M54" s="181">
        <v>0</v>
      </c>
      <c r="N54" s="92"/>
      <c r="O54" s="93"/>
      <c r="P54" s="104"/>
      <c r="Q54" s="207">
        <v>2</v>
      </c>
      <c r="R54" s="202">
        <v>2</v>
      </c>
      <c r="S54" s="198">
        <v>3.5</v>
      </c>
      <c r="T54" s="191">
        <f t="shared" si="13"/>
        <v>2</v>
      </c>
      <c r="U54" s="191">
        <f t="shared" si="38"/>
        <v>1</v>
      </c>
      <c r="V54" s="191">
        <f t="shared" si="14"/>
        <v>0</v>
      </c>
      <c r="W54" s="191">
        <f t="shared" si="15"/>
        <v>0</v>
      </c>
      <c r="X54" s="191">
        <f t="shared" si="16"/>
        <v>0</v>
      </c>
      <c r="Y54" s="192">
        <f t="shared" si="17"/>
        <v>0</v>
      </c>
      <c r="Z54" s="195">
        <f t="shared" si="18"/>
        <v>0</v>
      </c>
      <c r="AA54" s="192" t="s">
        <v>67</v>
      </c>
      <c r="AB54" s="190" t="s">
        <v>76</v>
      </c>
      <c r="AC54" s="191"/>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f t="shared" si="19"/>
        <v>1</v>
      </c>
      <c r="CA54" s="190">
        <f t="shared" si="20"/>
        <v>0</v>
      </c>
      <c r="CB54" s="196">
        <f t="shared" si="21"/>
        <v>0</v>
      </c>
      <c r="CC54" s="196">
        <f t="shared" si="22"/>
        <v>0</v>
      </c>
      <c r="CD54" s="197">
        <f t="shared" si="23"/>
        <v>2</v>
      </c>
      <c r="CE54" s="198" t="s">
        <v>127</v>
      </c>
      <c r="CF54" s="196" t="str">
        <f t="shared" si="24"/>
        <v/>
      </c>
      <c r="CG54" s="199">
        <f t="shared" si="25"/>
        <v>1</v>
      </c>
      <c r="CH54" s="190" t="e">
        <f t="shared" si="26"/>
        <v>#VALUE!</v>
      </c>
      <c r="CI54" s="190" t="str">
        <f t="shared" si="27"/>
        <v/>
      </c>
      <c r="CJ54" s="190">
        <f t="shared" si="28"/>
        <v>0</v>
      </c>
      <c r="CK54" s="190"/>
      <c r="CL54" s="191">
        <f t="shared" si="0"/>
        <v>30</v>
      </c>
      <c r="CM54" s="191" t="str">
        <f t="shared" si="1"/>
        <v>苗場</v>
      </c>
      <c r="CN54" s="191" t="str">
        <f t="shared" si="2"/>
        <v>全て</v>
      </c>
      <c r="CO54" s="191" t="str">
        <f t="shared" si="3"/>
        <v>間口</v>
      </c>
      <c r="CP54" s="198">
        <f t="shared" si="4"/>
        <v>6</v>
      </c>
      <c r="CQ54" s="203">
        <f t="shared" si="5"/>
        <v>2.25</v>
      </c>
      <c r="CR54" s="191" t="str">
        <f t="shared" si="6"/>
        <v>SPWFD24UB2PA</v>
      </c>
      <c r="CS54" s="191" t="str">
        <f t="shared" si="7"/>
        <v>◎</v>
      </c>
      <c r="CT54" s="191" t="str">
        <f t="shared" si="8"/>
        <v>適</v>
      </c>
      <c r="CU54" s="191" t="str">
        <f t="shared" si="29"/>
        <v>-</v>
      </c>
      <c r="CV54" s="191">
        <f t="shared" si="9"/>
        <v>0</v>
      </c>
      <c r="CW54" s="191" t="str">
        <f t="shared" si="10"/>
        <v/>
      </c>
      <c r="CX54" s="208">
        <f t="shared" si="11"/>
        <v>0</v>
      </c>
      <c r="CY54" s="97">
        <f t="shared" si="30"/>
        <v>2</v>
      </c>
      <c r="CZ54" s="98">
        <f t="shared" si="31"/>
        <v>2</v>
      </c>
      <c r="DA54" s="97">
        <f t="shared" si="31"/>
        <v>3.5</v>
      </c>
      <c r="DB54" s="95">
        <f t="shared" si="32"/>
        <v>2</v>
      </c>
      <c r="DC54" s="147">
        <f t="shared" si="39"/>
        <v>1</v>
      </c>
      <c r="DD54" s="210">
        <f t="shared" si="33"/>
        <v>0</v>
      </c>
      <c r="DE54" s="151">
        <f t="shared" si="34"/>
        <v>0</v>
      </c>
      <c r="DF54" s="213">
        <f t="shared" si="35"/>
        <v>0</v>
      </c>
      <c r="DG54" s="149">
        <f t="shared" si="36"/>
        <v>0</v>
      </c>
      <c r="DH54" s="141">
        <f t="shared" si="37"/>
        <v>0</v>
      </c>
    </row>
    <row r="55" spans="1:112" s="99" customFormat="1" ht="26.1" customHeight="1" thickTop="1" thickBot="1" x14ac:dyDescent="0.2">
      <c r="A55" s="136"/>
      <c r="B55" s="94">
        <v>33</v>
      </c>
      <c r="C55" s="94" t="s">
        <v>7</v>
      </c>
      <c r="D55" s="94" t="s">
        <v>43</v>
      </c>
      <c r="E55" s="100" t="s">
        <v>5</v>
      </c>
      <c r="F55" s="101">
        <v>7</v>
      </c>
      <c r="G55" s="102">
        <v>1</v>
      </c>
      <c r="H55" s="94" t="s">
        <v>256</v>
      </c>
      <c r="I55" s="94" t="s">
        <v>129</v>
      </c>
      <c r="J55" s="94" t="s">
        <v>48</v>
      </c>
      <c r="K55" s="94" t="str">
        <f t="shared" si="12"/>
        <v>-</v>
      </c>
      <c r="L55" s="94" t="s">
        <v>249</v>
      </c>
      <c r="M55" s="181">
        <v>0</v>
      </c>
      <c r="N55" s="92"/>
      <c r="O55" s="93"/>
      <c r="P55" s="104"/>
      <c r="Q55" s="207">
        <v>3.5</v>
      </c>
      <c r="R55" s="202">
        <v>2</v>
      </c>
      <c r="S55" s="198">
        <v>4</v>
      </c>
      <c r="T55" s="191">
        <f t="shared" si="13"/>
        <v>2</v>
      </c>
      <c r="U55" s="191">
        <f t="shared" si="38"/>
        <v>1</v>
      </c>
      <c r="V55" s="191">
        <f t="shared" si="14"/>
        <v>0</v>
      </c>
      <c r="W55" s="191">
        <f t="shared" si="15"/>
        <v>0</v>
      </c>
      <c r="X55" s="191">
        <f t="shared" si="16"/>
        <v>0</v>
      </c>
      <c r="Y55" s="192">
        <f t="shared" si="17"/>
        <v>0</v>
      </c>
      <c r="Z55" s="195">
        <f t="shared" si="18"/>
        <v>0</v>
      </c>
      <c r="AA55" s="192" t="s">
        <v>67</v>
      </c>
      <c r="AB55" s="190" t="s">
        <v>74</v>
      </c>
      <c r="AC55" s="191"/>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f t="shared" si="19"/>
        <v>1</v>
      </c>
      <c r="CA55" s="190">
        <f t="shared" si="20"/>
        <v>0</v>
      </c>
      <c r="CB55" s="196">
        <f t="shared" si="21"/>
        <v>0</v>
      </c>
      <c r="CC55" s="196">
        <f t="shared" si="22"/>
        <v>0</v>
      </c>
      <c r="CD55" s="197">
        <f t="shared" si="23"/>
        <v>3.5</v>
      </c>
      <c r="CE55" s="198" t="s">
        <v>127</v>
      </c>
      <c r="CF55" s="196" t="str">
        <f t="shared" si="24"/>
        <v/>
      </c>
      <c r="CG55" s="199">
        <f t="shared" si="25"/>
        <v>1</v>
      </c>
      <c r="CH55" s="190" t="e">
        <f t="shared" si="26"/>
        <v>#VALUE!</v>
      </c>
      <c r="CI55" s="190" t="str">
        <f t="shared" si="27"/>
        <v/>
      </c>
      <c r="CJ55" s="190">
        <f t="shared" si="28"/>
        <v>0</v>
      </c>
      <c r="CK55" s="190"/>
      <c r="CL55" s="191">
        <f t="shared" si="0"/>
        <v>33</v>
      </c>
      <c r="CM55" s="191" t="str">
        <f t="shared" si="1"/>
        <v>苗場</v>
      </c>
      <c r="CN55" s="191" t="str">
        <f t="shared" si="2"/>
        <v>全て</v>
      </c>
      <c r="CO55" s="191" t="str">
        <f t="shared" si="3"/>
        <v>間口</v>
      </c>
      <c r="CP55" s="198">
        <f t="shared" si="4"/>
        <v>7</v>
      </c>
      <c r="CQ55" s="203">
        <f t="shared" si="5"/>
        <v>1</v>
      </c>
      <c r="CR55" s="191" t="str">
        <f t="shared" si="6"/>
        <v>SPWFD24UB2PB</v>
      </c>
      <c r="CS55" s="191" t="str">
        <f t="shared" si="7"/>
        <v>◎</v>
      </c>
      <c r="CT55" s="191" t="str">
        <f t="shared" si="8"/>
        <v>強弱有</v>
      </c>
      <c r="CU55" s="191" t="str">
        <f t="shared" si="29"/>
        <v>-</v>
      </c>
      <c r="CV55" s="191">
        <f t="shared" si="9"/>
        <v>0</v>
      </c>
      <c r="CW55" s="191" t="str">
        <f t="shared" si="10"/>
        <v/>
      </c>
      <c r="CX55" s="208">
        <f t="shared" si="11"/>
        <v>0</v>
      </c>
      <c r="CY55" s="97">
        <f t="shared" si="30"/>
        <v>3.5</v>
      </c>
      <c r="CZ55" s="98">
        <f t="shared" si="31"/>
        <v>2</v>
      </c>
      <c r="DA55" s="97">
        <f t="shared" si="31"/>
        <v>4</v>
      </c>
      <c r="DB55" s="95">
        <f t="shared" si="32"/>
        <v>2</v>
      </c>
      <c r="DC55" s="147">
        <f t="shared" si="39"/>
        <v>1</v>
      </c>
      <c r="DD55" s="210">
        <f t="shared" si="33"/>
        <v>0</v>
      </c>
      <c r="DE55" s="151">
        <f t="shared" si="34"/>
        <v>0</v>
      </c>
      <c r="DF55" s="213">
        <f t="shared" si="35"/>
        <v>0</v>
      </c>
      <c r="DG55" s="149">
        <f t="shared" si="36"/>
        <v>0</v>
      </c>
      <c r="DH55" s="141">
        <f t="shared" si="37"/>
        <v>0</v>
      </c>
    </row>
    <row r="56" spans="1:112" s="99" customFormat="1" ht="26.1" customHeight="1" thickTop="1" thickBot="1" x14ac:dyDescent="0.2">
      <c r="A56" s="136"/>
      <c r="B56" s="94">
        <v>36</v>
      </c>
      <c r="C56" s="94" t="s">
        <v>7</v>
      </c>
      <c r="D56" s="94" t="s">
        <v>43</v>
      </c>
      <c r="E56" s="100" t="s">
        <v>5</v>
      </c>
      <c r="F56" s="101">
        <v>7</v>
      </c>
      <c r="G56" s="102">
        <v>1.1000000000000001</v>
      </c>
      <c r="H56" s="94" t="s">
        <v>256</v>
      </c>
      <c r="I56" s="94" t="s">
        <v>129</v>
      </c>
      <c r="J56" s="94" t="s">
        <v>48</v>
      </c>
      <c r="K56" s="146" t="str">
        <f t="shared" si="12"/>
        <v>○</v>
      </c>
      <c r="L56" s="145" t="s">
        <v>189</v>
      </c>
      <c r="M56" s="180">
        <f>IF(L56="YES",1,0)</f>
        <v>0</v>
      </c>
      <c r="N56" s="92"/>
      <c r="O56" s="93"/>
      <c r="P56" s="104"/>
      <c r="Q56" s="207">
        <v>3</v>
      </c>
      <c r="R56" s="202">
        <v>2</v>
      </c>
      <c r="S56" s="198">
        <v>4</v>
      </c>
      <c r="T56" s="191">
        <f t="shared" si="13"/>
        <v>2</v>
      </c>
      <c r="U56" s="191">
        <f t="shared" si="38"/>
        <v>1</v>
      </c>
      <c r="V56" s="191">
        <f t="shared" si="14"/>
        <v>0</v>
      </c>
      <c r="W56" s="191">
        <f t="shared" si="15"/>
        <v>0</v>
      </c>
      <c r="X56" s="191">
        <f t="shared" si="16"/>
        <v>0</v>
      </c>
      <c r="Y56" s="192">
        <f t="shared" si="17"/>
        <v>0</v>
      </c>
      <c r="Z56" s="195">
        <f t="shared" si="18"/>
        <v>0</v>
      </c>
      <c r="AA56" s="192" t="s">
        <v>67</v>
      </c>
      <c r="AB56" s="190" t="s">
        <v>77</v>
      </c>
      <c r="AC56" s="191"/>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f t="shared" si="19"/>
        <v>1</v>
      </c>
      <c r="CA56" s="190">
        <f t="shared" si="20"/>
        <v>0</v>
      </c>
      <c r="CB56" s="196">
        <f t="shared" si="21"/>
        <v>0</v>
      </c>
      <c r="CC56" s="196">
        <f t="shared" si="22"/>
        <v>0</v>
      </c>
      <c r="CD56" s="197">
        <f t="shared" si="23"/>
        <v>3</v>
      </c>
      <c r="CE56" s="198" t="s">
        <v>127</v>
      </c>
      <c r="CF56" s="196" t="str">
        <f t="shared" si="24"/>
        <v/>
      </c>
      <c r="CG56" s="199">
        <f t="shared" si="25"/>
        <v>1</v>
      </c>
      <c r="CH56" s="190" t="e">
        <f t="shared" si="26"/>
        <v>#VALUE!</v>
      </c>
      <c r="CI56" s="190" t="str">
        <f t="shared" si="27"/>
        <v/>
      </c>
      <c r="CJ56" s="190">
        <f t="shared" si="28"/>
        <v>0</v>
      </c>
      <c r="CK56" s="190"/>
      <c r="CL56" s="191">
        <f t="shared" si="0"/>
        <v>36</v>
      </c>
      <c r="CM56" s="191" t="str">
        <f t="shared" si="1"/>
        <v>苗場</v>
      </c>
      <c r="CN56" s="191" t="str">
        <f t="shared" si="2"/>
        <v>全て</v>
      </c>
      <c r="CO56" s="191" t="str">
        <f t="shared" si="3"/>
        <v>間口</v>
      </c>
      <c r="CP56" s="198">
        <f t="shared" si="4"/>
        <v>7</v>
      </c>
      <c r="CQ56" s="203">
        <f t="shared" si="5"/>
        <v>1.1000000000000001</v>
      </c>
      <c r="CR56" s="191" t="str">
        <f t="shared" si="6"/>
        <v>SPWFD24UB2PB</v>
      </c>
      <c r="CS56" s="191" t="str">
        <f t="shared" si="7"/>
        <v>◎</v>
      </c>
      <c r="CT56" s="191" t="str">
        <f t="shared" si="8"/>
        <v>強弱有</v>
      </c>
      <c r="CU56" s="191" t="str">
        <f t="shared" si="29"/>
        <v>○</v>
      </c>
      <c r="CV56" s="191">
        <f t="shared" si="9"/>
        <v>0</v>
      </c>
      <c r="CW56" s="191" t="str">
        <f t="shared" si="10"/>
        <v/>
      </c>
      <c r="CX56" s="208">
        <f t="shared" si="11"/>
        <v>0</v>
      </c>
      <c r="CY56" s="97">
        <f t="shared" si="30"/>
        <v>3</v>
      </c>
      <c r="CZ56" s="98">
        <f t="shared" si="31"/>
        <v>2</v>
      </c>
      <c r="DA56" s="97">
        <f t="shared" si="31"/>
        <v>4</v>
      </c>
      <c r="DB56" s="95">
        <f t="shared" si="32"/>
        <v>2</v>
      </c>
      <c r="DC56" s="147">
        <f t="shared" si="39"/>
        <v>1</v>
      </c>
      <c r="DD56" s="210">
        <f t="shared" si="33"/>
        <v>0</v>
      </c>
      <c r="DE56" s="151">
        <f t="shared" si="34"/>
        <v>0</v>
      </c>
      <c r="DF56" s="213">
        <f t="shared" si="35"/>
        <v>0</v>
      </c>
      <c r="DG56" s="149">
        <f t="shared" si="36"/>
        <v>0</v>
      </c>
      <c r="DH56" s="141">
        <f t="shared" si="37"/>
        <v>0</v>
      </c>
    </row>
    <row r="57" spans="1:112" s="99" customFormat="1" ht="26.1" customHeight="1" thickTop="1" thickBot="1" x14ac:dyDescent="0.2">
      <c r="A57" s="136"/>
      <c r="B57" s="94">
        <v>38</v>
      </c>
      <c r="C57" s="94" t="s">
        <v>7</v>
      </c>
      <c r="D57" s="94" t="s">
        <v>43</v>
      </c>
      <c r="E57" s="100" t="s">
        <v>5</v>
      </c>
      <c r="F57" s="101">
        <v>7</v>
      </c>
      <c r="G57" s="102">
        <v>1.2</v>
      </c>
      <c r="H57" s="94" t="s">
        <v>256</v>
      </c>
      <c r="I57" s="94" t="s">
        <v>129</v>
      </c>
      <c r="J57" s="94" t="s">
        <v>47</v>
      </c>
      <c r="K57" s="146" t="str">
        <f t="shared" si="12"/>
        <v>○</v>
      </c>
      <c r="L57" s="145" t="s">
        <v>189</v>
      </c>
      <c r="M57" s="180">
        <f>IF(L57="YES",1,0)</f>
        <v>0</v>
      </c>
      <c r="N57" s="92"/>
      <c r="O57" s="93"/>
      <c r="P57" s="104"/>
      <c r="Q57" s="207">
        <v>3</v>
      </c>
      <c r="R57" s="202">
        <v>2</v>
      </c>
      <c r="S57" s="198">
        <v>4</v>
      </c>
      <c r="T57" s="191">
        <f t="shared" si="13"/>
        <v>2</v>
      </c>
      <c r="U57" s="191">
        <f t="shared" si="38"/>
        <v>1</v>
      </c>
      <c r="V57" s="191">
        <f t="shared" si="14"/>
        <v>0</v>
      </c>
      <c r="W57" s="191">
        <f t="shared" si="15"/>
        <v>0</v>
      </c>
      <c r="X57" s="191">
        <f t="shared" si="16"/>
        <v>0</v>
      </c>
      <c r="Y57" s="192">
        <f t="shared" si="17"/>
        <v>0</v>
      </c>
      <c r="Z57" s="195">
        <f t="shared" si="18"/>
        <v>0</v>
      </c>
      <c r="AA57" s="192" t="s">
        <v>67</v>
      </c>
      <c r="AB57" s="190" t="s">
        <v>78</v>
      </c>
      <c r="AC57" s="191"/>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f t="shared" si="19"/>
        <v>1</v>
      </c>
      <c r="CA57" s="190">
        <f t="shared" si="20"/>
        <v>0</v>
      </c>
      <c r="CB57" s="196">
        <f t="shared" si="21"/>
        <v>0</v>
      </c>
      <c r="CC57" s="196">
        <f t="shared" si="22"/>
        <v>0</v>
      </c>
      <c r="CD57" s="197">
        <f t="shared" si="23"/>
        <v>3</v>
      </c>
      <c r="CE57" s="198" t="s">
        <v>127</v>
      </c>
      <c r="CF57" s="196" t="str">
        <f t="shared" si="24"/>
        <v/>
      </c>
      <c r="CG57" s="199">
        <f t="shared" si="25"/>
        <v>1</v>
      </c>
      <c r="CH57" s="190" t="e">
        <f t="shared" si="26"/>
        <v>#VALUE!</v>
      </c>
      <c r="CI57" s="190" t="str">
        <f t="shared" si="27"/>
        <v/>
      </c>
      <c r="CJ57" s="190">
        <f t="shared" si="28"/>
        <v>0</v>
      </c>
      <c r="CK57" s="190"/>
      <c r="CL57" s="191">
        <f t="shared" si="0"/>
        <v>38</v>
      </c>
      <c r="CM57" s="191" t="str">
        <f t="shared" si="1"/>
        <v>苗場</v>
      </c>
      <c r="CN57" s="191" t="str">
        <f t="shared" si="2"/>
        <v>全て</v>
      </c>
      <c r="CO57" s="191" t="str">
        <f t="shared" si="3"/>
        <v>間口</v>
      </c>
      <c r="CP57" s="198">
        <f t="shared" si="4"/>
        <v>7</v>
      </c>
      <c r="CQ57" s="203">
        <f t="shared" si="5"/>
        <v>1.2</v>
      </c>
      <c r="CR57" s="191" t="str">
        <f t="shared" si="6"/>
        <v>SPWFD24UB2PB</v>
      </c>
      <c r="CS57" s="191" t="str">
        <f t="shared" si="7"/>
        <v>◎</v>
      </c>
      <c r="CT57" s="191" t="str">
        <f t="shared" si="8"/>
        <v>適</v>
      </c>
      <c r="CU57" s="191" t="str">
        <f t="shared" si="29"/>
        <v>○</v>
      </c>
      <c r="CV57" s="191">
        <f t="shared" si="9"/>
        <v>0</v>
      </c>
      <c r="CW57" s="191" t="str">
        <f t="shared" si="10"/>
        <v/>
      </c>
      <c r="CX57" s="208">
        <f t="shared" si="11"/>
        <v>0</v>
      </c>
      <c r="CY57" s="97">
        <f t="shared" si="30"/>
        <v>3</v>
      </c>
      <c r="CZ57" s="98">
        <f t="shared" si="31"/>
        <v>2</v>
      </c>
      <c r="DA57" s="97">
        <f t="shared" si="31"/>
        <v>4</v>
      </c>
      <c r="DB57" s="95">
        <f t="shared" si="32"/>
        <v>2</v>
      </c>
      <c r="DC57" s="147">
        <f t="shared" si="39"/>
        <v>1</v>
      </c>
      <c r="DD57" s="210">
        <f t="shared" si="33"/>
        <v>0</v>
      </c>
      <c r="DE57" s="151">
        <f t="shared" si="34"/>
        <v>0</v>
      </c>
      <c r="DF57" s="213">
        <f t="shared" si="35"/>
        <v>0</v>
      </c>
      <c r="DG57" s="149">
        <f t="shared" si="36"/>
        <v>0</v>
      </c>
      <c r="DH57" s="141">
        <f t="shared" si="37"/>
        <v>0</v>
      </c>
    </row>
    <row r="58" spans="1:112" s="99" customFormat="1" ht="26.1" customHeight="1" thickTop="1" thickBot="1" x14ac:dyDescent="0.2">
      <c r="A58" s="136"/>
      <c r="B58" s="94">
        <v>39</v>
      </c>
      <c r="C58" s="94" t="s">
        <v>7</v>
      </c>
      <c r="D58" s="94" t="s">
        <v>43</v>
      </c>
      <c r="E58" s="100" t="s">
        <v>5</v>
      </c>
      <c r="F58" s="101">
        <v>7</v>
      </c>
      <c r="G58" s="102">
        <v>1.3</v>
      </c>
      <c r="H58" s="94" t="s">
        <v>256</v>
      </c>
      <c r="I58" s="94" t="s">
        <v>129</v>
      </c>
      <c r="J58" s="94" t="s">
        <v>47</v>
      </c>
      <c r="K58" s="146" t="str">
        <f t="shared" si="12"/>
        <v>○</v>
      </c>
      <c r="L58" s="145" t="s">
        <v>189</v>
      </c>
      <c r="M58" s="180">
        <f>IF(L58="YES",1,0)</f>
        <v>0</v>
      </c>
      <c r="N58" s="92"/>
      <c r="O58" s="93"/>
      <c r="P58" s="104"/>
      <c r="Q58" s="207">
        <v>3</v>
      </c>
      <c r="R58" s="202">
        <v>2</v>
      </c>
      <c r="S58" s="198">
        <v>4</v>
      </c>
      <c r="T58" s="191">
        <f t="shared" si="13"/>
        <v>2</v>
      </c>
      <c r="U58" s="191">
        <f t="shared" si="38"/>
        <v>1</v>
      </c>
      <c r="V58" s="191">
        <f t="shared" si="14"/>
        <v>0</v>
      </c>
      <c r="W58" s="191">
        <f t="shared" si="15"/>
        <v>0</v>
      </c>
      <c r="X58" s="191">
        <f t="shared" si="16"/>
        <v>0</v>
      </c>
      <c r="Y58" s="192">
        <f t="shared" si="17"/>
        <v>0</v>
      </c>
      <c r="Z58" s="195">
        <f t="shared" si="18"/>
        <v>0</v>
      </c>
      <c r="AA58" s="192" t="s">
        <v>67</v>
      </c>
      <c r="AB58" s="190" t="s">
        <v>79</v>
      </c>
      <c r="AC58" s="191"/>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f t="shared" si="19"/>
        <v>1</v>
      </c>
      <c r="CA58" s="190">
        <f t="shared" si="20"/>
        <v>0</v>
      </c>
      <c r="CB58" s="196">
        <f t="shared" si="21"/>
        <v>0</v>
      </c>
      <c r="CC58" s="196">
        <f t="shared" si="22"/>
        <v>0</v>
      </c>
      <c r="CD58" s="197">
        <f t="shared" si="23"/>
        <v>3</v>
      </c>
      <c r="CE58" s="198" t="s">
        <v>127</v>
      </c>
      <c r="CF58" s="196" t="str">
        <f t="shared" si="24"/>
        <v/>
      </c>
      <c r="CG58" s="199">
        <f t="shared" si="25"/>
        <v>1</v>
      </c>
      <c r="CH58" s="190" t="e">
        <f t="shared" si="26"/>
        <v>#VALUE!</v>
      </c>
      <c r="CI58" s="190" t="str">
        <f t="shared" si="27"/>
        <v/>
      </c>
      <c r="CJ58" s="190">
        <f t="shared" si="28"/>
        <v>0</v>
      </c>
      <c r="CK58" s="190"/>
      <c r="CL58" s="191">
        <f t="shared" si="0"/>
        <v>39</v>
      </c>
      <c r="CM58" s="191" t="str">
        <f t="shared" si="1"/>
        <v>苗場</v>
      </c>
      <c r="CN58" s="191" t="str">
        <f t="shared" si="2"/>
        <v>全て</v>
      </c>
      <c r="CO58" s="191" t="str">
        <f t="shared" si="3"/>
        <v>間口</v>
      </c>
      <c r="CP58" s="198">
        <f t="shared" si="4"/>
        <v>7</v>
      </c>
      <c r="CQ58" s="203">
        <f t="shared" si="5"/>
        <v>1.3</v>
      </c>
      <c r="CR58" s="191" t="str">
        <f t="shared" si="6"/>
        <v>SPWFD24UB2PB</v>
      </c>
      <c r="CS58" s="191" t="str">
        <f t="shared" si="7"/>
        <v>◎</v>
      </c>
      <c r="CT58" s="191" t="str">
        <f t="shared" si="8"/>
        <v>適</v>
      </c>
      <c r="CU58" s="191" t="str">
        <f t="shared" si="29"/>
        <v>○</v>
      </c>
      <c r="CV58" s="191">
        <f t="shared" si="9"/>
        <v>0</v>
      </c>
      <c r="CW58" s="191" t="str">
        <f t="shared" si="10"/>
        <v/>
      </c>
      <c r="CX58" s="208">
        <f t="shared" si="11"/>
        <v>0</v>
      </c>
      <c r="CY58" s="97">
        <f t="shared" si="30"/>
        <v>3</v>
      </c>
      <c r="CZ58" s="98">
        <f t="shared" si="31"/>
        <v>2</v>
      </c>
      <c r="DA58" s="97">
        <f t="shared" si="31"/>
        <v>4</v>
      </c>
      <c r="DB58" s="95">
        <f t="shared" si="32"/>
        <v>2</v>
      </c>
      <c r="DC58" s="147">
        <f t="shared" si="39"/>
        <v>1</v>
      </c>
      <c r="DD58" s="210">
        <f t="shared" si="33"/>
        <v>0</v>
      </c>
      <c r="DE58" s="151">
        <f t="shared" si="34"/>
        <v>0</v>
      </c>
      <c r="DF58" s="213">
        <f t="shared" si="35"/>
        <v>0</v>
      </c>
      <c r="DG58" s="149">
        <f t="shared" si="36"/>
        <v>0</v>
      </c>
      <c r="DH58" s="141">
        <f t="shared" si="37"/>
        <v>0</v>
      </c>
    </row>
    <row r="59" spans="1:112" s="99" customFormat="1" ht="26.1" customHeight="1" thickTop="1" thickBot="1" x14ac:dyDescent="0.2">
      <c r="A59" s="136"/>
      <c r="B59" s="94">
        <v>44</v>
      </c>
      <c r="C59" s="94" t="s">
        <v>7</v>
      </c>
      <c r="D59" s="94" t="s">
        <v>43</v>
      </c>
      <c r="E59" s="100" t="s">
        <v>5</v>
      </c>
      <c r="F59" s="101">
        <v>7</v>
      </c>
      <c r="G59" s="102">
        <v>1.4</v>
      </c>
      <c r="H59" s="94" t="s">
        <v>256</v>
      </c>
      <c r="I59" s="94" t="s">
        <v>129</v>
      </c>
      <c r="J59" s="103" t="s">
        <v>45</v>
      </c>
      <c r="K59" s="94" t="str">
        <f t="shared" si="12"/>
        <v>-</v>
      </c>
      <c r="L59" s="94" t="s">
        <v>249</v>
      </c>
      <c r="M59" s="181">
        <v>0</v>
      </c>
      <c r="N59" s="92"/>
      <c r="O59" s="93"/>
      <c r="P59" s="104"/>
      <c r="Q59" s="207">
        <v>2.5</v>
      </c>
      <c r="R59" s="202">
        <v>2</v>
      </c>
      <c r="S59" s="198">
        <v>4</v>
      </c>
      <c r="T59" s="191">
        <f t="shared" si="13"/>
        <v>2</v>
      </c>
      <c r="U59" s="191">
        <f t="shared" si="38"/>
        <v>1</v>
      </c>
      <c r="V59" s="191">
        <f t="shared" si="14"/>
        <v>0</v>
      </c>
      <c r="W59" s="191">
        <f t="shared" si="15"/>
        <v>0</v>
      </c>
      <c r="X59" s="191">
        <f t="shared" si="16"/>
        <v>0</v>
      </c>
      <c r="Y59" s="192">
        <f t="shared" si="17"/>
        <v>0</v>
      </c>
      <c r="Z59" s="195">
        <f t="shared" si="18"/>
        <v>0</v>
      </c>
      <c r="AA59" s="192" t="s">
        <v>67</v>
      </c>
      <c r="AB59" s="190" t="s">
        <v>80</v>
      </c>
      <c r="AC59" s="191"/>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f t="shared" si="19"/>
        <v>1</v>
      </c>
      <c r="CA59" s="190">
        <f t="shared" si="20"/>
        <v>0</v>
      </c>
      <c r="CB59" s="196">
        <f t="shared" si="21"/>
        <v>0</v>
      </c>
      <c r="CC59" s="196">
        <f t="shared" si="22"/>
        <v>0</v>
      </c>
      <c r="CD59" s="197">
        <f t="shared" si="23"/>
        <v>2.5</v>
      </c>
      <c r="CE59" s="198" t="s">
        <v>127</v>
      </c>
      <c r="CF59" s="196" t="str">
        <f t="shared" si="24"/>
        <v/>
      </c>
      <c r="CG59" s="199">
        <f t="shared" si="25"/>
        <v>1</v>
      </c>
      <c r="CH59" s="190" t="e">
        <f t="shared" si="26"/>
        <v>#VALUE!</v>
      </c>
      <c r="CI59" s="190" t="str">
        <f t="shared" si="27"/>
        <v/>
      </c>
      <c r="CJ59" s="190">
        <f t="shared" si="28"/>
        <v>0</v>
      </c>
      <c r="CK59" s="190"/>
      <c r="CL59" s="191">
        <f t="shared" si="0"/>
        <v>44</v>
      </c>
      <c r="CM59" s="191" t="str">
        <f t="shared" si="1"/>
        <v>苗場</v>
      </c>
      <c r="CN59" s="191" t="str">
        <f t="shared" si="2"/>
        <v>全て</v>
      </c>
      <c r="CO59" s="191" t="str">
        <f t="shared" si="3"/>
        <v>間口</v>
      </c>
      <c r="CP59" s="198">
        <f t="shared" si="4"/>
        <v>7</v>
      </c>
      <c r="CQ59" s="203">
        <f t="shared" si="5"/>
        <v>1.4</v>
      </c>
      <c r="CR59" s="191" t="str">
        <f t="shared" si="6"/>
        <v>SPWFD24UB2PB</v>
      </c>
      <c r="CS59" s="191" t="str">
        <f t="shared" si="7"/>
        <v>◎</v>
      </c>
      <c r="CT59" s="191" t="str">
        <f t="shared" si="8"/>
        <v>強め</v>
      </c>
      <c r="CU59" s="191" t="str">
        <f t="shared" si="29"/>
        <v>-</v>
      </c>
      <c r="CV59" s="191">
        <f t="shared" si="9"/>
        <v>0</v>
      </c>
      <c r="CW59" s="191" t="str">
        <f t="shared" si="10"/>
        <v/>
      </c>
      <c r="CX59" s="208">
        <f t="shared" si="11"/>
        <v>0</v>
      </c>
      <c r="CY59" s="97">
        <f t="shared" si="30"/>
        <v>2.5</v>
      </c>
      <c r="CZ59" s="98">
        <f t="shared" si="31"/>
        <v>2</v>
      </c>
      <c r="DA59" s="97">
        <f t="shared" si="31"/>
        <v>4</v>
      </c>
      <c r="DB59" s="95">
        <f t="shared" si="32"/>
        <v>2</v>
      </c>
      <c r="DC59" s="147">
        <f t="shared" si="39"/>
        <v>1</v>
      </c>
      <c r="DD59" s="210">
        <f t="shared" si="33"/>
        <v>0</v>
      </c>
      <c r="DE59" s="151">
        <f t="shared" si="34"/>
        <v>0</v>
      </c>
      <c r="DF59" s="213">
        <f t="shared" si="35"/>
        <v>0</v>
      </c>
      <c r="DG59" s="149">
        <f t="shared" si="36"/>
        <v>0</v>
      </c>
      <c r="DH59" s="141">
        <f t="shared" si="37"/>
        <v>0</v>
      </c>
    </row>
    <row r="60" spans="1:112" s="99" customFormat="1" ht="26.1" customHeight="1" thickTop="1" thickBot="1" x14ac:dyDescent="0.2">
      <c r="A60" s="136"/>
      <c r="B60" s="87">
        <v>46</v>
      </c>
      <c r="C60" s="94" t="s">
        <v>7</v>
      </c>
      <c r="D60" s="94" t="s">
        <v>43</v>
      </c>
      <c r="E60" s="100" t="s">
        <v>5</v>
      </c>
      <c r="F60" s="101">
        <v>7</v>
      </c>
      <c r="G60" s="102">
        <v>1.5</v>
      </c>
      <c r="H60" s="94" t="s">
        <v>256</v>
      </c>
      <c r="I60" s="94" t="s">
        <v>129</v>
      </c>
      <c r="J60" s="94" t="s">
        <v>47</v>
      </c>
      <c r="K60" s="94" t="str">
        <f t="shared" si="12"/>
        <v>-</v>
      </c>
      <c r="L60" s="94" t="s">
        <v>249</v>
      </c>
      <c r="M60" s="181">
        <v>0</v>
      </c>
      <c r="N60" s="92"/>
      <c r="O60" s="93"/>
      <c r="P60" s="104"/>
      <c r="Q60" s="207">
        <v>2.5</v>
      </c>
      <c r="R60" s="202">
        <v>2</v>
      </c>
      <c r="S60" s="198">
        <v>4</v>
      </c>
      <c r="T60" s="191">
        <f t="shared" si="13"/>
        <v>2</v>
      </c>
      <c r="U60" s="191">
        <f t="shared" si="38"/>
        <v>1</v>
      </c>
      <c r="V60" s="191">
        <f t="shared" si="14"/>
        <v>0</v>
      </c>
      <c r="W60" s="191">
        <f t="shared" si="15"/>
        <v>0</v>
      </c>
      <c r="X60" s="191">
        <f t="shared" si="16"/>
        <v>0</v>
      </c>
      <c r="Y60" s="192">
        <f t="shared" si="17"/>
        <v>0</v>
      </c>
      <c r="Z60" s="195">
        <f t="shared" si="18"/>
        <v>0</v>
      </c>
      <c r="AA60" s="192" t="s">
        <v>67</v>
      </c>
      <c r="AB60" s="190" t="s">
        <v>70</v>
      </c>
      <c r="AC60" s="191"/>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f t="shared" si="19"/>
        <v>1</v>
      </c>
      <c r="CA60" s="190">
        <f t="shared" si="20"/>
        <v>0</v>
      </c>
      <c r="CB60" s="196">
        <f t="shared" si="21"/>
        <v>0</v>
      </c>
      <c r="CC60" s="196">
        <f t="shared" si="22"/>
        <v>0</v>
      </c>
      <c r="CD60" s="197">
        <f t="shared" si="23"/>
        <v>2.5</v>
      </c>
      <c r="CE60" s="198" t="s">
        <v>127</v>
      </c>
      <c r="CF60" s="196" t="str">
        <f t="shared" si="24"/>
        <v/>
      </c>
      <c r="CG60" s="199">
        <f t="shared" si="25"/>
        <v>1</v>
      </c>
      <c r="CH60" s="190" t="e">
        <f t="shared" si="26"/>
        <v>#VALUE!</v>
      </c>
      <c r="CI60" s="190" t="str">
        <f t="shared" si="27"/>
        <v/>
      </c>
      <c r="CJ60" s="190">
        <f t="shared" si="28"/>
        <v>0</v>
      </c>
      <c r="CK60" s="190"/>
      <c r="CL60" s="191">
        <f t="shared" si="0"/>
        <v>46</v>
      </c>
      <c r="CM60" s="191" t="str">
        <f t="shared" si="1"/>
        <v>苗場</v>
      </c>
      <c r="CN60" s="191" t="str">
        <f t="shared" si="2"/>
        <v>全て</v>
      </c>
      <c r="CO60" s="191" t="str">
        <f t="shared" si="3"/>
        <v>間口</v>
      </c>
      <c r="CP60" s="198">
        <f t="shared" si="4"/>
        <v>7</v>
      </c>
      <c r="CQ60" s="203">
        <f t="shared" si="5"/>
        <v>1.5</v>
      </c>
      <c r="CR60" s="191" t="str">
        <f t="shared" si="6"/>
        <v>SPWFD24UB2PB</v>
      </c>
      <c r="CS60" s="191" t="str">
        <f t="shared" si="7"/>
        <v>◎</v>
      </c>
      <c r="CT60" s="191" t="str">
        <f t="shared" si="8"/>
        <v>適</v>
      </c>
      <c r="CU60" s="191" t="str">
        <f t="shared" si="29"/>
        <v>-</v>
      </c>
      <c r="CV60" s="191">
        <f t="shared" si="9"/>
        <v>0</v>
      </c>
      <c r="CW60" s="191" t="str">
        <f t="shared" si="10"/>
        <v/>
      </c>
      <c r="CX60" s="208">
        <f t="shared" si="11"/>
        <v>0</v>
      </c>
      <c r="CY60" s="97">
        <f t="shared" si="30"/>
        <v>2.5</v>
      </c>
      <c r="CZ60" s="98">
        <f t="shared" si="31"/>
        <v>2</v>
      </c>
      <c r="DA60" s="97">
        <f t="shared" si="31"/>
        <v>4</v>
      </c>
      <c r="DB60" s="95">
        <f t="shared" si="32"/>
        <v>2</v>
      </c>
      <c r="DC60" s="147">
        <f t="shared" si="39"/>
        <v>1</v>
      </c>
      <c r="DD60" s="210">
        <f t="shared" si="33"/>
        <v>0</v>
      </c>
      <c r="DE60" s="151">
        <f t="shared" si="34"/>
        <v>0</v>
      </c>
      <c r="DF60" s="213">
        <f t="shared" si="35"/>
        <v>0</v>
      </c>
      <c r="DG60" s="149">
        <f t="shared" si="36"/>
        <v>0</v>
      </c>
      <c r="DH60" s="141">
        <f t="shared" si="37"/>
        <v>0</v>
      </c>
    </row>
    <row r="61" spans="1:112" s="99" customFormat="1" ht="26.1" customHeight="1" thickTop="1" thickBot="1" x14ac:dyDescent="0.2">
      <c r="A61" s="136"/>
      <c r="B61" s="94">
        <v>48</v>
      </c>
      <c r="C61" s="94" t="s">
        <v>7</v>
      </c>
      <c r="D61" s="94" t="s">
        <v>43</v>
      </c>
      <c r="E61" s="100" t="s">
        <v>5</v>
      </c>
      <c r="F61" s="101">
        <v>7</v>
      </c>
      <c r="G61" s="102">
        <v>1.5</v>
      </c>
      <c r="H61" s="94" t="s">
        <v>257</v>
      </c>
      <c r="I61" s="94" t="s">
        <v>129</v>
      </c>
      <c r="J61" s="94" t="s">
        <v>47</v>
      </c>
      <c r="K61" s="94" t="str">
        <f t="shared" si="12"/>
        <v>-</v>
      </c>
      <c r="L61" s="94" t="s">
        <v>249</v>
      </c>
      <c r="M61" s="181">
        <v>0</v>
      </c>
      <c r="N61" s="92"/>
      <c r="O61" s="93"/>
      <c r="P61" s="104"/>
      <c r="Q61" s="207">
        <v>2.5</v>
      </c>
      <c r="R61" s="202">
        <v>2</v>
      </c>
      <c r="S61" s="198">
        <v>4</v>
      </c>
      <c r="T61" s="191">
        <f t="shared" si="13"/>
        <v>2</v>
      </c>
      <c r="U61" s="191">
        <f t="shared" si="38"/>
        <v>1</v>
      </c>
      <c r="V61" s="191">
        <f t="shared" si="14"/>
        <v>0</v>
      </c>
      <c r="W61" s="191">
        <f t="shared" si="15"/>
        <v>0</v>
      </c>
      <c r="X61" s="191">
        <f t="shared" si="16"/>
        <v>0</v>
      </c>
      <c r="Y61" s="192">
        <f t="shared" si="17"/>
        <v>0</v>
      </c>
      <c r="Z61" s="195">
        <f t="shared" si="18"/>
        <v>0</v>
      </c>
      <c r="AA61" s="192" t="s">
        <v>67</v>
      </c>
      <c r="AB61" s="190" t="s">
        <v>81</v>
      </c>
      <c r="AC61" s="191"/>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f t="shared" si="19"/>
        <v>1</v>
      </c>
      <c r="CA61" s="190">
        <f t="shared" si="20"/>
        <v>0</v>
      </c>
      <c r="CB61" s="196">
        <f t="shared" si="21"/>
        <v>0</v>
      </c>
      <c r="CC61" s="196">
        <f t="shared" si="22"/>
        <v>0</v>
      </c>
      <c r="CD61" s="197">
        <f t="shared" si="23"/>
        <v>2.5</v>
      </c>
      <c r="CE61" s="198" t="s">
        <v>127</v>
      </c>
      <c r="CF61" s="196" t="str">
        <f t="shared" si="24"/>
        <v/>
      </c>
      <c r="CG61" s="199">
        <f t="shared" si="25"/>
        <v>1</v>
      </c>
      <c r="CH61" s="190" t="e">
        <f t="shared" si="26"/>
        <v>#VALUE!</v>
      </c>
      <c r="CI61" s="190" t="str">
        <f t="shared" si="27"/>
        <v/>
      </c>
      <c r="CJ61" s="190">
        <f t="shared" si="28"/>
        <v>0</v>
      </c>
      <c r="CK61" s="190"/>
      <c r="CL61" s="191">
        <f t="shared" si="0"/>
        <v>48</v>
      </c>
      <c r="CM61" s="191" t="str">
        <f t="shared" si="1"/>
        <v>苗場</v>
      </c>
      <c r="CN61" s="191" t="str">
        <f t="shared" si="2"/>
        <v>全て</v>
      </c>
      <c r="CO61" s="191" t="str">
        <f t="shared" si="3"/>
        <v>間口</v>
      </c>
      <c r="CP61" s="198">
        <f t="shared" si="4"/>
        <v>7</v>
      </c>
      <c r="CQ61" s="203">
        <f t="shared" si="5"/>
        <v>1.5</v>
      </c>
      <c r="CR61" s="191" t="str">
        <f t="shared" si="6"/>
        <v>SPWFD24UB2PA</v>
      </c>
      <c r="CS61" s="191" t="str">
        <f t="shared" si="7"/>
        <v>◎</v>
      </c>
      <c r="CT61" s="191" t="str">
        <f t="shared" si="8"/>
        <v>適</v>
      </c>
      <c r="CU61" s="191" t="str">
        <f t="shared" si="29"/>
        <v>-</v>
      </c>
      <c r="CV61" s="191">
        <f t="shared" si="9"/>
        <v>0</v>
      </c>
      <c r="CW61" s="191" t="str">
        <f t="shared" si="10"/>
        <v/>
      </c>
      <c r="CX61" s="208">
        <f t="shared" si="11"/>
        <v>0</v>
      </c>
      <c r="CY61" s="97">
        <f t="shared" si="30"/>
        <v>2.5</v>
      </c>
      <c r="CZ61" s="98">
        <f t="shared" si="31"/>
        <v>2</v>
      </c>
      <c r="DA61" s="97">
        <f t="shared" si="31"/>
        <v>4</v>
      </c>
      <c r="DB61" s="95">
        <f t="shared" si="32"/>
        <v>2</v>
      </c>
      <c r="DC61" s="147">
        <f t="shared" si="39"/>
        <v>1</v>
      </c>
      <c r="DD61" s="210">
        <f t="shared" si="33"/>
        <v>0</v>
      </c>
      <c r="DE61" s="151">
        <f t="shared" si="34"/>
        <v>0</v>
      </c>
      <c r="DF61" s="213">
        <f t="shared" si="35"/>
        <v>0</v>
      </c>
      <c r="DG61" s="149">
        <f t="shared" si="36"/>
        <v>0</v>
      </c>
      <c r="DH61" s="141">
        <f t="shared" si="37"/>
        <v>0</v>
      </c>
    </row>
    <row r="62" spans="1:112" s="99" customFormat="1" ht="26.1" customHeight="1" thickTop="1" thickBot="1" x14ac:dyDescent="0.2">
      <c r="A62" s="136"/>
      <c r="B62" s="87">
        <v>49</v>
      </c>
      <c r="C62" s="94" t="s">
        <v>7</v>
      </c>
      <c r="D62" s="94" t="s">
        <v>43</v>
      </c>
      <c r="E62" s="100" t="s">
        <v>5</v>
      </c>
      <c r="F62" s="101">
        <v>7</v>
      </c>
      <c r="G62" s="102">
        <v>1.75</v>
      </c>
      <c r="H62" s="94" t="s">
        <v>257</v>
      </c>
      <c r="I62" s="94" t="s">
        <v>129</v>
      </c>
      <c r="J62" s="94" t="s">
        <v>47</v>
      </c>
      <c r="K62" s="94" t="str">
        <f t="shared" si="12"/>
        <v>-</v>
      </c>
      <c r="L62" s="94" t="s">
        <v>249</v>
      </c>
      <c r="M62" s="181">
        <v>0</v>
      </c>
      <c r="N62" s="92"/>
      <c r="O62" s="93"/>
      <c r="P62" s="104"/>
      <c r="Q62" s="207">
        <v>2.5</v>
      </c>
      <c r="R62" s="202">
        <v>2</v>
      </c>
      <c r="S62" s="198">
        <v>4</v>
      </c>
      <c r="T62" s="191">
        <f t="shared" si="13"/>
        <v>2</v>
      </c>
      <c r="U62" s="191">
        <f t="shared" si="38"/>
        <v>1</v>
      </c>
      <c r="V62" s="191">
        <f t="shared" si="14"/>
        <v>0</v>
      </c>
      <c r="W62" s="191">
        <f t="shared" si="15"/>
        <v>0</v>
      </c>
      <c r="X62" s="191">
        <f t="shared" si="16"/>
        <v>0</v>
      </c>
      <c r="Y62" s="192">
        <f t="shared" si="17"/>
        <v>0</v>
      </c>
      <c r="Z62" s="195">
        <f t="shared" si="18"/>
        <v>0</v>
      </c>
      <c r="AA62" s="192" t="s">
        <v>67</v>
      </c>
      <c r="AB62" s="190" t="s">
        <v>82</v>
      </c>
      <c r="AC62" s="191"/>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f t="shared" si="19"/>
        <v>1</v>
      </c>
      <c r="CA62" s="190">
        <f t="shared" si="20"/>
        <v>0</v>
      </c>
      <c r="CB62" s="196">
        <f t="shared" si="21"/>
        <v>0</v>
      </c>
      <c r="CC62" s="196">
        <f t="shared" si="22"/>
        <v>0</v>
      </c>
      <c r="CD62" s="197">
        <f t="shared" si="23"/>
        <v>2.5</v>
      </c>
      <c r="CE62" s="198" t="s">
        <v>127</v>
      </c>
      <c r="CF62" s="196" t="str">
        <f t="shared" si="24"/>
        <v/>
      </c>
      <c r="CG62" s="199">
        <f t="shared" si="25"/>
        <v>1</v>
      </c>
      <c r="CH62" s="190" t="e">
        <f t="shared" si="26"/>
        <v>#VALUE!</v>
      </c>
      <c r="CI62" s="190" t="str">
        <f t="shared" si="27"/>
        <v/>
      </c>
      <c r="CJ62" s="190">
        <f t="shared" si="28"/>
        <v>0</v>
      </c>
      <c r="CK62" s="190"/>
      <c r="CL62" s="191">
        <f t="shared" si="0"/>
        <v>49</v>
      </c>
      <c r="CM62" s="191" t="str">
        <f t="shared" si="1"/>
        <v>苗場</v>
      </c>
      <c r="CN62" s="191" t="str">
        <f t="shared" si="2"/>
        <v>全て</v>
      </c>
      <c r="CO62" s="191" t="str">
        <f t="shared" si="3"/>
        <v>間口</v>
      </c>
      <c r="CP62" s="198">
        <f t="shared" si="4"/>
        <v>7</v>
      </c>
      <c r="CQ62" s="203">
        <f t="shared" si="5"/>
        <v>1.75</v>
      </c>
      <c r="CR62" s="191" t="str">
        <f t="shared" si="6"/>
        <v>SPWFD24UB2PA</v>
      </c>
      <c r="CS62" s="191" t="str">
        <f t="shared" si="7"/>
        <v>◎</v>
      </c>
      <c r="CT62" s="191" t="str">
        <f t="shared" si="8"/>
        <v>適</v>
      </c>
      <c r="CU62" s="191" t="str">
        <f t="shared" si="29"/>
        <v>-</v>
      </c>
      <c r="CV62" s="191">
        <f t="shared" si="9"/>
        <v>0</v>
      </c>
      <c r="CW62" s="191" t="str">
        <f t="shared" si="10"/>
        <v/>
      </c>
      <c r="CX62" s="208">
        <f t="shared" si="11"/>
        <v>0</v>
      </c>
      <c r="CY62" s="97">
        <f t="shared" si="30"/>
        <v>2.5</v>
      </c>
      <c r="CZ62" s="98">
        <f t="shared" si="31"/>
        <v>2</v>
      </c>
      <c r="DA62" s="97">
        <f t="shared" si="31"/>
        <v>4</v>
      </c>
      <c r="DB62" s="95">
        <f t="shared" si="32"/>
        <v>2</v>
      </c>
      <c r="DC62" s="147">
        <f t="shared" si="39"/>
        <v>1</v>
      </c>
      <c r="DD62" s="210">
        <f t="shared" si="33"/>
        <v>0</v>
      </c>
      <c r="DE62" s="151">
        <f t="shared" si="34"/>
        <v>0</v>
      </c>
      <c r="DF62" s="213">
        <f t="shared" si="35"/>
        <v>0</v>
      </c>
      <c r="DG62" s="149">
        <f t="shared" si="36"/>
        <v>0</v>
      </c>
      <c r="DH62" s="141">
        <f t="shared" si="37"/>
        <v>0</v>
      </c>
    </row>
    <row r="63" spans="1:112" s="99" customFormat="1" ht="26.1" customHeight="1" thickTop="1" thickBot="1" x14ac:dyDescent="0.2">
      <c r="A63" s="136"/>
      <c r="B63" s="94">
        <v>51</v>
      </c>
      <c r="C63" s="94" t="s">
        <v>7</v>
      </c>
      <c r="D63" s="94" t="s">
        <v>43</v>
      </c>
      <c r="E63" s="100" t="s">
        <v>5</v>
      </c>
      <c r="F63" s="101">
        <v>7</v>
      </c>
      <c r="G63" s="102">
        <v>2</v>
      </c>
      <c r="H63" s="94" t="s">
        <v>257</v>
      </c>
      <c r="I63" s="94" t="s">
        <v>129</v>
      </c>
      <c r="J63" s="94" t="s">
        <v>47</v>
      </c>
      <c r="K63" s="94" t="str">
        <f t="shared" si="12"/>
        <v>-</v>
      </c>
      <c r="L63" s="94" t="s">
        <v>249</v>
      </c>
      <c r="M63" s="181">
        <v>0</v>
      </c>
      <c r="N63" s="92"/>
      <c r="O63" s="93"/>
      <c r="P63" s="104"/>
      <c r="Q63" s="207">
        <v>2</v>
      </c>
      <c r="R63" s="202">
        <v>2</v>
      </c>
      <c r="S63" s="198">
        <v>4</v>
      </c>
      <c r="T63" s="191">
        <f t="shared" si="13"/>
        <v>2</v>
      </c>
      <c r="U63" s="191">
        <f t="shared" si="38"/>
        <v>1</v>
      </c>
      <c r="V63" s="191">
        <f t="shared" si="14"/>
        <v>0</v>
      </c>
      <c r="W63" s="191">
        <f t="shared" si="15"/>
        <v>0</v>
      </c>
      <c r="X63" s="191">
        <f t="shared" si="16"/>
        <v>0</v>
      </c>
      <c r="Y63" s="192">
        <f t="shared" si="17"/>
        <v>0</v>
      </c>
      <c r="Z63" s="195">
        <f t="shared" si="18"/>
        <v>0</v>
      </c>
      <c r="AA63" s="192" t="s">
        <v>67</v>
      </c>
      <c r="AB63" s="190" t="s">
        <v>81</v>
      </c>
      <c r="AC63" s="191"/>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f t="shared" si="19"/>
        <v>1</v>
      </c>
      <c r="CA63" s="190">
        <f t="shared" si="20"/>
        <v>0</v>
      </c>
      <c r="CB63" s="196">
        <f t="shared" si="21"/>
        <v>0</v>
      </c>
      <c r="CC63" s="196">
        <f t="shared" si="22"/>
        <v>0</v>
      </c>
      <c r="CD63" s="197">
        <f t="shared" si="23"/>
        <v>2</v>
      </c>
      <c r="CE63" s="198" t="s">
        <v>127</v>
      </c>
      <c r="CF63" s="196" t="str">
        <f t="shared" si="24"/>
        <v/>
      </c>
      <c r="CG63" s="199">
        <f t="shared" si="25"/>
        <v>1</v>
      </c>
      <c r="CH63" s="190" t="e">
        <f t="shared" si="26"/>
        <v>#VALUE!</v>
      </c>
      <c r="CI63" s="190" t="str">
        <f t="shared" si="27"/>
        <v/>
      </c>
      <c r="CJ63" s="190">
        <f t="shared" si="28"/>
        <v>0</v>
      </c>
      <c r="CK63" s="190"/>
      <c r="CL63" s="191">
        <f t="shared" si="0"/>
        <v>51</v>
      </c>
      <c r="CM63" s="191" t="str">
        <f t="shared" si="1"/>
        <v>苗場</v>
      </c>
      <c r="CN63" s="191" t="str">
        <f t="shared" si="2"/>
        <v>全て</v>
      </c>
      <c r="CO63" s="191" t="str">
        <f t="shared" si="3"/>
        <v>間口</v>
      </c>
      <c r="CP63" s="198">
        <f t="shared" si="4"/>
        <v>7</v>
      </c>
      <c r="CQ63" s="203">
        <f t="shared" si="5"/>
        <v>2</v>
      </c>
      <c r="CR63" s="191" t="str">
        <f t="shared" si="6"/>
        <v>SPWFD24UB2PA</v>
      </c>
      <c r="CS63" s="191" t="str">
        <f t="shared" si="7"/>
        <v>◎</v>
      </c>
      <c r="CT63" s="191" t="str">
        <f t="shared" si="8"/>
        <v>適</v>
      </c>
      <c r="CU63" s="191" t="str">
        <f t="shared" si="29"/>
        <v>-</v>
      </c>
      <c r="CV63" s="191">
        <f t="shared" si="9"/>
        <v>0</v>
      </c>
      <c r="CW63" s="191" t="str">
        <f t="shared" si="10"/>
        <v/>
      </c>
      <c r="CX63" s="208">
        <f t="shared" si="11"/>
        <v>0</v>
      </c>
      <c r="CY63" s="97">
        <f t="shared" si="30"/>
        <v>2</v>
      </c>
      <c r="CZ63" s="98">
        <f t="shared" si="31"/>
        <v>2</v>
      </c>
      <c r="DA63" s="97">
        <f t="shared" si="31"/>
        <v>4</v>
      </c>
      <c r="DB63" s="95">
        <f t="shared" si="32"/>
        <v>2</v>
      </c>
      <c r="DC63" s="147">
        <f t="shared" si="39"/>
        <v>1</v>
      </c>
      <c r="DD63" s="210">
        <f t="shared" si="33"/>
        <v>0</v>
      </c>
      <c r="DE63" s="151">
        <f t="shared" si="34"/>
        <v>0</v>
      </c>
      <c r="DF63" s="213">
        <f t="shared" si="35"/>
        <v>0</v>
      </c>
      <c r="DG63" s="149">
        <f t="shared" si="36"/>
        <v>0</v>
      </c>
      <c r="DH63" s="141">
        <f t="shared" si="37"/>
        <v>0</v>
      </c>
    </row>
    <row r="64" spans="1:112" s="99" customFormat="1" ht="26.1" customHeight="1" thickTop="1" thickBot="1" x14ac:dyDescent="0.2">
      <c r="A64" s="136"/>
      <c r="B64" s="87">
        <v>55</v>
      </c>
      <c r="C64" s="94" t="s">
        <v>7</v>
      </c>
      <c r="D64" s="94" t="s">
        <v>43</v>
      </c>
      <c r="E64" s="100" t="s">
        <v>5</v>
      </c>
      <c r="F64" s="101">
        <v>7</v>
      </c>
      <c r="G64" s="102">
        <v>2.25</v>
      </c>
      <c r="H64" s="94" t="s">
        <v>257</v>
      </c>
      <c r="I64" s="94" t="s">
        <v>129</v>
      </c>
      <c r="J64" s="94" t="s">
        <v>47</v>
      </c>
      <c r="K64" s="146" t="str">
        <f t="shared" si="12"/>
        <v>○</v>
      </c>
      <c r="L64" s="145" t="s">
        <v>189</v>
      </c>
      <c r="M64" s="180">
        <f>IF(L64="YES",1,0)</f>
        <v>0</v>
      </c>
      <c r="N64" s="92"/>
      <c r="O64" s="93"/>
      <c r="P64" s="104"/>
      <c r="Q64" s="207">
        <v>3</v>
      </c>
      <c r="R64" s="202">
        <v>3</v>
      </c>
      <c r="S64" s="198">
        <v>2.5</v>
      </c>
      <c r="T64" s="191">
        <f t="shared" si="13"/>
        <v>3</v>
      </c>
      <c r="U64" s="191">
        <f t="shared" si="38"/>
        <v>1</v>
      </c>
      <c r="V64" s="191">
        <f t="shared" si="14"/>
        <v>0</v>
      </c>
      <c r="W64" s="191">
        <f t="shared" si="15"/>
        <v>0</v>
      </c>
      <c r="X64" s="191">
        <f t="shared" si="16"/>
        <v>0</v>
      </c>
      <c r="Y64" s="192">
        <f t="shared" si="17"/>
        <v>0</v>
      </c>
      <c r="Z64" s="195">
        <f t="shared" si="18"/>
        <v>0</v>
      </c>
      <c r="AA64" s="192" t="s">
        <v>67</v>
      </c>
      <c r="AB64" s="190" t="s">
        <v>83</v>
      </c>
      <c r="AC64" s="191"/>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f t="shared" si="19"/>
        <v>1</v>
      </c>
      <c r="CA64" s="190">
        <f t="shared" si="20"/>
        <v>0</v>
      </c>
      <c r="CB64" s="196">
        <f t="shared" si="21"/>
        <v>0</v>
      </c>
      <c r="CC64" s="196">
        <f t="shared" si="22"/>
        <v>0</v>
      </c>
      <c r="CD64" s="197">
        <f t="shared" si="23"/>
        <v>3</v>
      </c>
      <c r="CE64" s="198" t="s">
        <v>127</v>
      </c>
      <c r="CF64" s="196" t="str">
        <f t="shared" si="24"/>
        <v/>
      </c>
      <c r="CG64" s="199">
        <f t="shared" si="25"/>
        <v>1</v>
      </c>
      <c r="CH64" s="190" t="e">
        <f t="shared" si="26"/>
        <v>#VALUE!</v>
      </c>
      <c r="CI64" s="190" t="str">
        <f t="shared" si="27"/>
        <v/>
      </c>
      <c r="CJ64" s="190">
        <f t="shared" si="28"/>
        <v>0</v>
      </c>
      <c r="CK64" s="190"/>
      <c r="CL64" s="191">
        <f t="shared" si="0"/>
        <v>55</v>
      </c>
      <c r="CM64" s="191" t="str">
        <f t="shared" si="1"/>
        <v>苗場</v>
      </c>
      <c r="CN64" s="191" t="str">
        <f t="shared" si="2"/>
        <v>全て</v>
      </c>
      <c r="CO64" s="191" t="str">
        <f t="shared" si="3"/>
        <v>間口</v>
      </c>
      <c r="CP64" s="198">
        <f t="shared" si="4"/>
        <v>7</v>
      </c>
      <c r="CQ64" s="203">
        <f t="shared" si="5"/>
        <v>2.25</v>
      </c>
      <c r="CR64" s="191" t="str">
        <f t="shared" si="6"/>
        <v>SPWFD24UB2PA</v>
      </c>
      <c r="CS64" s="191" t="str">
        <f t="shared" si="7"/>
        <v>◎</v>
      </c>
      <c r="CT64" s="191" t="str">
        <f t="shared" si="8"/>
        <v>適</v>
      </c>
      <c r="CU64" s="191" t="str">
        <f t="shared" si="29"/>
        <v>○</v>
      </c>
      <c r="CV64" s="191">
        <f t="shared" si="9"/>
        <v>0</v>
      </c>
      <c r="CW64" s="191" t="str">
        <f t="shared" si="10"/>
        <v/>
      </c>
      <c r="CX64" s="208">
        <f t="shared" si="11"/>
        <v>0</v>
      </c>
      <c r="CY64" s="97">
        <f t="shared" si="30"/>
        <v>3</v>
      </c>
      <c r="CZ64" s="98">
        <f t="shared" si="31"/>
        <v>3</v>
      </c>
      <c r="DA64" s="97">
        <f t="shared" si="31"/>
        <v>2.5</v>
      </c>
      <c r="DB64" s="95">
        <f t="shared" si="32"/>
        <v>3</v>
      </c>
      <c r="DC64" s="147">
        <f t="shared" si="39"/>
        <v>1</v>
      </c>
      <c r="DD64" s="210">
        <f t="shared" si="33"/>
        <v>0</v>
      </c>
      <c r="DE64" s="151">
        <f t="shared" si="34"/>
        <v>0</v>
      </c>
      <c r="DF64" s="213">
        <f t="shared" si="35"/>
        <v>0</v>
      </c>
      <c r="DG64" s="149">
        <f t="shared" si="36"/>
        <v>0</v>
      </c>
      <c r="DH64" s="141">
        <f t="shared" si="37"/>
        <v>0</v>
      </c>
    </row>
    <row r="65" spans="1:112" s="99" customFormat="1" ht="26.1" customHeight="1" thickTop="1" thickBot="1" x14ac:dyDescent="0.2">
      <c r="A65" s="136"/>
      <c r="B65" s="94">
        <v>56</v>
      </c>
      <c r="C65" s="94" t="s">
        <v>7</v>
      </c>
      <c r="D65" s="94" t="s">
        <v>43</v>
      </c>
      <c r="E65" s="100" t="s">
        <v>5</v>
      </c>
      <c r="F65" s="101">
        <v>8</v>
      </c>
      <c r="G65" s="102">
        <v>1</v>
      </c>
      <c r="H65" s="94" t="s">
        <v>256</v>
      </c>
      <c r="I65" s="94" t="s">
        <v>129</v>
      </c>
      <c r="J65" s="94" t="s">
        <v>48</v>
      </c>
      <c r="K65" s="94" t="str">
        <f t="shared" si="12"/>
        <v>-</v>
      </c>
      <c r="L65" s="94" t="s">
        <v>249</v>
      </c>
      <c r="M65" s="181">
        <v>0</v>
      </c>
      <c r="N65" s="92"/>
      <c r="O65" s="93"/>
      <c r="P65" s="104"/>
      <c r="Q65" s="207">
        <v>3.5</v>
      </c>
      <c r="R65" s="202">
        <v>2</v>
      </c>
      <c r="S65" s="198">
        <v>4.5</v>
      </c>
      <c r="T65" s="191">
        <f t="shared" si="13"/>
        <v>2</v>
      </c>
      <c r="U65" s="191">
        <f t="shared" si="38"/>
        <v>1</v>
      </c>
      <c r="V65" s="191">
        <f t="shared" si="14"/>
        <v>0</v>
      </c>
      <c r="W65" s="191">
        <f t="shared" si="15"/>
        <v>0</v>
      </c>
      <c r="X65" s="191">
        <f t="shared" si="16"/>
        <v>0</v>
      </c>
      <c r="Y65" s="192">
        <f t="shared" si="17"/>
        <v>0</v>
      </c>
      <c r="Z65" s="195">
        <f t="shared" si="18"/>
        <v>0</v>
      </c>
      <c r="AA65" s="192" t="s">
        <v>67</v>
      </c>
      <c r="AB65" s="190" t="s">
        <v>84</v>
      </c>
      <c r="AC65" s="191"/>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f t="shared" si="19"/>
        <v>1</v>
      </c>
      <c r="CA65" s="190">
        <f t="shared" si="20"/>
        <v>0</v>
      </c>
      <c r="CB65" s="196">
        <f t="shared" si="21"/>
        <v>0</v>
      </c>
      <c r="CC65" s="196">
        <f t="shared" si="22"/>
        <v>0</v>
      </c>
      <c r="CD65" s="197">
        <f t="shared" si="23"/>
        <v>3.5</v>
      </c>
      <c r="CE65" s="198" t="s">
        <v>127</v>
      </c>
      <c r="CF65" s="196" t="str">
        <f t="shared" si="24"/>
        <v/>
      </c>
      <c r="CG65" s="199">
        <f t="shared" si="25"/>
        <v>1</v>
      </c>
      <c r="CH65" s="190" t="e">
        <f t="shared" si="26"/>
        <v>#VALUE!</v>
      </c>
      <c r="CI65" s="190" t="str">
        <f t="shared" si="27"/>
        <v/>
      </c>
      <c r="CJ65" s="190">
        <f t="shared" si="28"/>
        <v>0</v>
      </c>
      <c r="CK65" s="190"/>
      <c r="CL65" s="191">
        <f t="shared" si="0"/>
        <v>56</v>
      </c>
      <c r="CM65" s="191" t="str">
        <f t="shared" si="1"/>
        <v>苗場</v>
      </c>
      <c r="CN65" s="191" t="str">
        <f t="shared" si="2"/>
        <v>全て</v>
      </c>
      <c r="CO65" s="191" t="str">
        <f t="shared" si="3"/>
        <v>間口</v>
      </c>
      <c r="CP65" s="198">
        <f t="shared" si="4"/>
        <v>8</v>
      </c>
      <c r="CQ65" s="203">
        <f t="shared" si="5"/>
        <v>1</v>
      </c>
      <c r="CR65" s="191" t="str">
        <f t="shared" si="6"/>
        <v>SPWFD24UB2PB</v>
      </c>
      <c r="CS65" s="191" t="str">
        <f t="shared" si="7"/>
        <v>◎</v>
      </c>
      <c r="CT65" s="191" t="str">
        <f t="shared" si="8"/>
        <v>強弱有</v>
      </c>
      <c r="CU65" s="191" t="str">
        <f t="shared" si="29"/>
        <v>-</v>
      </c>
      <c r="CV65" s="191">
        <f t="shared" si="9"/>
        <v>0</v>
      </c>
      <c r="CW65" s="191" t="str">
        <f t="shared" si="10"/>
        <v/>
      </c>
      <c r="CX65" s="208">
        <f t="shared" si="11"/>
        <v>0</v>
      </c>
      <c r="CY65" s="97">
        <f t="shared" si="30"/>
        <v>3.5</v>
      </c>
      <c r="CZ65" s="98">
        <f t="shared" si="31"/>
        <v>2</v>
      </c>
      <c r="DA65" s="97">
        <f t="shared" si="31"/>
        <v>4.5</v>
      </c>
      <c r="DB65" s="95">
        <f t="shared" si="32"/>
        <v>2</v>
      </c>
      <c r="DC65" s="147">
        <f t="shared" si="39"/>
        <v>1</v>
      </c>
      <c r="DD65" s="210">
        <f t="shared" si="33"/>
        <v>0</v>
      </c>
      <c r="DE65" s="151">
        <f t="shared" si="34"/>
        <v>0</v>
      </c>
      <c r="DF65" s="213">
        <f t="shared" si="35"/>
        <v>0</v>
      </c>
      <c r="DG65" s="149">
        <f t="shared" si="36"/>
        <v>0</v>
      </c>
      <c r="DH65" s="141">
        <f t="shared" si="37"/>
        <v>0</v>
      </c>
    </row>
    <row r="66" spans="1:112" s="99" customFormat="1" ht="26.1" customHeight="1" thickTop="1" thickBot="1" x14ac:dyDescent="0.2">
      <c r="A66" s="136"/>
      <c r="B66" s="94">
        <v>57</v>
      </c>
      <c r="C66" s="94" t="s">
        <v>7</v>
      </c>
      <c r="D66" s="94" t="s">
        <v>43</v>
      </c>
      <c r="E66" s="100" t="s">
        <v>5</v>
      </c>
      <c r="F66" s="101">
        <v>8</v>
      </c>
      <c r="G66" s="102">
        <v>1.1000000000000001</v>
      </c>
      <c r="H66" s="94" t="s">
        <v>256</v>
      </c>
      <c r="I66" s="94" t="s">
        <v>129</v>
      </c>
      <c r="J66" s="94" t="s">
        <v>48</v>
      </c>
      <c r="K66" s="146" t="str">
        <f t="shared" si="12"/>
        <v>○</v>
      </c>
      <c r="L66" s="145" t="s">
        <v>189</v>
      </c>
      <c r="M66" s="180">
        <f>IF(L66="YES",1,0)</f>
        <v>0</v>
      </c>
      <c r="N66" s="92"/>
      <c r="O66" s="93"/>
      <c r="P66" s="104"/>
      <c r="Q66" s="207">
        <v>3</v>
      </c>
      <c r="R66" s="202">
        <v>2</v>
      </c>
      <c r="S66" s="198">
        <v>4.5</v>
      </c>
      <c r="T66" s="191">
        <f t="shared" si="13"/>
        <v>2</v>
      </c>
      <c r="U66" s="191">
        <f t="shared" si="38"/>
        <v>1</v>
      </c>
      <c r="V66" s="191">
        <f t="shared" si="14"/>
        <v>0</v>
      </c>
      <c r="W66" s="191">
        <f t="shared" si="15"/>
        <v>0</v>
      </c>
      <c r="X66" s="191">
        <f t="shared" si="16"/>
        <v>0</v>
      </c>
      <c r="Y66" s="192">
        <f t="shared" si="17"/>
        <v>0</v>
      </c>
      <c r="Z66" s="195">
        <f t="shared" si="18"/>
        <v>0</v>
      </c>
      <c r="AA66" s="192" t="s">
        <v>67</v>
      </c>
      <c r="AB66" s="190" t="s">
        <v>84</v>
      </c>
      <c r="AC66" s="191"/>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f t="shared" si="19"/>
        <v>1</v>
      </c>
      <c r="CA66" s="190">
        <f t="shared" si="20"/>
        <v>0</v>
      </c>
      <c r="CB66" s="196">
        <f t="shared" si="21"/>
        <v>0</v>
      </c>
      <c r="CC66" s="196">
        <f t="shared" si="22"/>
        <v>0</v>
      </c>
      <c r="CD66" s="197">
        <f t="shared" si="23"/>
        <v>3</v>
      </c>
      <c r="CE66" s="198" t="s">
        <v>127</v>
      </c>
      <c r="CF66" s="196" t="str">
        <f t="shared" si="24"/>
        <v/>
      </c>
      <c r="CG66" s="199">
        <f t="shared" si="25"/>
        <v>1</v>
      </c>
      <c r="CH66" s="190" t="e">
        <f t="shared" si="26"/>
        <v>#VALUE!</v>
      </c>
      <c r="CI66" s="190" t="str">
        <f t="shared" si="27"/>
        <v/>
      </c>
      <c r="CJ66" s="190">
        <f t="shared" si="28"/>
        <v>0</v>
      </c>
      <c r="CK66" s="190"/>
      <c r="CL66" s="191">
        <f t="shared" si="0"/>
        <v>57</v>
      </c>
      <c r="CM66" s="191" t="str">
        <f t="shared" si="1"/>
        <v>苗場</v>
      </c>
      <c r="CN66" s="191" t="str">
        <f t="shared" si="2"/>
        <v>全て</v>
      </c>
      <c r="CO66" s="191" t="str">
        <f t="shared" si="3"/>
        <v>間口</v>
      </c>
      <c r="CP66" s="198">
        <f t="shared" si="4"/>
        <v>8</v>
      </c>
      <c r="CQ66" s="203">
        <f t="shared" si="5"/>
        <v>1.1000000000000001</v>
      </c>
      <c r="CR66" s="191" t="str">
        <f t="shared" si="6"/>
        <v>SPWFD24UB2PB</v>
      </c>
      <c r="CS66" s="191" t="str">
        <f t="shared" si="7"/>
        <v>◎</v>
      </c>
      <c r="CT66" s="191" t="str">
        <f t="shared" si="8"/>
        <v>強弱有</v>
      </c>
      <c r="CU66" s="191" t="str">
        <f t="shared" si="29"/>
        <v>○</v>
      </c>
      <c r="CV66" s="191">
        <f t="shared" si="9"/>
        <v>0</v>
      </c>
      <c r="CW66" s="191" t="str">
        <f t="shared" si="10"/>
        <v/>
      </c>
      <c r="CX66" s="208">
        <f t="shared" si="11"/>
        <v>0</v>
      </c>
      <c r="CY66" s="97">
        <f t="shared" si="30"/>
        <v>3</v>
      </c>
      <c r="CZ66" s="98">
        <f t="shared" si="31"/>
        <v>2</v>
      </c>
      <c r="DA66" s="97">
        <f t="shared" si="31"/>
        <v>4.5</v>
      </c>
      <c r="DB66" s="95">
        <f t="shared" si="32"/>
        <v>2</v>
      </c>
      <c r="DC66" s="147">
        <f t="shared" si="39"/>
        <v>1</v>
      </c>
      <c r="DD66" s="210">
        <f t="shared" si="33"/>
        <v>0</v>
      </c>
      <c r="DE66" s="151">
        <f t="shared" si="34"/>
        <v>0</v>
      </c>
      <c r="DF66" s="213">
        <f t="shared" si="35"/>
        <v>0</v>
      </c>
      <c r="DG66" s="149">
        <f t="shared" si="36"/>
        <v>0</v>
      </c>
      <c r="DH66" s="141">
        <f t="shared" si="37"/>
        <v>0</v>
      </c>
    </row>
    <row r="67" spans="1:112" s="99" customFormat="1" ht="26.1" customHeight="1" thickTop="1" thickBot="1" x14ac:dyDescent="0.2">
      <c r="A67" s="136"/>
      <c r="B67" s="87">
        <v>58</v>
      </c>
      <c r="C67" s="94" t="s">
        <v>7</v>
      </c>
      <c r="D67" s="94" t="s">
        <v>43</v>
      </c>
      <c r="E67" s="100" t="s">
        <v>5</v>
      </c>
      <c r="F67" s="101">
        <v>8</v>
      </c>
      <c r="G67" s="102">
        <v>1.2</v>
      </c>
      <c r="H67" s="94" t="s">
        <v>256</v>
      </c>
      <c r="I67" s="94" t="s">
        <v>129</v>
      </c>
      <c r="J67" s="94" t="s">
        <v>47</v>
      </c>
      <c r="K67" s="146" t="str">
        <f t="shared" si="12"/>
        <v>○</v>
      </c>
      <c r="L67" s="145" t="s">
        <v>189</v>
      </c>
      <c r="M67" s="180">
        <f>IF(L67="YES",1,0)</f>
        <v>0</v>
      </c>
      <c r="N67" s="92"/>
      <c r="O67" s="93"/>
      <c r="P67" s="104"/>
      <c r="Q67" s="207">
        <v>3</v>
      </c>
      <c r="R67" s="202">
        <v>2</v>
      </c>
      <c r="S67" s="198">
        <v>4.5</v>
      </c>
      <c r="T67" s="191">
        <f t="shared" si="13"/>
        <v>2</v>
      </c>
      <c r="U67" s="191">
        <f t="shared" si="38"/>
        <v>1</v>
      </c>
      <c r="V67" s="191">
        <f t="shared" si="14"/>
        <v>0</v>
      </c>
      <c r="W67" s="191">
        <f t="shared" si="15"/>
        <v>0</v>
      </c>
      <c r="X67" s="191">
        <f t="shared" si="16"/>
        <v>0</v>
      </c>
      <c r="Y67" s="192">
        <f t="shared" si="17"/>
        <v>0</v>
      </c>
      <c r="Z67" s="195">
        <f t="shared" si="18"/>
        <v>0</v>
      </c>
      <c r="AA67" s="192" t="s">
        <v>67</v>
      </c>
      <c r="AB67" s="190" t="s">
        <v>85</v>
      </c>
      <c r="AC67" s="191"/>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f t="shared" si="19"/>
        <v>1</v>
      </c>
      <c r="CA67" s="190">
        <f t="shared" si="20"/>
        <v>0</v>
      </c>
      <c r="CB67" s="196">
        <f t="shared" si="21"/>
        <v>0</v>
      </c>
      <c r="CC67" s="196">
        <f t="shared" si="22"/>
        <v>0</v>
      </c>
      <c r="CD67" s="197">
        <f t="shared" si="23"/>
        <v>3</v>
      </c>
      <c r="CE67" s="198" t="s">
        <v>127</v>
      </c>
      <c r="CF67" s="196" t="str">
        <f t="shared" si="24"/>
        <v/>
      </c>
      <c r="CG67" s="199">
        <f t="shared" si="25"/>
        <v>1</v>
      </c>
      <c r="CH67" s="190" t="e">
        <f t="shared" si="26"/>
        <v>#VALUE!</v>
      </c>
      <c r="CI67" s="190" t="str">
        <f t="shared" si="27"/>
        <v/>
      </c>
      <c r="CJ67" s="190">
        <f t="shared" si="28"/>
        <v>0</v>
      </c>
      <c r="CK67" s="190"/>
      <c r="CL67" s="191">
        <f t="shared" si="0"/>
        <v>58</v>
      </c>
      <c r="CM67" s="191" t="str">
        <f t="shared" si="1"/>
        <v>苗場</v>
      </c>
      <c r="CN67" s="191" t="str">
        <f t="shared" si="2"/>
        <v>全て</v>
      </c>
      <c r="CO67" s="191" t="str">
        <f t="shared" si="3"/>
        <v>間口</v>
      </c>
      <c r="CP67" s="198">
        <f t="shared" si="4"/>
        <v>8</v>
      </c>
      <c r="CQ67" s="203">
        <f t="shared" si="5"/>
        <v>1.2</v>
      </c>
      <c r="CR67" s="191" t="str">
        <f t="shared" si="6"/>
        <v>SPWFD24UB2PB</v>
      </c>
      <c r="CS67" s="191" t="str">
        <f t="shared" si="7"/>
        <v>◎</v>
      </c>
      <c r="CT67" s="191" t="str">
        <f t="shared" si="8"/>
        <v>適</v>
      </c>
      <c r="CU67" s="191" t="str">
        <f t="shared" si="29"/>
        <v>○</v>
      </c>
      <c r="CV67" s="191">
        <f t="shared" si="9"/>
        <v>0</v>
      </c>
      <c r="CW67" s="191" t="str">
        <f t="shared" si="10"/>
        <v/>
      </c>
      <c r="CX67" s="208">
        <f t="shared" si="11"/>
        <v>0</v>
      </c>
      <c r="CY67" s="97">
        <f t="shared" si="30"/>
        <v>3</v>
      </c>
      <c r="CZ67" s="98">
        <f t="shared" si="31"/>
        <v>2</v>
      </c>
      <c r="DA67" s="97">
        <f t="shared" si="31"/>
        <v>4.5</v>
      </c>
      <c r="DB67" s="95">
        <f t="shared" si="32"/>
        <v>2</v>
      </c>
      <c r="DC67" s="147">
        <f t="shared" si="39"/>
        <v>1</v>
      </c>
      <c r="DD67" s="210">
        <f t="shared" si="33"/>
        <v>0</v>
      </c>
      <c r="DE67" s="151">
        <f t="shared" si="34"/>
        <v>0</v>
      </c>
      <c r="DF67" s="213">
        <f t="shared" si="35"/>
        <v>0</v>
      </c>
      <c r="DG67" s="149">
        <f t="shared" si="36"/>
        <v>0</v>
      </c>
      <c r="DH67" s="141">
        <f t="shared" si="37"/>
        <v>0</v>
      </c>
    </row>
    <row r="68" spans="1:112" s="99" customFormat="1" ht="26.1" customHeight="1" thickTop="1" thickBot="1" x14ac:dyDescent="0.2">
      <c r="A68" s="136"/>
      <c r="B68" s="94">
        <v>60</v>
      </c>
      <c r="C68" s="94" t="s">
        <v>7</v>
      </c>
      <c r="D68" s="94" t="s">
        <v>43</v>
      </c>
      <c r="E68" s="100" t="s">
        <v>5</v>
      </c>
      <c r="F68" s="101">
        <v>8</v>
      </c>
      <c r="G68" s="102">
        <v>1.3</v>
      </c>
      <c r="H68" s="94" t="s">
        <v>256</v>
      </c>
      <c r="I68" s="94" t="s">
        <v>129</v>
      </c>
      <c r="J68" s="103" t="s">
        <v>45</v>
      </c>
      <c r="K68" s="94" t="str">
        <f t="shared" si="12"/>
        <v>-</v>
      </c>
      <c r="L68" s="94" t="s">
        <v>249</v>
      </c>
      <c r="M68" s="181">
        <v>0</v>
      </c>
      <c r="N68" s="92"/>
      <c r="O68" s="93"/>
      <c r="P68" s="104"/>
      <c r="Q68" s="207">
        <v>2.5</v>
      </c>
      <c r="R68" s="202">
        <v>2</v>
      </c>
      <c r="S68" s="198">
        <v>4.5</v>
      </c>
      <c r="T68" s="191">
        <f t="shared" si="13"/>
        <v>2</v>
      </c>
      <c r="U68" s="191">
        <f t="shared" si="38"/>
        <v>1</v>
      </c>
      <c r="V68" s="191">
        <f t="shared" si="14"/>
        <v>0</v>
      </c>
      <c r="W68" s="191">
        <f t="shared" si="15"/>
        <v>0</v>
      </c>
      <c r="X68" s="191">
        <f t="shared" si="16"/>
        <v>0</v>
      </c>
      <c r="Y68" s="192">
        <f t="shared" si="17"/>
        <v>0</v>
      </c>
      <c r="Z68" s="195">
        <f t="shared" si="18"/>
        <v>0</v>
      </c>
      <c r="AA68" s="192" t="s">
        <v>67</v>
      </c>
      <c r="AB68" s="190" t="s">
        <v>80</v>
      </c>
      <c r="AC68" s="191"/>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f t="shared" si="19"/>
        <v>1</v>
      </c>
      <c r="CA68" s="190">
        <f t="shared" si="20"/>
        <v>0</v>
      </c>
      <c r="CB68" s="196">
        <f t="shared" si="21"/>
        <v>0</v>
      </c>
      <c r="CC68" s="196">
        <f t="shared" si="22"/>
        <v>0</v>
      </c>
      <c r="CD68" s="197">
        <f t="shared" si="23"/>
        <v>2.5</v>
      </c>
      <c r="CE68" s="198" t="s">
        <v>127</v>
      </c>
      <c r="CF68" s="196" t="str">
        <f t="shared" si="24"/>
        <v/>
      </c>
      <c r="CG68" s="199">
        <f t="shared" si="25"/>
        <v>1</v>
      </c>
      <c r="CH68" s="190" t="e">
        <f t="shared" si="26"/>
        <v>#VALUE!</v>
      </c>
      <c r="CI68" s="190" t="str">
        <f t="shared" si="27"/>
        <v/>
      </c>
      <c r="CJ68" s="190">
        <f t="shared" si="28"/>
        <v>0</v>
      </c>
      <c r="CK68" s="190"/>
      <c r="CL68" s="191">
        <f t="shared" si="0"/>
        <v>60</v>
      </c>
      <c r="CM68" s="191" t="str">
        <f t="shared" si="1"/>
        <v>苗場</v>
      </c>
      <c r="CN68" s="191" t="str">
        <f t="shared" si="2"/>
        <v>全て</v>
      </c>
      <c r="CO68" s="191" t="str">
        <f t="shared" si="3"/>
        <v>間口</v>
      </c>
      <c r="CP68" s="198">
        <f t="shared" si="4"/>
        <v>8</v>
      </c>
      <c r="CQ68" s="203">
        <f t="shared" si="5"/>
        <v>1.3</v>
      </c>
      <c r="CR68" s="191" t="str">
        <f t="shared" si="6"/>
        <v>SPWFD24UB2PB</v>
      </c>
      <c r="CS68" s="191" t="str">
        <f t="shared" si="7"/>
        <v>◎</v>
      </c>
      <c r="CT68" s="191" t="str">
        <f t="shared" si="8"/>
        <v>強め</v>
      </c>
      <c r="CU68" s="191" t="str">
        <f t="shared" si="29"/>
        <v>-</v>
      </c>
      <c r="CV68" s="191">
        <f t="shared" si="9"/>
        <v>0</v>
      </c>
      <c r="CW68" s="191" t="str">
        <f t="shared" si="10"/>
        <v/>
      </c>
      <c r="CX68" s="208">
        <f t="shared" si="11"/>
        <v>0</v>
      </c>
      <c r="CY68" s="97">
        <f t="shared" si="30"/>
        <v>2.5</v>
      </c>
      <c r="CZ68" s="98">
        <f t="shared" si="31"/>
        <v>2</v>
      </c>
      <c r="DA68" s="97">
        <f t="shared" si="31"/>
        <v>4.5</v>
      </c>
      <c r="DB68" s="95">
        <f t="shared" si="32"/>
        <v>2</v>
      </c>
      <c r="DC68" s="147">
        <f t="shared" si="39"/>
        <v>1</v>
      </c>
      <c r="DD68" s="210">
        <f t="shared" si="33"/>
        <v>0</v>
      </c>
      <c r="DE68" s="151">
        <f t="shared" si="34"/>
        <v>0</v>
      </c>
      <c r="DF68" s="213">
        <f t="shared" si="35"/>
        <v>0</v>
      </c>
      <c r="DG68" s="149">
        <f t="shared" si="36"/>
        <v>0</v>
      </c>
      <c r="DH68" s="141">
        <f t="shared" si="37"/>
        <v>0</v>
      </c>
    </row>
    <row r="69" spans="1:112" s="99" customFormat="1" ht="26.1" customHeight="1" thickTop="1" thickBot="1" x14ac:dyDescent="0.2">
      <c r="A69" s="136"/>
      <c r="B69" s="94">
        <v>62</v>
      </c>
      <c r="C69" s="94" t="s">
        <v>7</v>
      </c>
      <c r="D69" s="94" t="s">
        <v>43</v>
      </c>
      <c r="E69" s="100" t="s">
        <v>5</v>
      </c>
      <c r="F69" s="101">
        <v>8</v>
      </c>
      <c r="G69" s="102">
        <v>1.4</v>
      </c>
      <c r="H69" s="94" t="s">
        <v>256</v>
      </c>
      <c r="I69" s="94" t="s">
        <v>129</v>
      </c>
      <c r="J69" s="94" t="s">
        <v>47</v>
      </c>
      <c r="K69" s="94" t="str">
        <f t="shared" si="12"/>
        <v>-</v>
      </c>
      <c r="L69" s="94" t="s">
        <v>249</v>
      </c>
      <c r="M69" s="181">
        <v>0</v>
      </c>
      <c r="N69" s="92"/>
      <c r="O69" s="93"/>
      <c r="P69" s="104"/>
      <c r="Q69" s="207">
        <v>2.5</v>
      </c>
      <c r="R69" s="202">
        <v>2</v>
      </c>
      <c r="S69" s="198">
        <v>4.5</v>
      </c>
      <c r="T69" s="191">
        <f t="shared" si="13"/>
        <v>2</v>
      </c>
      <c r="U69" s="191">
        <f t="shared" si="38"/>
        <v>1</v>
      </c>
      <c r="V69" s="191">
        <f t="shared" si="14"/>
        <v>0</v>
      </c>
      <c r="W69" s="191">
        <f t="shared" si="15"/>
        <v>0</v>
      </c>
      <c r="X69" s="191">
        <f t="shared" si="16"/>
        <v>0</v>
      </c>
      <c r="Y69" s="192">
        <f t="shared" si="17"/>
        <v>0</v>
      </c>
      <c r="Z69" s="195">
        <f t="shared" si="18"/>
        <v>0</v>
      </c>
      <c r="AA69" s="192" t="s">
        <v>67</v>
      </c>
      <c r="AB69" s="190" t="s">
        <v>70</v>
      </c>
      <c r="AC69" s="191"/>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f t="shared" si="19"/>
        <v>1</v>
      </c>
      <c r="CA69" s="190">
        <f t="shared" si="20"/>
        <v>0</v>
      </c>
      <c r="CB69" s="196">
        <f t="shared" si="21"/>
        <v>0</v>
      </c>
      <c r="CC69" s="196">
        <f t="shared" si="22"/>
        <v>0</v>
      </c>
      <c r="CD69" s="197">
        <f t="shared" si="23"/>
        <v>2.5</v>
      </c>
      <c r="CE69" s="198" t="s">
        <v>127</v>
      </c>
      <c r="CF69" s="196" t="str">
        <f t="shared" si="24"/>
        <v/>
      </c>
      <c r="CG69" s="199">
        <f t="shared" si="25"/>
        <v>1</v>
      </c>
      <c r="CH69" s="190" t="e">
        <f t="shared" si="26"/>
        <v>#VALUE!</v>
      </c>
      <c r="CI69" s="190" t="str">
        <f t="shared" si="27"/>
        <v/>
      </c>
      <c r="CJ69" s="190">
        <f t="shared" si="28"/>
        <v>0</v>
      </c>
      <c r="CK69" s="190"/>
      <c r="CL69" s="191">
        <f t="shared" si="0"/>
        <v>62</v>
      </c>
      <c r="CM69" s="191" t="str">
        <f t="shared" si="1"/>
        <v>苗場</v>
      </c>
      <c r="CN69" s="191" t="str">
        <f t="shared" si="2"/>
        <v>全て</v>
      </c>
      <c r="CO69" s="191" t="str">
        <f t="shared" si="3"/>
        <v>間口</v>
      </c>
      <c r="CP69" s="198">
        <f t="shared" si="4"/>
        <v>8</v>
      </c>
      <c r="CQ69" s="203">
        <f t="shared" si="5"/>
        <v>1.4</v>
      </c>
      <c r="CR69" s="191" t="str">
        <f t="shared" si="6"/>
        <v>SPWFD24UB2PB</v>
      </c>
      <c r="CS69" s="191" t="str">
        <f t="shared" si="7"/>
        <v>◎</v>
      </c>
      <c r="CT69" s="191" t="str">
        <f t="shared" si="8"/>
        <v>適</v>
      </c>
      <c r="CU69" s="191" t="str">
        <f t="shared" si="29"/>
        <v>-</v>
      </c>
      <c r="CV69" s="191">
        <f t="shared" si="9"/>
        <v>0</v>
      </c>
      <c r="CW69" s="191" t="str">
        <f t="shared" si="10"/>
        <v/>
      </c>
      <c r="CX69" s="208">
        <f t="shared" si="11"/>
        <v>0</v>
      </c>
      <c r="CY69" s="97">
        <f t="shared" si="30"/>
        <v>2.5</v>
      </c>
      <c r="CZ69" s="98">
        <f t="shared" si="31"/>
        <v>2</v>
      </c>
      <c r="DA69" s="97">
        <f t="shared" si="31"/>
        <v>4.5</v>
      </c>
      <c r="DB69" s="95">
        <f t="shared" si="32"/>
        <v>2</v>
      </c>
      <c r="DC69" s="147">
        <f t="shared" si="39"/>
        <v>1</v>
      </c>
      <c r="DD69" s="210">
        <f t="shared" si="33"/>
        <v>0</v>
      </c>
      <c r="DE69" s="151">
        <f t="shared" si="34"/>
        <v>0</v>
      </c>
      <c r="DF69" s="213">
        <f t="shared" si="35"/>
        <v>0</v>
      </c>
      <c r="DG69" s="149">
        <f t="shared" si="36"/>
        <v>0</v>
      </c>
      <c r="DH69" s="141">
        <f t="shared" si="37"/>
        <v>0</v>
      </c>
    </row>
    <row r="70" spans="1:112" s="99" customFormat="1" ht="26.1" customHeight="1" thickTop="1" thickBot="1" x14ac:dyDescent="0.2">
      <c r="A70" s="136"/>
      <c r="B70" s="94">
        <v>63</v>
      </c>
      <c r="C70" s="94" t="s">
        <v>7</v>
      </c>
      <c r="D70" s="94" t="s">
        <v>43</v>
      </c>
      <c r="E70" s="100" t="s">
        <v>5</v>
      </c>
      <c r="F70" s="101">
        <v>8</v>
      </c>
      <c r="G70" s="102">
        <v>1.5</v>
      </c>
      <c r="H70" s="94" t="s">
        <v>256</v>
      </c>
      <c r="I70" s="94" t="s">
        <v>129</v>
      </c>
      <c r="J70" s="94" t="s">
        <v>47</v>
      </c>
      <c r="K70" s="94" t="str">
        <f t="shared" si="12"/>
        <v>-</v>
      </c>
      <c r="L70" s="94" t="s">
        <v>249</v>
      </c>
      <c r="M70" s="181">
        <v>0</v>
      </c>
      <c r="N70" s="92"/>
      <c r="O70" s="93"/>
      <c r="P70" s="104"/>
      <c r="Q70" s="207">
        <v>2.5</v>
      </c>
      <c r="R70" s="202">
        <v>2</v>
      </c>
      <c r="S70" s="198">
        <v>4.5</v>
      </c>
      <c r="T70" s="191">
        <f t="shared" si="13"/>
        <v>2</v>
      </c>
      <c r="U70" s="191">
        <f t="shared" si="38"/>
        <v>1</v>
      </c>
      <c r="V70" s="191">
        <f t="shared" si="14"/>
        <v>0</v>
      </c>
      <c r="W70" s="191">
        <f t="shared" si="15"/>
        <v>0</v>
      </c>
      <c r="X70" s="191">
        <f t="shared" si="16"/>
        <v>0</v>
      </c>
      <c r="Y70" s="192">
        <f t="shared" si="17"/>
        <v>0</v>
      </c>
      <c r="Z70" s="195">
        <f t="shared" si="18"/>
        <v>0</v>
      </c>
      <c r="AA70" s="192" t="s">
        <v>67</v>
      </c>
      <c r="AB70" s="190" t="s">
        <v>70</v>
      </c>
      <c r="AC70" s="191"/>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f t="shared" si="19"/>
        <v>1</v>
      </c>
      <c r="CA70" s="190">
        <f t="shared" si="20"/>
        <v>0</v>
      </c>
      <c r="CB70" s="196">
        <f t="shared" si="21"/>
        <v>0</v>
      </c>
      <c r="CC70" s="196">
        <f t="shared" si="22"/>
        <v>0</v>
      </c>
      <c r="CD70" s="197">
        <f t="shared" si="23"/>
        <v>2.5</v>
      </c>
      <c r="CE70" s="198" t="s">
        <v>127</v>
      </c>
      <c r="CF70" s="196" t="str">
        <f t="shared" si="24"/>
        <v/>
      </c>
      <c r="CG70" s="199">
        <f t="shared" si="25"/>
        <v>1</v>
      </c>
      <c r="CH70" s="190" t="e">
        <f t="shared" si="26"/>
        <v>#VALUE!</v>
      </c>
      <c r="CI70" s="190" t="str">
        <f t="shared" si="27"/>
        <v/>
      </c>
      <c r="CJ70" s="190">
        <f t="shared" si="28"/>
        <v>0</v>
      </c>
      <c r="CK70" s="190"/>
      <c r="CL70" s="191">
        <f t="shared" si="0"/>
        <v>63</v>
      </c>
      <c r="CM70" s="191" t="str">
        <f t="shared" si="1"/>
        <v>苗場</v>
      </c>
      <c r="CN70" s="191" t="str">
        <f t="shared" si="2"/>
        <v>全て</v>
      </c>
      <c r="CO70" s="191" t="str">
        <f t="shared" si="3"/>
        <v>間口</v>
      </c>
      <c r="CP70" s="198">
        <f t="shared" si="4"/>
        <v>8</v>
      </c>
      <c r="CQ70" s="203">
        <f t="shared" si="5"/>
        <v>1.5</v>
      </c>
      <c r="CR70" s="191" t="str">
        <f t="shared" si="6"/>
        <v>SPWFD24UB2PB</v>
      </c>
      <c r="CS70" s="191" t="str">
        <f t="shared" si="7"/>
        <v>◎</v>
      </c>
      <c r="CT70" s="191" t="str">
        <f t="shared" si="8"/>
        <v>適</v>
      </c>
      <c r="CU70" s="191" t="str">
        <f t="shared" si="29"/>
        <v>-</v>
      </c>
      <c r="CV70" s="191">
        <f t="shared" si="9"/>
        <v>0</v>
      </c>
      <c r="CW70" s="191" t="str">
        <f t="shared" si="10"/>
        <v/>
      </c>
      <c r="CX70" s="208">
        <f t="shared" si="11"/>
        <v>0</v>
      </c>
      <c r="CY70" s="97">
        <f t="shared" si="30"/>
        <v>2.5</v>
      </c>
      <c r="CZ70" s="98">
        <f t="shared" si="31"/>
        <v>2</v>
      </c>
      <c r="DA70" s="97">
        <f t="shared" si="31"/>
        <v>4.5</v>
      </c>
      <c r="DB70" s="95">
        <f t="shared" si="32"/>
        <v>2</v>
      </c>
      <c r="DC70" s="147">
        <f t="shared" si="39"/>
        <v>1</v>
      </c>
      <c r="DD70" s="210">
        <f t="shared" si="33"/>
        <v>0</v>
      </c>
      <c r="DE70" s="151">
        <f t="shared" si="34"/>
        <v>0</v>
      </c>
      <c r="DF70" s="213">
        <f t="shared" si="35"/>
        <v>0</v>
      </c>
      <c r="DG70" s="149">
        <f t="shared" si="36"/>
        <v>0</v>
      </c>
      <c r="DH70" s="141">
        <f t="shared" si="37"/>
        <v>0</v>
      </c>
    </row>
    <row r="71" spans="1:112" s="99" customFormat="1" ht="26.1" customHeight="1" thickTop="1" thickBot="1" x14ac:dyDescent="0.2">
      <c r="A71" s="136"/>
      <c r="B71" s="87">
        <v>64</v>
      </c>
      <c r="C71" s="94" t="s">
        <v>7</v>
      </c>
      <c r="D71" s="94" t="s">
        <v>43</v>
      </c>
      <c r="E71" s="100" t="s">
        <v>5</v>
      </c>
      <c r="F71" s="101">
        <v>8</v>
      </c>
      <c r="G71" s="102">
        <v>1.5</v>
      </c>
      <c r="H71" s="94" t="s">
        <v>257</v>
      </c>
      <c r="I71" s="94" t="s">
        <v>129</v>
      </c>
      <c r="J71" s="94" t="s">
        <v>47</v>
      </c>
      <c r="K71" s="146" t="str">
        <f t="shared" si="12"/>
        <v>○</v>
      </c>
      <c r="L71" s="145" t="s">
        <v>189</v>
      </c>
      <c r="M71" s="180">
        <f>IF(L71="YES",1,0)</f>
        <v>0</v>
      </c>
      <c r="N71" s="92"/>
      <c r="O71" s="93"/>
      <c r="P71" s="104"/>
      <c r="Q71" s="207">
        <v>3</v>
      </c>
      <c r="R71" s="202">
        <v>3</v>
      </c>
      <c r="S71" s="198">
        <v>3</v>
      </c>
      <c r="T71" s="191">
        <f t="shared" si="13"/>
        <v>3</v>
      </c>
      <c r="U71" s="191">
        <f t="shared" si="38"/>
        <v>1</v>
      </c>
      <c r="V71" s="191">
        <f t="shared" si="14"/>
        <v>0</v>
      </c>
      <c r="W71" s="191">
        <f t="shared" si="15"/>
        <v>0</v>
      </c>
      <c r="X71" s="191">
        <f t="shared" si="16"/>
        <v>0</v>
      </c>
      <c r="Y71" s="192">
        <f t="shared" si="17"/>
        <v>0</v>
      </c>
      <c r="Z71" s="195">
        <f t="shared" si="18"/>
        <v>0</v>
      </c>
      <c r="AA71" s="192" t="s">
        <v>67</v>
      </c>
      <c r="AB71" s="190" t="s">
        <v>86</v>
      </c>
      <c r="AC71" s="191"/>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f t="shared" si="19"/>
        <v>1</v>
      </c>
      <c r="CA71" s="190">
        <f t="shared" si="20"/>
        <v>0</v>
      </c>
      <c r="CB71" s="196">
        <f t="shared" si="21"/>
        <v>0</v>
      </c>
      <c r="CC71" s="196">
        <f t="shared" si="22"/>
        <v>0</v>
      </c>
      <c r="CD71" s="197">
        <f t="shared" si="23"/>
        <v>3</v>
      </c>
      <c r="CE71" s="198" t="s">
        <v>127</v>
      </c>
      <c r="CF71" s="196" t="str">
        <f t="shared" si="24"/>
        <v/>
      </c>
      <c r="CG71" s="199">
        <f t="shared" si="25"/>
        <v>1</v>
      </c>
      <c r="CH71" s="190" t="e">
        <f t="shared" si="26"/>
        <v>#VALUE!</v>
      </c>
      <c r="CI71" s="190" t="str">
        <f t="shared" si="27"/>
        <v/>
      </c>
      <c r="CJ71" s="190">
        <f t="shared" si="28"/>
        <v>0</v>
      </c>
      <c r="CK71" s="190"/>
      <c r="CL71" s="191">
        <f t="shared" si="0"/>
        <v>64</v>
      </c>
      <c r="CM71" s="191" t="str">
        <f t="shared" si="1"/>
        <v>苗場</v>
      </c>
      <c r="CN71" s="191" t="str">
        <f t="shared" si="2"/>
        <v>全て</v>
      </c>
      <c r="CO71" s="191" t="str">
        <f t="shared" si="3"/>
        <v>間口</v>
      </c>
      <c r="CP71" s="198">
        <f t="shared" si="4"/>
        <v>8</v>
      </c>
      <c r="CQ71" s="203">
        <f t="shared" si="5"/>
        <v>1.5</v>
      </c>
      <c r="CR71" s="191" t="str">
        <f t="shared" si="6"/>
        <v>SPWFD24UB2PA</v>
      </c>
      <c r="CS71" s="191" t="str">
        <f t="shared" si="7"/>
        <v>◎</v>
      </c>
      <c r="CT71" s="191" t="str">
        <f t="shared" si="8"/>
        <v>適</v>
      </c>
      <c r="CU71" s="191" t="str">
        <f t="shared" si="29"/>
        <v>○</v>
      </c>
      <c r="CV71" s="191">
        <f t="shared" si="9"/>
        <v>0</v>
      </c>
      <c r="CW71" s="191" t="str">
        <f t="shared" si="10"/>
        <v/>
      </c>
      <c r="CX71" s="208">
        <f t="shared" si="11"/>
        <v>0</v>
      </c>
      <c r="CY71" s="97">
        <f t="shared" si="30"/>
        <v>3</v>
      </c>
      <c r="CZ71" s="98">
        <f t="shared" si="31"/>
        <v>3</v>
      </c>
      <c r="DA71" s="97">
        <f t="shared" si="31"/>
        <v>3</v>
      </c>
      <c r="DB71" s="95">
        <f t="shared" si="32"/>
        <v>3</v>
      </c>
      <c r="DC71" s="147">
        <f t="shared" si="39"/>
        <v>1</v>
      </c>
      <c r="DD71" s="210">
        <f t="shared" si="33"/>
        <v>0</v>
      </c>
      <c r="DE71" s="151">
        <f t="shared" si="34"/>
        <v>0</v>
      </c>
      <c r="DF71" s="213">
        <f t="shared" si="35"/>
        <v>0</v>
      </c>
      <c r="DG71" s="149">
        <f t="shared" si="36"/>
        <v>0</v>
      </c>
      <c r="DH71" s="141">
        <f t="shared" si="37"/>
        <v>0</v>
      </c>
    </row>
    <row r="72" spans="1:112" s="99" customFormat="1" ht="26.1" customHeight="1" thickTop="1" thickBot="1" x14ac:dyDescent="0.2">
      <c r="A72" s="136"/>
      <c r="B72" s="94">
        <v>66</v>
      </c>
      <c r="C72" s="94" t="s">
        <v>7</v>
      </c>
      <c r="D72" s="94" t="s">
        <v>43</v>
      </c>
      <c r="E72" s="100" t="s">
        <v>5</v>
      </c>
      <c r="F72" s="101">
        <v>8</v>
      </c>
      <c r="G72" s="102">
        <v>1.75</v>
      </c>
      <c r="H72" s="94" t="s">
        <v>257</v>
      </c>
      <c r="I72" s="94" t="s">
        <v>129</v>
      </c>
      <c r="J72" s="94" t="s">
        <v>47</v>
      </c>
      <c r="K72" s="146" t="str">
        <f t="shared" si="12"/>
        <v>○</v>
      </c>
      <c r="L72" s="145" t="s">
        <v>189</v>
      </c>
      <c r="M72" s="180">
        <f>IF(L72="YES",1,0)</f>
        <v>0</v>
      </c>
      <c r="N72" s="92"/>
      <c r="O72" s="93"/>
      <c r="P72" s="104"/>
      <c r="Q72" s="207">
        <v>3</v>
      </c>
      <c r="R72" s="202">
        <v>3</v>
      </c>
      <c r="S72" s="198">
        <v>3</v>
      </c>
      <c r="T72" s="191">
        <f t="shared" si="13"/>
        <v>3</v>
      </c>
      <c r="U72" s="191">
        <f t="shared" si="38"/>
        <v>1</v>
      </c>
      <c r="V72" s="191">
        <f t="shared" si="14"/>
        <v>0</v>
      </c>
      <c r="W72" s="191">
        <f t="shared" si="15"/>
        <v>0</v>
      </c>
      <c r="X72" s="191">
        <f t="shared" si="16"/>
        <v>0</v>
      </c>
      <c r="Y72" s="192">
        <f t="shared" si="17"/>
        <v>0</v>
      </c>
      <c r="Z72" s="195">
        <f t="shared" si="18"/>
        <v>0</v>
      </c>
      <c r="AA72" s="192" t="s">
        <v>67</v>
      </c>
      <c r="AB72" s="190" t="s">
        <v>70</v>
      </c>
      <c r="AC72" s="191"/>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f t="shared" si="19"/>
        <v>1</v>
      </c>
      <c r="CA72" s="190">
        <f t="shared" si="20"/>
        <v>0</v>
      </c>
      <c r="CB72" s="196">
        <f t="shared" si="21"/>
        <v>0</v>
      </c>
      <c r="CC72" s="196">
        <f t="shared" si="22"/>
        <v>0</v>
      </c>
      <c r="CD72" s="197">
        <f t="shared" si="23"/>
        <v>3</v>
      </c>
      <c r="CE72" s="198" t="s">
        <v>127</v>
      </c>
      <c r="CF72" s="196" t="str">
        <f t="shared" si="24"/>
        <v/>
      </c>
      <c r="CG72" s="199">
        <f t="shared" si="25"/>
        <v>1</v>
      </c>
      <c r="CH72" s="190" t="e">
        <f t="shared" si="26"/>
        <v>#VALUE!</v>
      </c>
      <c r="CI72" s="190" t="str">
        <f t="shared" si="27"/>
        <v/>
      </c>
      <c r="CJ72" s="190">
        <f t="shared" si="28"/>
        <v>0</v>
      </c>
      <c r="CK72" s="190"/>
      <c r="CL72" s="191">
        <f t="shared" si="0"/>
        <v>66</v>
      </c>
      <c r="CM72" s="191" t="str">
        <f t="shared" si="1"/>
        <v>苗場</v>
      </c>
      <c r="CN72" s="191" t="str">
        <f t="shared" si="2"/>
        <v>全て</v>
      </c>
      <c r="CO72" s="191" t="str">
        <f t="shared" si="3"/>
        <v>間口</v>
      </c>
      <c r="CP72" s="198">
        <f t="shared" si="4"/>
        <v>8</v>
      </c>
      <c r="CQ72" s="203">
        <f t="shared" si="5"/>
        <v>1.75</v>
      </c>
      <c r="CR72" s="191" t="str">
        <f t="shared" si="6"/>
        <v>SPWFD24UB2PA</v>
      </c>
      <c r="CS72" s="191" t="str">
        <f t="shared" si="7"/>
        <v>◎</v>
      </c>
      <c r="CT72" s="191" t="str">
        <f t="shared" si="8"/>
        <v>適</v>
      </c>
      <c r="CU72" s="191" t="str">
        <f t="shared" si="29"/>
        <v>○</v>
      </c>
      <c r="CV72" s="191">
        <f t="shared" si="9"/>
        <v>0</v>
      </c>
      <c r="CW72" s="191" t="str">
        <f t="shared" si="10"/>
        <v/>
      </c>
      <c r="CX72" s="208">
        <f t="shared" si="11"/>
        <v>0</v>
      </c>
      <c r="CY72" s="97">
        <f t="shared" si="30"/>
        <v>3</v>
      </c>
      <c r="CZ72" s="98">
        <f t="shared" si="31"/>
        <v>3</v>
      </c>
      <c r="DA72" s="97">
        <f t="shared" si="31"/>
        <v>3</v>
      </c>
      <c r="DB72" s="95">
        <f t="shared" si="32"/>
        <v>3</v>
      </c>
      <c r="DC72" s="147">
        <f t="shared" si="39"/>
        <v>1</v>
      </c>
      <c r="DD72" s="210">
        <f t="shared" si="33"/>
        <v>0</v>
      </c>
      <c r="DE72" s="151">
        <f t="shared" si="34"/>
        <v>0</v>
      </c>
      <c r="DF72" s="213">
        <f t="shared" si="35"/>
        <v>0</v>
      </c>
      <c r="DG72" s="149">
        <f t="shared" si="36"/>
        <v>0</v>
      </c>
      <c r="DH72" s="141">
        <f t="shared" si="37"/>
        <v>0</v>
      </c>
    </row>
    <row r="73" spans="1:112" s="99" customFormat="1" ht="26.1" customHeight="1" thickTop="1" thickBot="1" x14ac:dyDescent="0.2">
      <c r="A73" s="136"/>
      <c r="B73" s="87">
        <v>67</v>
      </c>
      <c r="C73" s="94" t="s">
        <v>7</v>
      </c>
      <c r="D73" s="94" t="s">
        <v>43</v>
      </c>
      <c r="E73" s="100" t="s">
        <v>5</v>
      </c>
      <c r="F73" s="101">
        <v>8</v>
      </c>
      <c r="G73" s="102">
        <v>2</v>
      </c>
      <c r="H73" s="94" t="s">
        <v>257</v>
      </c>
      <c r="I73" s="94" t="s">
        <v>129</v>
      </c>
      <c r="J73" s="94" t="s">
        <v>47</v>
      </c>
      <c r="K73" s="146" t="str">
        <f t="shared" si="12"/>
        <v>○</v>
      </c>
      <c r="L73" s="145" t="s">
        <v>189</v>
      </c>
      <c r="M73" s="180">
        <f>IF(L73="YES",1,0)</f>
        <v>0</v>
      </c>
      <c r="N73" s="92"/>
      <c r="O73" s="93"/>
      <c r="P73" s="104"/>
      <c r="Q73" s="207">
        <v>3</v>
      </c>
      <c r="R73" s="202">
        <v>3</v>
      </c>
      <c r="S73" s="198">
        <v>3</v>
      </c>
      <c r="T73" s="191">
        <f t="shared" si="13"/>
        <v>3</v>
      </c>
      <c r="U73" s="191">
        <f t="shared" si="38"/>
        <v>1</v>
      </c>
      <c r="V73" s="191">
        <f t="shared" si="14"/>
        <v>0</v>
      </c>
      <c r="W73" s="191">
        <f t="shared" si="15"/>
        <v>0</v>
      </c>
      <c r="X73" s="191">
        <f t="shared" si="16"/>
        <v>0</v>
      </c>
      <c r="Y73" s="192">
        <f t="shared" si="17"/>
        <v>0</v>
      </c>
      <c r="Z73" s="195">
        <f t="shared" si="18"/>
        <v>0</v>
      </c>
      <c r="AA73" s="192" t="s">
        <v>67</v>
      </c>
      <c r="AB73" s="190" t="s">
        <v>87</v>
      </c>
      <c r="AC73" s="191"/>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f t="shared" si="19"/>
        <v>1</v>
      </c>
      <c r="CA73" s="190">
        <f t="shared" si="20"/>
        <v>0</v>
      </c>
      <c r="CB73" s="196">
        <f t="shared" si="21"/>
        <v>0</v>
      </c>
      <c r="CC73" s="196">
        <f t="shared" si="22"/>
        <v>0</v>
      </c>
      <c r="CD73" s="197">
        <f t="shared" si="23"/>
        <v>3</v>
      </c>
      <c r="CE73" s="198" t="s">
        <v>127</v>
      </c>
      <c r="CF73" s="196" t="str">
        <f t="shared" si="24"/>
        <v/>
      </c>
      <c r="CG73" s="199">
        <f t="shared" si="25"/>
        <v>1</v>
      </c>
      <c r="CH73" s="190" t="e">
        <f t="shared" si="26"/>
        <v>#VALUE!</v>
      </c>
      <c r="CI73" s="190" t="str">
        <f t="shared" si="27"/>
        <v/>
      </c>
      <c r="CJ73" s="190">
        <f t="shared" si="28"/>
        <v>0</v>
      </c>
      <c r="CK73" s="190"/>
      <c r="CL73" s="191">
        <f t="shared" si="0"/>
        <v>67</v>
      </c>
      <c r="CM73" s="191" t="str">
        <f t="shared" si="1"/>
        <v>苗場</v>
      </c>
      <c r="CN73" s="191" t="str">
        <f t="shared" si="2"/>
        <v>全て</v>
      </c>
      <c r="CO73" s="191" t="str">
        <f t="shared" si="3"/>
        <v>間口</v>
      </c>
      <c r="CP73" s="198">
        <f t="shared" si="4"/>
        <v>8</v>
      </c>
      <c r="CQ73" s="203">
        <f t="shared" si="5"/>
        <v>2</v>
      </c>
      <c r="CR73" s="191" t="str">
        <f t="shared" si="6"/>
        <v>SPWFD24UB2PA</v>
      </c>
      <c r="CS73" s="191" t="str">
        <f t="shared" si="7"/>
        <v>◎</v>
      </c>
      <c r="CT73" s="191" t="str">
        <f t="shared" si="8"/>
        <v>適</v>
      </c>
      <c r="CU73" s="191" t="str">
        <f t="shared" si="29"/>
        <v>○</v>
      </c>
      <c r="CV73" s="191">
        <f t="shared" si="9"/>
        <v>0</v>
      </c>
      <c r="CW73" s="191" t="str">
        <f t="shared" si="10"/>
        <v/>
      </c>
      <c r="CX73" s="208">
        <f t="shared" si="11"/>
        <v>0</v>
      </c>
      <c r="CY73" s="97">
        <f t="shared" si="30"/>
        <v>3</v>
      </c>
      <c r="CZ73" s="98">
        <f t="shared" si="31"/>
        <v>3</v>
      </c>
      <c r="DA73" s="97">
        <f t="shared" si="31"/>
        <v>3</v>
      </c>
      <c r="DB73" s="95">
        <f t="shared" si="32"/>
        <v>3</v>
      </c>
      <c r="DC73" s="147">
        <f t="shared" si="39"/>
        <v>1</v>
      </c>
      <c r="DD73" s="210">
        <f t="shared" si="33"/>
        <v>0</v>
      </c>
      <c r="DE73" s="151">
        <f t="shared" si="34"/>
        <v>0</v>
      </c>
      <c r="DF73" s="213">
        <f t="shared" si="35"/>
        <v>0</v>
      </c>
      <c r="DG73" s="149">
        <f t="shared" si="36"/>
        <v>0</v>
      </c>
      <c r="DH73" s="141">
        <f t="shared" si="37"/>
        <v>0</v>
      </c>
    </row>
    <row r="74" spans="1:112" s="99" customFormat="1" ht="26.1" customHeight="1" thickTop="1" thickBot="1" x14ac:dyDescent="0.2">
      <c r="A74" s="136"/>
      <c r="B74" s="87">
        <v>70</v>
      </c>
      <c r="C74" s="94" t="s">
        <v>7</v>
      </c>
      <c r="D74" s="94" t="s">
        <v>43</v>
      </c>
      <c r="E74" s="100" t="s">
        <v>5</v>
      </c>
      <c r="F74" s="101">
        <v>8</v>
      </c>
      <c r="G74" s="102">
        <v>2.25</v>
      </c>
      <c r="H74" s="94" t="s">
        <v>257</v>
      </c>
      <c r="I74" s="94" t="s">
        <v>129</v>
      </c>
      <c r="J74" s="103" t="s">
        <v>45</v>
      </c>
      <c r="K74" s="94" t="str">
        <f t="shared" si="12"/>
        <v>-</v>
      </c>
      <c r="L74" s="94" t="s">
        <v>249</v>
      </c>
      <c r="M74" s="181">
        <v>0</v>
      </c>
      <c r="N74" s="92"/>
      <c r="O74" s="93"/>
      <c r="P74" s="104"/>
      <c r="Q74" s="207">
        <v>3.5</v>
      </c>
      <c r="R74" s="202">
        <v>4</v>
      </c>
      <c r="S74" s="198">
        <v>2</v>
      </c>
      <c r="T74" s="191">
        <f t="shared" si="13"/>
        <v>4</v>
      </c>
      <c r="U74" s="191">
        <f t="shared" si="38"/>
        <v>1</v>
      </c>
      <c r="V74" s="191">
        <f t="shared" si="14"/>
        <v>0</v>
      </c>
      <c r="W74" s="191">
        <f t="shared" si="15"/>
        <v>0</v>
      </c>
      <c r="X74" s="191">
        <f t="shared" si="16"/>
        <v>0</v>
      </c>
      <c r="Y74" s="192">
        <f t="shared" si="17"/>
        <v>0</v>
      </c>
      <c r="Z74" s="195">
        <f t="shared" si="18"/>
        <v>0</v>
      </c>
      <c r="AA74" s="192" t="s">
        <v>67</v>
      </c>
      <c r="AB74" s="190" t="s">
        <v>87</v>
      </c>
      <c r="AC74" s="191"/>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f t="shared" si="19"/>
        <v>1</v>
      </c>
      <c r="CA74" s="190">
        <f t="shared" si="20"/>
        <v>0</v>
      </c>
      <c r="CB74" s="196">
        <f t="shared" si="21"/>
        <v>0</v>
      </c>
      <c r="CC74" s="196">
        <f t="shared" si="22"/>
        <v>0</v>
      </c>
      <c r="CD74" s="197">
        <f t="shared" si="23"/>
        <v>3.5</v>
      </c>
      <c r="CE74" s="198" t="s">
        <v>127</v>
      </c>
      <c r="CF74" s="196" t="str">
        <f t="shared" si="24"/>
        <v/>
      </c>
      <c r="CG74" s="199">
        <f t="shared" si="25"/>
        <v>1</v>
      </c>
      <c r="CH74" s="190" t="e">
        <f t="shared" si="26"/>
        <v>#VALUE!</v>
      </c>
      <c r="CI74" s="190" t="str">
        <f t="shared" si="27"/>
        <v/>
      </c>
      <c r="CJ74" s="190">
        <f t="shared" si="28"/>
        <v>0</v>
      </c>
      <c r="CK74" s="190"/>
      <c r="CL74" s="191">
        <f t="shared" si="0"/>
        <v>70</v>
      </c>
      <c r="CM74" s="191" t="str">
        <f t="shared" si="1"/>
        <v>苗場</v>
      </c>
      <c r="CN74" s="191" t="str">
        <f t="shared" si="2"/>
        <v>全て</v>
      </c>
      <c r="CO74" s="191" t="str">
        <f t="shared" si="3"/>
        <v>間口</v>
      </c>
      <c r="CP74" s="198">
        <f t="shared" si="4"/>
        <v>8</v>
      </c>
      <c r="CQ74" s="203">
        <f t="shared" si="5"/>
        <v>2.25</v>
      </c>
      <c r="CR74" s="191" t="str">
        <f t="shared" si="6"/>
        <v>SPWFD24UB2PA</v>
      </c>
      <c r="CS74" s="191" t="str">
        <f t="shared" si="7"/>
        <v>◎</v>
      </c>
      <c r="CT74" s="191" t="str">
        <f t="shared" si="8"/>
        <v>強め</v>
      </c>
      <c r="CU74" s="191" t="str">
        <f t="shared" si="29"/>
        <v>-</v>
      </c>
      <c r="CV74" s="191">
        <f t="shared" si="9"/>
        <v>0</v>
      </c>
      <c r="CW74" s="191" t="str">
        <f t="shared" si="10"/>
        <v/>
      </c>
      <c r="CX74" s="208">
        <f t="shared" si="11"/>
        <v>0</v>
      </c>
      <c r="CY74" s="97">
        <f t="shared" si="30"/>
        <v>3.5</v>
      </c>
      <c r="CZ74" s="98">
        <f t="shared" si="31"/>
        <v>4</v>
      </c>
      <c r="DA74" s="97">
        <f t="shared" si="31"/>
        <v>2</v>
      </c>
      <c r="DB74" s="95">
        <f t="shared" si="32"/>
        <v>4</v>
      </c>
      <c r="DC74" s="147">
        <f t="shared" si="39"/>
        <v>1</v>
      </c>
      <c r="DD74" s="210">
        <f t="shared" si="33"/>
        <v>0</v>
      </c>
      <c r="DE74" s="151">
        <f t="shared" si="34"/>
        <v>0</v>
      </c>
      <c r="DF74" s="213">
        <f t="shared" si="35"/>
        <v>0</v>
      </c>
      <c r="DG74" s="149">
        <f t="shared" si="36"/>
        <v>0</v>
      </c>
      <c r="DH74" s="141">
        <f t="shared" si="37"/>
        <v>0</v>
      </c>
    </row>
    <row r="75" spans="1:112" s="99" customFormat="1" ht="26.1" customHeight="1" thickTop="1" thickBot="1" x14ac:dyDescent="0.2">
      <c r="A75" s="136"/>
      <c r="B75" s="94">
        <v>71</v>
      </c>
      <c r="C75" s="94" t="s">
        <v>7</v>
      </c>
      <c r="D75" s="94" t="s">
        <v>43</v>
      </c>
      <c r="E75" s="100" t="s">
        <v>5</v>
      </c>
      <c r="F75" s="101">
        <v>9</v>
      </c>
      <c r="G75" s="102">
        <v>1</v>
      </c>
      <c r="H75" s="94" t="s">
        <v>256</v>
      </c>
      <c r="I75" s="94" t="s">
        <v>129</v>
      </c>
      <c r="J75" s="103" t="s">
        <v>45</v>
      </c>
      <c r="K75" s="94" t="str">
        <f t="shared" si="12"/>
        <v>-</v>
      </c>
      <c r="L75" s="94" t="s">
        <v>249</v>
      </c>
      <c r="M75" s="181">
        <v>0</v>
      </c>
      <c r="N75" s="92"/>
      <c r="O75" s="93"/>
      <c r="P75" s="104"/>
      <c r="Q75" s="207">
        <v>3.5</v>
      </c>
      <c r="R75" s="202">
        <v>2</v>
      </c>
      <c r="S75" s="198">
        <v>4.5</v>
      </c>
      <c r="T75" s="191">
        <f t="shared" si="13"/>
        <v>2</v>
      </c>
      <c r="U75" s="191">
        <f t="shared" si="38"/>
        <v>1</v>
      </c>
      <c r="V75" s="191">
        <f t="shared" si="14"/>
        <v>0</v>
      </c>
      <c r="W75" s="191">
        <f t="shared" si="15"/>
        <v>0</v>
      </c>
      <c r="X75" s="191">
        <f t="shared" si="16"/>
        <v>0</v>
      </c>
      <c r="Y75" s="192">
        <f t="shared" si="17"/>
        <v>0</v>
      </c>
      <c r="Z75" s="195">
        <f t="shared" si="18"/>
        <v>0</v>
      </c>
      <c r="AA75" s="192" t="s">
        <v>67</v>
      </c>
      <c r="AB75" s="190" t="s">
        <v>77</v>
      </c>
      <c r="AC75" s="191"/>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f t="shared" si="19"/>
        <v>1</v>
      </c>
      <c r="CA75" s="190">
        <f t="shared" si="20"/>
        <v>0</v>
      </c>
      <c r="CB75" s="196">
        <f t="shared" si="21"/>
        <v>0</v>
      </c>
      <c r="CC75" s="196">
        <f t="shared" si="22"/>
        <v>0</v>
      </c>
      <c r="CD75" s="197">
        <f t="shared" si="23"/>
        <v>3.5</v>
      </c>
      <c r="CE75" s="198" t="s">
        <v>127</v>
      </c>
      <c r="CF75" s="196" t="str">
        <f t="shared" si="24"/>
        <v/>
      </c>
      <c r="CG75" s="199">
        <f t="shared" si="25"/>
        <v>1</v>
      </c>
      <c r="CH75" s="190" t="e">
        <f t="shared" si="26"/>
        <v>#VALUE!</v>
      </c>
      <c r="CI75" s="190" t="str">
        <f t="shared" si="27"/>
        <v/>
      </c>
      <c r="CJ75" s="190">
        <f t="shared" si="28"/>
        <v>0</v>
      </c>
      <c r="CK75" s="190"/>
      <c r="CL75" s="191">
        <f t="shared" si="0"/>
        <v>71</v>
      </c>
      <c r="CM75" s="191" t="str">
        <f t="shared" si="1"/>
        <v>苗場</v>
      </c>
      <c r="CN75" s="191" t="str">
        <f t="shared" si="2"/>
        <v>全て</v>
      </c>
      <c r="CO75" s="191" t="str">
        <f t="shared" si="3"/>
        <v>間口</v>
      </c>
      <c r="CP75" s="198">
        <f t="shared" si="4"/>
        <v>9</v>
      </c>
      <c r="CQ75" s="203">
        <f t="shared" si="5"/>
        <v>1</v>
      </c>
      <c r="CR75" s="191" t="str">
        <f t="shared" si="6"/>
        <v>SPWFD24UB2PB</v>
      </c>
      <c r="CS75" s="191" t="str">
        <f t="shared" si="7"/>
        <v>◎</v>
      </c>
      <c r="CT75" s="191" t="str">
        <f t="shared" si="8"/>
        <v>強め</v>
      </c>
      <c r="CU75" s="191" t="str">
        <f t="shared" si="29"/>
        <v>-</v>
      </c>
      <c r="CV75" s="191">
        <f t="shared" si="9"/>
        <v>0</v>
      </c>
      <c r="CW75" s="191" t="str">
        <f t="shared" si="10"/>
        <v/>
      </c>
      <c r="CX75" s="208">
        <f t="shared" si="11"/>
        <v>0</v>
      </c>
      <c r="CY75" s="97">
        <f t="shared" si="30"/>
        <v>3.5</v>
      </c>
      <c r="CZ75" s="98">
        <f t="shared" si="31"/>
        <v>2</v>
      </c>
      <c r="DA75" s="97">
        <f t="shared" si="31"/>
        <v>4.5</v>
      </c>
      <c r="DB75" s="95">
        <f t="shared" si="32"/>
        <v>2</v>
      </c>
      <c r="DC75" s="147">
        <f t="shared" si="39"/>
        <v>1</v>
      </c>
      <c r="DD75" s="210">
        <f t="shared" si="33"/>
        <v>0</v>
      </c>
      <c r="DE75" s="151">
        <f t="shared" si="34"/>
        <v>0</v>
      </c>
      <c r="DF75" s="213">
        <f t="shared" si="35"/>
        <v>0</v>
      </c>
      <c r="DG75" s="149">
        <f t="shared" si="36"/>
        <v>0</v>
      </c>
      <c r="DH75" s="141">
        <f t="shared" si="37"/>
        <v>0</v>
      </c>
    </row>
    <row r="76" spans="1:112" s="99" customFormat="1" ht="26.1" customHeight="1" thickTop="1" thickBot="1" x14ac:dyDescent="0.2">
      <c r="A76" s="136"/>
      <c r="B76" s="94">
        <v>72</v>
      </c>
      <c r="C76" s="94" t="s">
        <v>7</v>
      </c>
      <c r="D76" s="94" t="s">
        <v>43</v>
      </c>
      <c r="E76" s="100" t="s">
        <v>5</v>
      </c>
      <c r="F76" s="101">
        <v>9</v>
      </c>
      <c r="G76" s="102">
        <v>1.1000000000000001</v>
      </c>
      <c r="H76" s="94" t="s">
        <v>256</v>
      </c>
      <c r="I76" s="94" t="s">
        <v>129</v>
      </c>
      <c r="J76" s="103" t="s">
        <v>45</v>
      </c>
      <c r="K76" s="144" t="str">
        <f>IF(OR(Q76=3,Q76=6,Q76=9),"○",IF(OR(Q76=4,Q76=8),"●","-"))</f>
        <v>●</v>
      </c>
      <c r="L76" s="145" t="s">
        <v>217</v>
      </c>
      <c r="M76" s="180">
        <f>IF(L76="YES",1,0)</f>
        <v>0</v>
      </c>
      <c r="N76" s="92"/>
      <c r="O76" s="93"/>
      <c r="P76" s="104"/>
      <c r="Q76" s="207">
        <v>4</v>
      </c>
      <c r="R76" s="202">
        <v>3</v>
      </c>
      <c r="S76" s="198">
        <v>3.5</v>
      </c>
      <c r="T76" s="191">
        <f t="shared" si="13"/>
        <v>3</v>
      </c>
      <c r="U76" s="191">
        <f t="shared" si="38"/>
        <v>1</v>
      </c>
      <c r="V76" s="191">
        <f t="shared" si="14"/>
        <v>0</v>
      </c>
      <c r="W76" s="191">
        <f t="shared" si="15"/>
        <v>0</v>
      </c>
      <c r="X76" s="191">
        <f t="shared" si="16"/>
        <v>0</v>
      </c>
      <c r="Y76" s="192">
        <f t="shared" si="17"/>
        <v>0</v>
      </c>
      <c r="Z76" s="195">
        <f t="shared" si="18"/>
        <v>0</v>
      </c>
      <c r="AA76" s="192" t="s">
        <v>67</v>
      </c>
      <c r="AB76" s="190" t="s">
        <v>74</v>
      </c>
      <c r="AC76" s="191"/>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f t="shared" si="19"/>
        <v>1</v>
      </c>
      <c r="CA76" s="190">
        <f t="shared" si="20"/>
        <v>0</v>
      </c>
      <c r="CB76" s="196">
        <f t="shared" si="21"/>
        <v>0</v>
      </c>
      <c r="CC76" s="196">
        <f t="shared" si="22"/>
        <v>0</v>
      </c>
      <c r="CD76" s="197">
        <f t="shared" si="23"/>
        <v>4</v>
      </c>
      <c r="CE76" s="198" t="s">
        <v>127</v>
      </c>
      <c r="CF76" s="196" t="str">
        <f t="shared" si="24"/>
        <v/>
      </c>
      <c r="CG76" s="199">
        <f t="shared" si="25"/>
        <v>1</v>
      </c>
      <c r="CH76" s="190" t="e">
        <f t="shared" si="26"/>
        <v>#VALUE!</v>
      </c>
      <c r="CI76" s="190" t="str">
        <f t="shared" si="27"/>
        <v/>
      </c>
      <c r="CJ76" s="190">
        <f t="shared" si="28"/>
        <v>0</v>
      </c>
      <c r="CK76" s="190"/>
      <c r="CL76" s="191">
        <f t="shared" si="0"/>
        <v>72</v>
      </c>
      <c r="CM76" s="191" t="str">
        <f t="shared" si="1"/>
        <v>苗場</v>
      </c>
      <c r="CN76" s="191" t="str">
        <f t="shared" si="2"/>
        <v>全て</v>
      </c>
      <c r="CO76" s="191" t="str">
        <f t="shared" si="3"/>
        <v>間口</v>
      </c>
      <c r="CP76" s="198">
        <f t="shared" si="4"/>
        <v>9</v>
      </c>
      <c r="CQ76" s="203">
        <f t="shared" si="5"/>
        <v>1.1000000000000001</v>
      </c>
      <c r="CR76" s="191" t="str">
        <f t="shared" si="6"/>
        <v>SPWFD24UB2PB</v>
      </c>
      <c r="CS76" s="191" t="str">
        <f t="shared" si="7"/>
        <v>◎</v>
      </c>
      <c r="CT76" s="191" t="str">
        <f t="shared" si="8"/>
        <v>強め</v>
      </c>
      <c r="CU76" s="191" t="str">
        <f t="shared" si="29"/>
        <v>●</v>
      </c>
      <c r="CV76" s="191">
        <f t="shared" si="9"/>
        <v>0</v>
      </c>
      <c r="CW76" s="191" t="str">
        <f t="shared" si="10"/>
        <v/>
      </c>
      <c r="CX76" s="208">
        <f t="shared" si="11"/>
        <v>0</v>
      </c>
      <c r="CY76" s="97">
        <f t="shared" si="30"/>
        <v>4</v>
      </c>
      <c r="CZ76" s="98">
        <f t="shared" si="31"/>
        <v>3</v>
      </c>
      <c r="DA76" s="97">
        <f t="shared" si="31"/>
        <v>3.5</v>
      </c>
      <c r="DB76" s="95">
        <f t="shared" si="32"/>
        <v>3</v>
      </c>
      <c r="DC76" s="147">
        <f t="shared" si="39"/>
        <v>1</v>
      </c>
      <c r="DD76" s="210">
        <f t="shared" si="33"/>
        <v>0</v>
      </c>
      <c r="DE76" s="151">
        <f t="shared" si="34"/>
        <v>0</v>
      </c>
      <c r="DF76" s="213">
        <f t="shared" si="35"/>
        <v>0</v>
      </c>
      <c r="DG76" s="149">
        <f t="shared" si="36"/>
        <v>0</v>
      </c>
      <c r="DH76" s="141">
        <f t="shared" si="37"/>
        <v>0</v>
      </c>
    </row>
    <row r="77" spans="1:112" s="99" customFormat="1" ht="26.1" customHeight="1" thickTop="1" thickBot="1" x14ac:dyDescent="0.2">
      <c r="A77" s="136"/>
      <c r="B77" s="87">
        <v>73</v>
      </c>
      <c r="C77" s="94" t="s">
        <v>7</v>
      </c>
      <c r="D77" s="94" t="s">
        <v>43</v>
      </c>
      <c r="E77" s="100" t="s">
        <v>5</v>
      </c>
      <c r="F77" s="101">
        <v>9</v>
      </c>
      <c r="G77" s="102">
        <v>1.2</v>
      </c>
      <c r="H77" s="94" t="s">
        <v>256</v>
      </c>
      <c r="I77" s="94" t="s">
        <v>129</v>
      </c>
      <c r="J77" s="94" t="s">
        <v>47</v>
      </c>
      <c r="K77" s="144" t="str">
        <f>IF(OR(Q77=3,Q77=6,Q77=9),"○",IF(OR(Q77=4,Q77=8),"●","-"))</f>
        <v>●</v>
      </c>
      <c r="L77" s="145" t="s">
        <v>217</v>
      </c>
      <c r="M77" s="180">
        <f>IF(L77="YES",1,0)</f>
        <v>0</v>
      </c>
      <c r="N77" s="92"/>
      <c r="O77" s="93"/>
      <c r="P77" s="104"/>
      <c r="Q77" s="207">
        <v>4</v>
      </c>
      <c r="R77" s="202">
        <v>3</v>
      </c>
      <c r="S77" s="198">
        <v>3.5</v>
      </c>
      <c r="T77" s="191">
        <f t="shared" si="13"/>
        <v>3</v>
      </c>
      <c r="U77" s="191">
        <f t="shared" si="38"/>
        <v>1</v>
      </c>
      <c r="V77" s="191">
        <f t="shared" si="14"/>
        <v>0</v>
      </c>
      <c r="W77" s="191">
        <f t="shared" si="15"/>
        <v>0</v>
      </c>
      <c r="X77" s="191">
        <f t="shared" si="16"/>
        <v>0</v>
      </c>
      <c r="Y77" s="192">
        <f t="shared" si="17"/>
        <v>0</v>
      </c>
      <c r="Z77" s="195">
        <f t="shared" si="18"/>
        <v>0</v>
      </c>
      <c r="AA77" s="192" t="s">
        <v>67</v>
      </c>
      <c r="AB77" s="190" t="s">
        <v>88</v>
      </c>
      <c r="AC77" s="191"/>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f t="shared" si="19"/>
        <v>1</v>
      </c>
      <c r="CA77" s="190">
        <f t="shared" si="20"/>
        <v>0</v>
      </c>
      <c r="CB77" s="196">
        <f t="shared" si="21"/>
        <v>0</v>
      </c>
      <c r="CC77" s="196">
        <f t="shared" si="22"/>
        <v>0</v>
      </c>
      <c r="CD77" s="197">
        <f t="shared" si="23"/>
        <v>4</v>
      </c>
      <c r="CE77" s="198" t="s">
        <v>127</v>
      </c>
      <c r="CF77" s="196" t="str">
        <f t="shared" si="24"/>
        <v/>
      </c>
      <c r="CG77" s="199">
        <f t="shared" si="25"/>
        <v>1</v>
      </c>
      <c r="CH77" s="190" t="e">
        <f t="shared" si="26"/>
        <v>#VALUE!</v>
      </c>
      <c r="CI77" s="190" t="str">
        <f t="shared" si="27"/>
        <v/>
      </c>
      <c r="CJ77" s="190">
        <f t="shared" si="28"/>
        <v>0</v>
      </c>
      <c r="CK77" s="190"/>
      <c r="CL77" s="191">
        <f t="shared" si="0"/>
        <v>73</v>
      </c>
      <c r="CM77" s="191" t="str">
        <f t="shared" si="1"/>
        <v>苗場</v>
      </c>
      <c r="CN77" s="191" t="str">
        <f t="shared" si="2"/>
        <v>全て</v>
      </c>
      <c r="CO77" s="191" t="str">
        <f t="shared" si="3"/>
        <v>間口</v>
      </c>
      <c r="CP77" s="198">
        <f t="shared" si="4"/>
        <v>9</v>
      </c>
      <c r="CQ77" s="203">
        <f t="shared" si="5"/>
        <v>1.2</v>
      </c>
      <c r="CR77" s="191" t="str">
        <f t="shared" si="6"/>
        <v>SPWFD24UB2PB</v>
      </c>
      <c r="CS77" s="191" t="str">
        <f t="shared" si="7"/>
        <v>◎</v>
      </c>
      <c r="CT77" s="191" t="str">
        <f t="shared" si="8"/>
        <v>適</v>
      </c>
      <c r="CU77" s="191" t="str">
        <f t="shared" si="29"/>
        <v>●</v>
      </c>
      <c r="CV77" s="191">
        <f t="shared" si="9"/>
        <v>0</v>
      </c>
      <c r="CW77" s="191" t="str">
        <f t="shared" si="10"/>
        <v/>
      </c>
      <c r="CX77" s="208">
        <f t="shared" si="11"/>
        <v>0</v>
      </c>
      <c r="CY77" s="97">
        <f t="shared" si="30"/>
        <v>4</v>
      </c>
      <c r="CZ77" s="98">
        <f t="shared" si="31"/>
        <v>3</v>
      </c>
      <c r="DA77" s="97">
        <f t="shared" si="31"/>
        <v>3.5</v>
      </c>
      <c r="DB77" s="95">
        <f t="shared" si="32"/>
        <v>3</v>
      </c>
      <c r="DC77" s="147">
        <f t="shared" si="39"/>
        <v>1</v>
      </c>
      <c r="DD77" s="210">
        <f t="shared" si="33"/>
        <v>0</v>
      </c>
      <c r="DE77" s="151">
        <f t="shared" si="34"/>
        <v>0</v>
      </c>
      <c r="DF77" s="213">
        <f t="shared" si="35"/>
        <v>0</v>
      </c>
      <c r="DG77" s="149">
        <f t="shared" si="36"/>
        <v>0</v>
      </c>
      <c r="DH77" s="141">
        <f t="shared" si="37"/>
        <v>0</v>
      </c>
    </row>
    <row r="78" spans="1:112" s="99" customFormat="1" ht="26.1" customHeight="1" thickTop="1" thickBot="1" x14ac:dyDescent="0.2">
      <c r="A78" s="136"/>
      <c r="B78" s="94">
        <v>75</v>
      </c>
      <c r="C78" s="94" t="s">
        <v>7</v>
      </c>
      <c r="D78" s="94" t="s">
        <v>43</v>
      </c>
      <c r="E78" s="100" t="s">
        <v>5</v>
      </c>
      <c r="F78" s="101">
        <v>9</v>
      </c>
      <c r="G78" s="102">
        <v>1.3</v>
      </c>
      <c r="H78" s="94" t="s">
        <v>256</v>
      </c>
      <c r="I78" s="94" t="s">
        <v>129</v>
      </c>
      <c r="J78" s="94" t="s">
        <v>47</v>
      </c>
      <c r="K78" s="94" t="str">
        <f t="shared" si="12"/>
        <v>-</v>
      </c>
      <c r="L78" s="94" t="s">
        <v>249</v>
      </c>
      <c r="M78" s="181">
        <v>0</v>
      </c>
      <c r="N78" s="92"/>
      <c r="O78" s="93"/>
      <c r="P78" s="104"/>
      <c r="Q78" s="207">
        <v>3.5</v>
      </c>
      <c r="R78" s="202">
        <v>3</v>
      </c>
      <c r="S78" s="198">
        <v>3.5</v>
      </c>
      <c r="T78" s="191">
        <f t="shared" si="13"/>
        <v>3</v>
      </c>
      <c r="U78" s="191">
        <f t="shared" si="38"/>
        <v>1</v>
      </c>
      <c r="V78" s="191">
        <f t="shared" si="14"/>
        <v>0</v>
      </c>
      <c r="W78" s="191">
        <f t="shared" si="15"/>
        <v>0</v>
      </c>
      <c r="X78" s="191">
        <f t="shared" si="16"/>
        <v>0</v>
      </c>
      <c r="Y78" s="192">
        <f t="shared" si="17"/>
        <v>0</v>
      </c>
      <c r="Z78" s="195">
        <f t="shared" si="18"/>
        <v>0</v>
      </c>
      <c r="AA78" s="192" t="s">
        <v>67</v>
      </c>
      <c r="AB78" s="190" t="s">
        <v>88</v>
      </c>
      <c r="AC78" s="191"/>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f t="shared" si="19"/>
        <v>1</v>
      </c>
      <c r="CA78" s="190">
        <f t="shared" si="20"/>
        <v>0</v>
      </c>
      <c r="CB78" s="196">
        <f t="shared" si="21"/>
        <v>0</v>
      </c>
      <c r="CC78" s="196">
        <f t="shared" si="22"/>
        <v>0</v>
      </c>
      <c r="CD78" s="197">
        <f t="shared" si="23"/>
        <v>3.5</v>
      </c>
      <c r="CE78" s="198" t="s">
        <v>127</v>
      </c>
      <c r="CF78" s="196" t="str">
        <f t="shared" si="24"/>
        <v/>
      </c>
      <c r="CG78" s="199">
        <f t="shared" si="25"/>
        <v>1</v>
      </c>
      <c r="CH78" s="190" t="e">
        <f t="shared" si="26"/>
        <v>#VALUE!</v>
      </c>
      <c r="CI78" s="190" t="str">
        <f t="shared" si="27"/>
        <v/>
      </c>
      <c r="CJ78" s="190">
        <f t="shared" si="28"/>
        <v>0</v>
      </c>
      <c r="CK78" s="190"/>
      <c r="CL78" s="191">
        <f t="shared" si="0"/>
        <v>75</v>
      </c>
      <c r="CM78" s="191" t="str">
        <f t="shared" si="1"/>
        <v>苗場</v>
      </c>
      <c r="CN78" s="191" t="str">
        <f t="shared" si="2"/>
        <v>全て</v>
      </c>
      <c r="CO78" s="191" t="str">
        <f t="shared" si="3"/>
        <v>間口</v>
      </c>
      <c r="CP78" s="198">
        <f t="shared" si="4"/>
        <v>9</v>
      </c>
      <c r="CQ78" s="203">
        <f t="shared" si="5"/>
        <v>1.3</v>
      </c>
      <c r="CR78" s="191" t="str">
        <f t="shared" si="6"/>
        <v>SPWFD24UB2PB</v>
      </c>
      <c r="CS78" s="191" t="str">
        <f t="shared" si="7"/>
        <v>◎</v>
      </c>
      <c r="CT78" s="191" t="str">
        <f t="shared" si="8"/>
        <v>適</v>
      </c>
      <c r="CU78" s="191" t="str">
        <f t="shared" si="29"/>
        <v>-</v>
      </c>
      <c r="CV78" s="191">
        <f t="shared" si="9"/>
        <v>0</v>
      </c>
      <c r="CW78" s="191" t="str">
        <f t="shared" si="10"/>
        <v/>
      </c>
      <c r="CX78" s="208">
        <f t="shared" si="11"/>
        <v>0</v>
      </c>
      <c r="CY78" s="97">
        <f t="shared" si="30"/>
        <v>3.5</v>
      </c>
      <c r="CZ78" s="98">
        <f t="shared" si="31"/>
        <v>3</v>
      </c>
      <c r="DA78" s="97">
        <f t="shared" si="31"/>
        <v>3.5</v>
      </c>
      <c r="DB78" s="95">
        <f t="shared" si="32"/>
        <v>3</v>
      </c>
      <c r="DC78" s="147">
        <f t="shared" si="39"/>
        <v>1</v>
      </c>
      <c r="DD78" s="210">
        <f t="shared" si="33"/>
        <v>0</v>
      </c>
      <c r="DE78" s="151">
        <f t="shared" si="34"/>
        <v>0</v>
      </c>
      <c r="DF78" s="213">
        <f t="shared" si="35"/>
        <v>0</v>
      </c>
      <c r="DG78" s="149">
        <f t="shared" si="36"/>
        <v>0</v>
      </c>
      <c r="DH78" s="141">
        <f t="shared" si="37"/>
        <v>0</v>
      </c>
    </row>
    <row r="79" spans="1:112" s="99" customFormat="1" ht="26.1" customHeight="1" thickTop="1" thickBot="1" x14ac:dyDescent="0.2">
      <c r="A79" s="136"/>
      <c r="B79" s="94">
        <v>77</v>
      </c>
      <c r="C79" s="94" t="s">
        <v>7</v>
      </c>
      <c r="D79" s="94" t="s">
        <v>43</v>
      </c>
      <c r="E79" s="100" t="s">
        <v>5</v>
      </c>
      <c r="F79" s="101">
        <v>9</v>
      </c>
      <c r="G79" s="102">
        <v>1.4</v>
      </c>
      <c r="H79" s="94" t="s">
        <v>256</v>
      </c>
      <c r="I79" s="94" t="s">
        <v>129</v>
      </c>
      <c r="J79" s="94" t="s">
        <v>47</v>
      </c>
      <c r="K79" s="94" t="str">
        <f t="shared" si="12"/>
        <v>-</v>
      </c>
      <c r="L79" s="94" t="s">
        <v>249</v>
      </c>
      <c r="M79" s="181">
        <v>0</v>
      </c>
      <c r="N79" s="92"/>
      <c r="O79" s="93"/>
      <c r="P79" s="104"/>
      <c r="Q79" s="207">
        <v>3.5</v>
      </c>
      <c r="R79" s="202">
        <v>3</v>
      </c>
      <c r="S79" s="198">
        <v>3.5</v>
      </c>
      <c r="T79" s="191">
        <f t="shared" si="13"/>
        <v>3</v>
      </c>
      <c r="U79" s="191">
        <f t="shared" si="38"/>
        <v>1</v>
      </c>
      <c r="V79" s="191">
        <f t="shared" si="14"/>
        <v>0</v>
      </c>
      <c r="W79" s="191">
        <f t="shared" si="15"/>
        <v>0</v>
      </c>
      <c r="X79" s="191">
        <f t="shared" si="16"/>
        <v>0</v>
      </c>
      <c r="Y79" s="192">
        <f t="shared" si="17"/>
        <v>0</v>
      </c>
      <c r="Z79" s="195">
        <f t="shared" si="18"/>
        <v>0</v>
      </c>
      <c r="AA79" s="192" t="s">
        <v>67</v>
      </c>
      <c r="AB79" s="190" t="s">
        <v>70</v>
      </c>
      <c r="AC79" s="191"/>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190"/>
      <c r="BX79" s="190"/>
      <c r="BY79" s="190"/>
      <c r="BZ79" s="190">
        <f t="shared" si="19"/>
        <v>1</v>
      </c>
      <c r="CA79" s="190">
        <f t="shared" si="20"/>
        <v>0</v>
      </c>
      <c r="CB79" s="196">
        <f t="shared" si="21"/>
        <v>0</v>
      </c>
      <c r="CC79" s="196">
        <f t="shared" si="22"/>
        <v>0</v>
      </c>
      <c r="CD79" s="197">
        <f t="shared" si="23"/>
        <v>3.5</v>
      </c>
      <c r="CE79" s="198" t="s">
        <v>127</v>
      </c>
      <c r="CF79" s="196" t="str">
        <f t="shared" si="24"/>
        <v/>
      </c>
      <c r="CG79" s="199">
        <f t="shared" si="25"/>
        <v>1</v>
      </c>
      <c r="CH79" s="190" t="e">
        <f t="shared" si="26"/>
        <v>#VALUE!</v>
      </c>
      <c r="CI79" s="190" t="str">
        <f t="shared" si="27"/>
        <v/>
      </c>
      <c r="CJ79" s="190">
        <f t="shared" si="28"/>
        <v>0</v>
      </c>
      <c r="CK79" s="190"/>
      <c r="CL79" s="191">
        <f t="shared" si="0"/>
        <v>77</v>
      </c>
      <c r="CM79" s="191" t="str">
        <f t="shared" si="1"/>
        <v>苗場</v>
      </c>
      <c r="CN79" s="191" t="str">
        <f t="shared" si="2"/>
        <v>全て</v>
      </c>
      <c r="CO79" s="191" t="str">
        <f t="shared" si="3"/>
        <v>間口</v>
      </c>
      <c r="CP79" s="198">
        <f t="shared" si="4"/>
        <v>9</v>
      </c>
      <c r="CQ79" s="203">
        <f t="shared" si="5"/>
        <v>1.4</v>
      </c>
      <c r="CR79" s="191" t="str">
        <f t="shared" si="6"/>
        <v>SPWFD24UB2PB</v>
      </c>
      <c r="CS79" s="191" t="str">
        <f t="shared" si="7"/>
        <v>◎</v>
      </c>
      <c r="CT79" s="191" t="str">
        <f t="shared" si="8"/>
        <v>適</v>
      </c>
      <c r="CU79" s="191" t="str">
        <f t="shared" si="29"/>
        <v>-</v>
      </c>
      <c r="CV79" s="191">
        <f t="shared" si="9"/>
        <v>0</v>
      </c>
      <c r="CW79" s="191" t="str">
        <f t="shared" si="10"/>
        <v/>
      </c>
      <c r="CX79" s="208">
        <f t="shared" si="11"/>
        <v>0</v>
      </c>
      <c r="CY79" s="97">
        <f t="shared" si="30"/>
        <v>3.5</v>
      </c>
      <c r="CZ79" s="98">
        <f t="shared" si="31"/>
        <v>3</v>
      </c>
      <c r="DA79" s="97">
        <f t="shared" si="31"/>
        <v>3.5</v>
      </c>
      <c r="DB79" s="95">
        <f t="shared" si="32"/>
        <v>3</v>
      </c>
      <c r="DC79" s="147">
        <f t="shared" si="39"/>
        <v>1</v>
      </c>
      <c r="DD79" s="210">
        <f t="shared" si="33"/>
        <v>0</v>
      </c>
      <c r="DE79" s="151">
        <f t="shared" si="34"/>
        <v>0</v>
      </c>
      <c r="DF79" s="213">
        <f t="shared" si="35"/>
        <v>0</v>
      </c>
      <c r="DG79" s="149">
        <f t="shared" si="36"/>
        <v>0</v>
      </c>
      <c r="DH79" s="141">
        <f t="shared" si="37"/>
        <v>0</v>
      </c>
    </row>
    <row r="80" spans="1:112" s="99" customFormat="1" ht="26.1" customHeight="1" thickTop="1" thickBot="1" x14ac:dyDescent="0.2">
      <c r="A80" s="136"/>
      <c r="B80" s="94">
        <v>81</v>
      </c>
      <c r="C80" s="94" t="s">
        <v>7</v>
      </c>
      <c r="D80" s="94" t="s">
        <v>43</v>
      </c>
      <c r="E80" s="100" t="s">
        <v>5</v>
      </c>
      <c r="F80" s="101">
        <v>9</v>
      </c>
      <c r="G80" s="102">
        <v>1.5</v>
      </c>
      <c r="H80" s="94" t="s">
        <v>256</v>
      </c>
      <c r="I80" s="94" t="s">
        <v>129</v>
      </c>
      <c r="J80" s="103" t="s">
        <v>45</v>
      </c>
      <c r="K80" s="146" t="str">
        <f t="shared" si="12"/>
        <v>○</v>
      </c>
      <c r="L80" s="145" t="s">
        <v>189</v>
      </c>
      <c r="M80" s="180">
        <f>IF(L80="YES",1,0)</f>
        <v>0</v>
      </c>
      <c r="N80" s="92"/>
      <c r="O80" s="93"/>
      <c r="P80" s="104"/>
      <c r="Q80" s="207">
        <v>3</v>
      </c>
      <c r="R80" s="202">
        <v>3</v>
      </c>
      <c r="S80" s="198">
        <v>3.5</v>
      </c>
      <c r="T80" s="191">
        <f t="shared" si="13"/>
        <v>3</v>
      </c>
      <c r="U80" s="191">
        <f t="shared" si="38"/>
        <v>1</v>
      </c>
      <c r="V80" s="191">
        <f t="shared" si="14"/>
        <v>0</v>
      </c>
      <c r="W80" s="191">
        <f t="shared" si="15"/>
        <v>0</v>
      </c>
      <c r="X80" s="191">
        <f t="shared" si="16"/>
        <v>0</v>
      </c>
      <c r="Y80" s="192">
        <f t="shared" si="17"/>
        <v>0</v>
      </c>
      <c r="Z80" s="195">
        <f t="shared" si="18"/>
        <v>0</v>
      </c>
      <c r="AA80" s="192" t="s">
        <v>67</v>
      </c>
      <c r="AB80" s="190" t="s">
        <v>89</v>
      </c>
      <c r="AC80" s="191"/>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f t="shared" si="19"/>
        <v>1</v>
      </c>
      <c r="CA80" s="190">
        <f t="shared" si="20"/>
        <v>0</v>
      </c>
      <c r="CB80" s="196">
        <f t="shared" si="21"/>
        <v>0</v>
      </c>
      <c r="CC80" s="196">
        <f t="shared" si="22"/>
        <v>0</v>
      </c>
      <c r="CD80" s="197">
        <f t="shared" si="23"/>
        <v>3</v>
      </c>
      <c r="CE80" s="198" t="s">
        <v>127</v>
      </c>
      <c r="CF80" s="196" t="str">
        <f t="shared" si="24"/>
        <v/>
      </c>
      <c r="CG80" s="199">
        <f t="shared" si="25"/>
        <v>1</v>
      </c>
      <c r="CH80" s="190" t="e">
        <f t="shared" si="26"/>
        <v>#VALUE!</v>
      </c>
      <c r="CI80" s="190" t="str">
        <f t="shared" si="27"/>
        <v/>
      </c>
      <c r="CJ80" s="190">
        <f t="shared" si="28"/>
        <v>0</v>
      </c>
      <c r="CK80" s="190"/>
      <c r="CL80" s="191">
        <f t="shared" si="0"/>
        <v>81</v>
      </c>
      <c r="CM80" s="191" t="str">
        <f t="shared" si="1"/>
        <v>苗場</v>
      </c>
      <c r="CN80" s="191" t="str">
        <f t="shared" si="2"/>
        <v>全て</v>
      </c>
      <c r="CO80" s="191" t="str">
        <f t="shared" si="3"/>
        <v>間口</v>
      </c>
      <c r="CP80" s="198">
        <f t="shared" si="4"/>
        <v>9</v>
      </c>
      <c r="CQ80" s="203">
        <f t="shared" si="5"/>
        <v>1.5</v>
      </c>
      <c r="CR80" s="191" t="str">
        <f t="shared" si="6"/>
        <v>SPWFD24UB2PB</v>
      </c>
      <c r="CS80" s="191" t="str">
        <f t="shared" si="7"/>
        <v>◎</v>
      </c>
      <c r="CT80" s="191" t="str">
        <f t="shared" si="8"/>
        <v>強め</v>
      </c>
      <c r="CU80" s="191" t="str">
        <f t="shared" si="29"/>
        <v>○</v>
      </c>
      <c r="CV80" s="191">
        <f t="shared" si="9"/>
        <v>0</v>
      </c>
      <c r="CW80" s="191" t="str">
        <f t="shared" si="10"/>
        <v/>
      </c>
      <c r="CX80" s="208">
        <f t="shared" si="11"/>
        <v>0</v>
      </c>
      <c r="CY80" s="97">
        <f t="shared" si="30"/>
        <v>3</v>
      </c>
      <c r="CZ80" s="98">
        <f t="shared" si="31"/>
        <v>3</v>
      </c>
      <c r="DA80" s="97">
        <f t="shared" si="31"/>
        <v>3.5</v>
      </c>
      <c r="DB80" s="95">
        <f t="shared" si="32"/>
        <v>3</v>
      </c>
      <c r="DC80" s="147">
        <f t="shared" si="39"/>
        <v>1</v>
      </c>
      <c r="DD80" s="210">
        <f t="shared" si="33"/>
        <v>0</v>
      </c>
      <c r="DE80" s="151">
        <f t="shared" si="34"/>
        <v>0</v>
      </c>
      <c r="DF80" s="213">
        <f t="shared" si="35"/>
        <v>0</v>
      </c>
      <c r="DG80" s="149">
        <f t="shared" si="36"/>
        <v>0</v>
      </c>
      <c r="DH80" s="141">
        <f t="shared" si="37"/>
        <v>0</v>
      </c>
    </row>
    <row r="81" spans="1:112" s="99" customFormat="1" ht="26.1" customHeight="1" thickTop="1" thickBot="1" x14ac:dyDescent="0.2">
      <c r="A81" s="136"/>
      <c r="B81" s="87">
        <v>82</v>
      </c>
      <c r="C81" s="94" t="s">
        <v>7</v>
      </c>
      <c r="D81" s="94" t="s">
        <v>43</v>
      </c>
      <c r="E81" s="100" t="s">
        <v>5</v>
      </c>
      <c r="F81" s="101">
        <v>9</v>
      </c>
      <c r="G81" s="102">
        <v>1.5</v>
      </c>
      <c r="H81" s="94" t="s">
        <v>257</v>
      </c>
      <c r="I81" s="94" t="s">
        <v>129</v>
      </c>
      <c r="J81" s="94" t="s">
        <v>47</v>
      </c>
      <c r="K81" s="146" t="str">
        <f t="shared" si="12"/>
        <v>○</v>
      </c>
      <c r="L81" s="145" t="s">
        <v>189</v>
      </c>
      <c r="M81" s="180">
        <f>IF(L81="YES",1,0)</f>
        <v>0</v>
      </c>
      <c r="N81" s="92"/>
      <c r="O81" s="93"/>
      <c r="P81" s="104"/>
      <c r="Q81" s="207">
        <v>3</v>
      </c>
      <c r="R81" s="202">
        <v>3</v>
      </c>
      <c r="S81" s="198">
        <v>3.5</v>
      </c>
      <c r="T81" s="191">
        <f t="shared" si="13"/>
        <v>3</v>
      </c>
      <c r="U81" s="191">
        <f t="shared" si="38"/>
        <v>1</v>
      </c>
      <c r="V81" s="191">
        <f t="shared" si="14"/>
        <v>0</v>
      </c>
      <c r="W81" s="191">
        <f t="shared" si="15"/>
        <v>0</v>
      </c>
      <c r="X81" s="191">
        <f t="shared" si="16"/>
        <v>0</v>
      </c>
      <c r="Y81" s="192">
        <f t="shared" si="17"/>
        <v>0</v>
      </c>
      <c r="Z81" s="195">
        <f t="shared" si="18"/>
        <v>0</v>
      </c>
      <c r="AA81" s="192" t="s">
        <v>67</v>
      </c>
      <c r="AB81" s="190" t="s">
        <v>70</v>
      </c>
      <c r="AC81" s="191"/>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f t="shared" si="19"/>
        <v>1</v>
      </c>
      <c r="CA81" s="190">
        <f t="shared" si="20"/>
        <v>0</v>
      </c>
      <c r="CB81" s="196">
        <f t="shared" si="21"/>
        <v>0</v>
      </c>
      <c r="CC81" s="196">
        <f t="shared" si="22"/>
        <v>0</v>
      </c>
      <c r="CD81" s="197">
        <f t="shared" si="23"/>
        <v>3</v>
      </c>
      <c r="CE81" s="198" t="s">
        <v>127</v>
      </c>
      <c r="CF81" s="196" t="str">
        <f t="shared" si="24"/>
        <v/>
      </c>
      <c r="CG81" s="199">
        <f t="shared" si="25"/>
        <v>1</v>
      </c>
      <c r="CH81" s="190" t="e">
        <f t="shared" si="26"/>
        <v>#VALUE!</v>
      </c>
      <c r="CI81" s="190" t="str">
        <f t="shared" si="27"/>
        <v/>
      </c>
      <c r="CJ81" s="190">
        <f t="shared" si="28"/>
        <v>0</v>
      </c>
      <c r="CK81" s="190"/>
      <c r="CL81" s="191">
        <f t="shared" si="0"/>
        <v>82</v>
      </c>
      <c r="CM81" s="191" t="str">
        <f t="shared" si="1"/>
        <v>苗場</v>
      </c>
      <c r="CN81" s="191" t="str">
        <f t="shared" si="2"/>
        <v>全て</v>
      </c>
      <c r="CO81" s="191" t="str">
        <f t="shared" si="3"/>
        <v>間口</v>
      </c>
      <c r="CP81" s="198">
        <f t="shared" si="4"/>
        <v>9</v>
      </c>
      <c r="CQ81" s="203">
        <f t="shared" si="5"/>
        <v>1.5</v>
      </c>
      <c r="CR81" s="191" t="str">
        <f t="shared" si="6"/>
        <v>SPWFD24UB2PA</v>
      </c>
      <c r="CS81" s="191" t="str">
        <f t="shared" si="7"/>
        <v>◎</v>
      </c>
      <c r="CT81" s="191" t="str">
        <f t="shared" si="8"/>
        <v>適</v>
      </c>
      <c r="CU81" s="191" t="str">
        <f t="shared" si="29"/>
        <v>○</v>
      </c>
      <c r="CV81" s="191">
        <f t="shared" si="9"/>
        <v>0</v>
      </c>
      <c r="CW81" s="191" t="str">
        <f t="shared" si="10"/>
        <v/>
      </c>
      <c r="CX81" s="208">
        <f t="shared" si="11"/>
        <v>0</v>
      </c>
      <c r="CY81" s="97">
        <f t="shared" si="30"/>
        <v>3</v>
      </c>
      <c r="CZ81" s="98">
        <f t="shared" si="31"/>
        <v>3</v>
      </c>
      <c r="DA81" s="97">
        <f t="shared" si="31"/>
        <v>3.5</v>
      </c>
      <c r="DB81" s="95">
        <f t="shared" si="32"/>
        <v>3</v>
      </c>
      <c r="DC81" s="147">
        <f t="shared" si="39"/>
        <v>1</v>
      </c>
      <c r="DD81" s="210">
        <f t="shared" si="33"/>
        <v>0</v>
      </c>
      <c r="DE81" s="151">
        <f t="shared" si="34"/>
        <v>0</v>
      </c>
      <c r="DF81" s="213">
        <f t="shared" si="35"/>
        <v>0</v>
      </c>
      <c r="DG81" s="149">
        <f t="shared" si="36"/>
        <v>0</v>
      </c>
      <c r="DH81" s="141">
        <f t="shared" si="37"/>
        <v>0</v>
      </c>
    </row>
    <row r="82" spans="1:112" s="99" customFormat="1" ht="26.1" customHeight="1" thickTop="1" thickBot="1" x14ac:dyDescent="0.2">
      <c r="A82" s="136"/>
      <c r="B82" s="87">
        <v>85</v>
      </c>
      <c r="C82" s="94" t="s">
        <v>7</v>
      </c>
      <c r="D82" s="94" t="s">
        <v>43</v>
      </c>
      <c r="E82" s="100" t="s">
        <v>5</v>
      </c>
      <c r="F82" s="101">
        <v>9</v>
      </c>
      <c r="G82" s="102">
        <v>1.75</v>
      </c>
      <c r="H82" s="94" t="s">
        <v>257</v>
      </c>
      <c r="I82" s="94" t="s">
        <v>129</v>
      </c>
      <c r="J82" s="103" t="s">
        <v>45</v>
      </c>
      <c r="K82" s="94" t="str">
        <f t="shared" si="12"/>
        <v>-</v>
      </c>
      <c r="L82" s="94" t="s">
        <v>249</v>
      </c>
      <c r="M82" s="181">
        <v>0</v>
      </c>
      <c r="N82" s="92"/>
      <c r="O82" s="93"/>
      <c r="P82" s="104"/>
      <c r="Q82" s="207">
        <v>2.5</v>
      </c>
      <c r="R82" s="202">
        <v>3</v>
      </c>
      <c r="S82" s="198">
        <v>3.5</v>
      </c>
      <c r="T82" s="191">
        <f t="shared" si="13"/>
        <v>3</v>
      </c>
      <c r="U82" s="191">
        <f t="shared" si="38"/>
        <v>1</v>
      </c>
      <c r="V82" s="191">
        <f t="shared" si="14"/>
        <v>0</v>
      </c>
      <c r="W82" s="191">
        <f t="shared" si="15"/>
        <v>0</v>
      </c>
      <c r="X82" s="191">
        <f t="shared" si="16"/>
        <v>0</v>
      </c>
      <c r="Y82" s="192">
        <f t="shared" si="17"/>
        <v>0</v>
      </c>
      <c r="Z82" s="195">
        <f t="shared" si="18"/>
        <v>0</v>
      </c>
      <c r="AA82" s="192" t="s">
        <v>67</v>
      </c>
      <c r="AB82" s="190" t="s">
        <v>90</v>
      </c>
      <c r="AC82" s="191"/>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c r="BY82" s="190"/>
      <c r="BZ82" s="190">
        <f t="shared" si="19"/>
        <v>1</v>
      </c>
      <c r="CA82" s="190">
        <f t="shared" si="20"/>
        <v>0</v>
      </c>
      <c r="CB82" s="196">
        <f t="shared" si="21"/>
        <v>0</v>
      </c>
      <c r="CC82" s="196">
        <f t="shared" si="22"/>
        <v>0</v>
      </c>
      <c r="CD82" s="197">
        <f t="shared" si="23"/>
        <v>2.5</v>
      </c>
      <c r="CE82" s="198" t="s">
        <v>127</v>
      </c>
      <c r="CF82" s="196" t="str">
        <f t="shared" si="24"/>
        <v/>
      </c>
      <c r="CG82" s="199">
        <f t="shared" si="25"/>
        <v>1</v>
      </c>
      <c r="CH82" s="190" t="e">
        <f t="shared" si="26"/>
        <v>#VALUE!</v>
      </c>
      <c r="CI82" s="190" t="str">
        <f t="shared" si="27"/>
        <v/>
      </c>
      <c r="CJ82" s="190">
        <f t="shared" si="28"/>
        <v>0</v>
      </c>
      <c r="CK82" s="190"/>
      <c r="CL82" s="191">
        <f t="shared" si="0"/>
        <v>85</v>
      </c>
      <c r="CM82" s="191" t="str">
        <f t="shared" si="1"/>
        <v>苗場</v>
      </c>
      <c r="CN82" s="191" t="str">
        <f t="shared" si="2"/>
        <v>全て</v>
      </c>
      <c r="CO82" s="191" t="str">
        <f t="shared" si="3"/>
        <v>間口</v>
      </c>
      <c r="CP82" s="198">
        <f t="shared" si="4"/>
        <v>9</v>
      </c>
      <c r="CQ82" s="203">
        <f t="shared" si="5"/>
        <v>1.75</v>
      </c>
      <c r="CR82" s="191" t="str">
        <f t="shared" si="6"/>
        <v>SPWFD24UB2PA</v>
      </c>
      <c r="CS82" s="191" t="str">
        <f t="shared" si="7"/>
        <v>◎</v>
      </c>
      <c r="CT82" s="191" t="str">
        <f t="shared" si="8"/>
        <v>強め</v>
      </c>
      <c r="CU82" s="191" t="str">
        <f t="shared" si="29"/>
        <v>-</v>
      </c>
      <c r="CV82" s="191">
        <f t="shared" si="9"/>
        <v>0</v>
      </c>
      <c r="CW82" s="191" t="str">
        <f t="shared" si="10"/>
        <v/>
      </c>
      <c r="CX82" s="208">
        <f t="shared" si="11"/>
        <v>0</v>
      </c>
      <c r="CY82" s="97">
        <f t="shared" si="30"/>
        <v>2.5</v>
      </c>
      <c r="CZ82" s="98">
        <f t="shared" si="31"/>
        <v>3</v>
      </c>
      <c r="DA82" s="97">
        <f t="shared" si="31"/>
        <v>3.5</v>
      </c>
      <c r="DB82" s="95">
        <f t="shared" si="32"/>
        <v>3</v>
      </c>
      <c r="DC82" s="147">
        <f t="shared" si="39"/>
        <v>1</v>
      </c>
      <c r="DD82" s="210">
        <f t="shared" si="33"/>
        <v>0</v>
      </c>
      <c r="DE82" s="151">
        <f t="shared" si="34"/>
        <v>0</v>
      </c>
      <c r="DF82" s="213">
        <f t="shared" si="35"/>
        <v>0</v>
      </c>
      <c r="DG82" s="149">
        <f t="shared" si="36"/>
        <v>0</v>
      </c>
      <c r="DH82" s="141">
        <f t="shared" si="37"/>
        <v>0</v>
      </c>
    </row>
    <row r="83" spans="1:112" s="99" customFormat="1" ht="26.1" customHeight="1" thickTop="1" thickBot="1" x14ac:dyDescent="0.2">
      <c r="A83" s="136"/>
      <c r="B83" s="94">
        <v>86</v>
      </c>
      <c r="C83" s="94" t="s">
        <v>7</v>
      </c>
      <c r="D83" s="94" t="s">
        <v>43</v>
      </c>
      <c r="E83" s="100" t="s">
        <v>5</v>
      </c>
      <c r="F83" s="101">
        <v>9</v>
      </c>
      <c r="G83" s="102">
        <v>2</v>
      </c>
      <c r="H83" s="94" t="s">
        <v>257</v>
      </c>
      <c r="I83" s="94" t="s">
        <v>129</v>
      </c>
      <c r="J83" s="94" t="s">
        <v>47</v>
      </c>
      <c r="K83" s="94" t="str">
        <f t="shared" si="12"/>
        <v>-</v>
      </c>
      <c r="L83" s="94" t="s">
        <v>249</v>
      </c>
      <c r="M83" s="181">
        <v>0</v>
      </c>
      <c r="N83" s="92"/>
      <c r="O83" s="93"/>
      <c r="P83" s="104"/>
      <c r="Q83" s="207">
        <v>2.5</v>
      </c>
      <c r="R83" s="202">
        <v>3</v>
      </c>
      <c r="S83" s="198">
        <v>3.5</v>
      </c>
      <c r="T83" s="191">
        <f t="shared" si="13"/>
        <v>3</v>
      </c>
      <c r="U83" s="191">
        <f t="shared" si="38"/>
        <v>1</v>
      </c>
      <c r="V83" s="191">
        <f t="shared" si="14"/>
        <v>0</v>
      </c>
      <c r="W83" s="191">
        <f t="shared" si="15"/>
        <v>0</v>
      </c>
      <c r="X83" s="191">
        <f t="shared" si="16"/>
        <v>0</v>
      </c>
      <c r="Y83" s="192">
        <f t="shared" si="17"/>
        <v>0</v>
      </c>
      <c r="Z83" s="195">
        <f t="shared" si="18"/>
        <v>0</v>
      </c>
      <c r="AA83" s="192" t="s">
        <v>67</v>
      </c>
      <c r="AB83" s="190" t="s">
        <v>91</v>
      </c>
      <c r="AC83" s="191"/>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c r="BY83" s="190"/>
      <c r="BZ83" s="190">
        <f t="shared" si="19"/>
        <v>1</v>
      </c>
      <c r="CA83" s="190">
        <f t="shared" si="20"/>
        <v>0</v>
      </c>
      <c r="CB83" s="196">
        <f t="shared" si="21"/>
        <v>0</v>
      </c>
      <c r="CC83" s="196">
        <f t="shared" si="22"/>
        <v>0</v>
      </c>
      <c r="CD83" s="197">
        <f t="shared" si="23"/>
        <v>2.5</v>
      </c>
      <c r="CE83" s="198" t="s">
        <v>127</v>
      </c>
      <c r="CF83" s="196" t="str">
        <f t="shared" si="24"/>
        <v/>
      </c>
      <c r="CG83" s="199">
        <f t="shared" si="25"/>
        <v>1</v>
      </c>
      <c r="CH83" s="190" t="e">
        <f t="shared" si="26"/>
        <v>#VALUE!</v>
      </c>
      <c r="CI83" s="190" t="str">
        <f t="shared" si="27"/>
        <v/>
      </c>
      <c r="CJ83" s="190">
        <f t="shared" si="28"/>
        <v>0</v>
      </c>
      <c r="CK83" s="190"/>
      <c r="CL83" s="191">
        <f t="shared" si="0"/>
        <v>86</v>
      </c>
      <c r="CM83" s="191" t="str">
        <f t="shared" si="1"/>
        <v>苗場</v>
      </c>
      <c r="CN83" s="191" t="str">
        <f t="shared" si="2"/>
        <v>全て</v>
      </c>
      <c r="CO83" s="191" t="str">
        <f t="shared" si="3"/>
        <v>間口</v>
      </c>
      <c r="CP83" s="198">
        <f t="shared" si="4"/>
        <v>9</v>
      </c>
      <c r="CQ83" s="203">
        <f t="shared" si="5"/>
        <v>2</v>
      </c>
      <c r="CR83" s="191" t="str">
        <f t="shared" si="6"/>
        <v>SPWFD24UB2PA</v>
      </c>
      <c r="CS83" s="191" t="str">
        <f t="shared" si="7"/>
        <v>◎</v>
      </c>
      <c r="CT83" s="191" t="str">
        <f t="shared" si="8"/>
        <v>適</v>
      </c>
      <c r="CU83" s="191" t="str">
        <f t="shared" si="29"/>
        <v>-</v>
      </c>
      <c r="CV83" s="191">
        <f t="shared" si="9"/>
        <v>0</v>
      </c>
      <c r="CW83" s="191" t="str">
        <f t="shared" si="10"/>
        <v/>
      </c>
      <c r="CX83" s="208">
        <f t="shared" si="11"/>
        <v>0</v>
      </c>
      <c r="CY83" s="97">
        <f t="shared" si="30"/>
        <v>2.5</v>
      </c>
      <c r="CZ83" s="98">
        <f t="shared" si="31"/>
        <v>3</v>
      </c>
      <c r="DA83" s="97">
        <f t="shared" si="31"/>
        <v>3.5</v>
      </c>
      <c r="DB83" s="95">
        <f t="shared" si="32"/>
        <v>3</v>
      </c>
      <c r="DC83" s="147">
        <f t="shared" si="39"/>
        <v>1</v>
      </c>
      <c r="DD83" s="210">
        <f t="shared" si="33"/>
        <v>0</v>
      </c>
      <c r="DE83" s="151">
        <f t="shared" si="34"/>
        <v>0</v>
      </c>
      <c r="DF83" s="213">
        <f t="shared" si="35"/>
        <v>0</v>
      </c>
      <c r="DG83" s="149">
        <f t="shared" si="36"/>
        <v>0</v>
      </c>
      <c r="DH83" s="141">
        <f t="shared" si="37"/>
        <v>0</v>
      </c>
    </row>
    <row r="84" spans="1:112" s="99" customFormat="1" ht="26.1" customHeight="1" thickTop="1" thickBot="1" x14ac:dyDescent="0.2">
      <c r="A84" s="136"/>
      <c r="B84" s="94">
        <v>89</v>
      </c>
      <c r="C84" s="94" t="s">
        <v>7</v>
      </c>
      <c r="D84" s="94" t="s">
        <v>43</v>
      </c>
      <c r="E84" s="100" t="s">
        <v>5</v>
      </c>
      <c r="F84" s="101">
        <v>9</v>
      </c>
      <c r="G84" s="102">
        <v>2.25</v>
      </c>
      <c r="H84" s="94" t="s">
        <v>257</v>
      </c>
      <c r="I84" s="94" t="s">
        <v>129</v>
      </c>
      <c r="J84" s="103" t="s">
        <v>45</v>
      </c>
      <c r="K84" s="146" t="str">
        <f t="shared" si="12"/>
        <v>○</v>
      </c>
      <c r="L84" s="145" t="s">
        <v>189</v>
      </c>
      <c r="M84" s="180">
        <f>IF(L84="YES",1,0)</f>
        <v>0</v>
      </c>
      <c r="N84" s="92"/>
      <c r="O84" s="93"/>
      <c r="P84" s="104"/>
      <c r="Q84" s="207">
        <v>3</v>
      </c>
      <c r="R84" s="202">
        <v>4</v>
      </c>
      <c r="S84" s="198">
        <v>2.5</v>
      </c>
      <c r="T84" s="191">
        <f t="shared" si="13"/>
        <v>4</v>
      </c>
      <c r="U84" s="191">
        <f t="shared" si="38"/>
        <v>1</v>
      </c>
      <c r="V84" s="191">
        <f t="shared" si="14"/>
        <v>0</v>
      </c>
      <c r="W84" s="191">
        <f t="shared" si="15"/>
        <v>0</v>
      </c>
      <c r="X84" s="191">
        <f t="shared" si="16"/>
        <v>0</v>
      </c>
      <c r="Y84" s="192">
        <f t="shared" si="17"/>
        <v>0</v>
      </c>
      <c r="Z84" s="195">
        <f t="shared" si="18"/>
        <v>0</v>
      </c>
      <c r="AA84" s="192" t="s">
        <v>67</v>
      </c>
      <c r="AB84" s="190" t="s">
        <v>92</v>
      </c>
      <c r="AC84" s="191"/>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c r="BY84" s="190"/>
      <c r="BZ84" s="190">
        <f t="shared" si="19"/>
        <v>1</v>
      </c>
      <c r="CA84" s="190">
        <f t="shared" si="20"/>
        <v>0</v>
      </c>
      <c r="CB84" s="196">
        <f t="shared" si="21"/>
        <v>0</v>
      </c>
      <c r="CC84" s="196">
        <f t="shared" si="22"/>
        <v>0</v>
      </c>
      <c r="CD84" s="197">
        <f t="shared" si="23"/>
        <v>3</v>
      </c>
      <c r="CE84" s="198" t="s">
        <v>127</v>
      </c>
      <c r="CF84" s="196" t="str">
        <f t="shared" si="24"/>
        <v/>
      </c>
      <c r="CG84" s="199">
        <f t="shared" si="25"/>
        <v>1</v>
      </c>
      <c r="CH84" s="190" t="e">
        <f t="shared" si="26"/>
        <v>#VALUE!</v>
      </c>
      <c r="CI84" s="190" t="str">
        <f t="shared" si="27"/>
        <v/>
      </c>
      <c r="CJ84" s="190">
        <f t="shared" si="28"/>
        <v>0</v>
      </c>
      <c r="CK84" s="190"/>
      <c r="CL84" s="191">
        <f t="shared" si="0"/>
        <v>89</v>
      </c>
      <c r="CM84" s="191" t="str">
        <f t="shared" si="1"/>
        <v>苗場</v>
      </c>
      <c r="CN84" s="191" t="str">
        <f t="shared" si="2"/>
        <v>全て</v>
      </c>
      <c r="CO84" s="191" t="str">
        <f t="shared" si="3"/>
        <v>間口</v>
      </c>
      <c r="CP84" s="198">
        <f t="shared" si="4"/>
        <v>9</v>
      </c>
      <c r="CQ84" s="203">
        <f t="shared" si="5"/>
        <v>2.25</v>
      </c>
      <c r="CR84" s="191" t="str">
        <f t="shared" si="6"/>
        <v>SPWFD24UB2PA</v>
      </c>
      <c r="CS84" s="191" t="str">
        <f t="shared" si="7"/>
        <v>◎</v>
      </c>
      <c r="CT84" s="191" t="str">
        <f t="shared" si="8"/>
        <v>強め</v>
      </c>
      <c r="CU84" s="191" t="str">
        <f t="shared" si="29"/>
        <v>○</v>
      </c>
      <c r="CV84" s="191">
        <f t="shared" si="9"/>
        <v>0</v>
      </c>
      <c r="CW84" s="191" t="str">
        <f t="shared" si="10"/>
        <v/>
      </c>
      <c r="CX84" s="208">
        <f t="shared" si="11"/>
        <v>0</v>
      </c>
      <c r="CY84" s="97">
        <f t="shared" si="30"/>
        <v>3</v>
      </c>
      <c r="CZ84" s="98">
        <f t="shared" si="31"/>
        <v>4</v>
      </c>
      <c r="DA84" s="97">
        <f t="shared" si="31"/>
        <v>2.5</v>
      </c>
      <c r="DB84" s="95">
        <f t="shared" si="32"/>
        <v>4</v>
      </c>
      <c r="DC84" s="147">
        <f t="shared" si="39"/>
        <v>1</v>
      </c>
      <c r="DD84" s="210">
        <f t="shared" si="33"/>
        <v>0</v>
      </c>
      <c r="DE84" s="151">
        <f t="shared" si="34"/>
        <v>0</v>
      </c>
      <c r="DF84" s="213">
        <f t="shared" si="35"/>
        <v>0</v>
      </c>
      <c r="DG84" s="149">
        <f t="shared" si="36"/>
        <v>0</v>
      </c>
      <c r="DH84" s="141">
        <f t="shared" si="37"/>
        <v>0</v>
      </c>
    </row>
    <row r="85" spans="1:112" s="99" customFormat="1" ht="26.1" customHeight="1" thickTop="1" thickBot="1" x14ac:dyDescent="0.2">
      <c r="A85" s="136"/>
      <c r="B85" s="87">
        <v>172</v>
      </c>
      <c r="C85" s="94" t="s">
        <v>1</v>
      </c>
      <c r="D85" s="94" t="s">
        <v>6</v>
      </c>
      <c r="E85" s="100" t="s">
        <v>5</v>
      </c>
      <c r="F85" s="101" t="s">
        <v>4</v>
      </c>
      <c r="G85" s="102">
        <v>1.4</v>
      </c>
      <c r="H85" s="94" t="s">
        <v>256</v>
      </c>
      <c r="I85" s="94" t="s">
        <v>129</v>
      </c>
      <c r="J85" s="103" t="s">
        <v>45</v>
      </c>
      <c r="K85" s="146" t="str">
        <f t="shared" si="12"/>
        <v>○</v>
      </c>
      <c r="L85" s="145" t="s">
        <v>189</v>
      </c>
      <c r="M85" s="180">
        <f>IF(L85="YES",1,0)</f>
        <v>0</v>
      </c>
      <c r="N85" s="92"/>
      <c r="O85" s="93"/>
      <c r="P85" s="104"/>
      <c r="Q85" s="207">
        <v>3</v>
      </c>
      <c r="R85" s="202">
        <v>1</v>
      </c>
      <c r="S85" s="198" t="s">
        <v>46</v>
      </c>
      <c r="T85" s="191">
        <f t="shared" si="13"/>
        <v>1</v>
      </c>
      <c r="U85" s="191">
        <f t="shared" si="38"/>
        <v>1</v>
      </c>
      <c r="V85" s="191">
        <f t="shared" si="14"/>
        <v>0</v>
      </c>
      <c r="W85" s="191">
        <f t="shared" si="15"/>
        <v>0</v>
      </c>
      <c r="X85" s="191">
        <f t="shared" si="16"/>
        <v>0</v>
      </c>
      <c r="Y85" s="192">
        <f t="shared" si="17"/>
        <v>0</v>
      </c>
      <c r="Z85" s="195">
        <f t="shared" si="18"/>
        <v>0</v>
      </c>
      <c r="AA85" s="192" t="s">
        <v>67</v>
      </c>
      <c r="AB85" s="190" t="s">
        <v>74</v>
      </c>
      <c r="AC85" s="191"/>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c r="BY85" s="190"/>
      <c r="BZ85" s="190">
        <f t="shared" si="19"/>
        <v>1</v>
      </c>
      <c r="CA85" s="190">
        <f t="shared" si="20"/>
        <v>0</v>
      </c>
      <c r="CB85" s="196">
        <f t="shared" si="21"/>
        <v>0</v>
      </c>
      <c r="CC85" s="196">
        <f t="shared" si="22"/>
        <v>0</v>
      </c>
      <c r="CD85" s="197">
        <f t="shared" si="23"/>
        <v>3</v>
      </c>
      <c r="CE85" s="198" t="s">
        <v>127</v>
      </c>
      <c r="CF85" s="196" t="str">
        <f t="shared" si="24"/>
        <v/>
      </c>
      <c r="CG85" s="199">
        <f t="shared" si="25"/>
        <v>1</v>
      </c>
      <c r="CH85" s="190" t="e">
        <f t="shared" si="26"/>
        <v>#VALUE!</v>
      </c>
      <c r="CI85" s="190" t="str">
        <f t="shared" si="27"/>
        <v/>
      </c>
      <c r="CJ85" s="190">
        <f t="shared" si="28"/>
        <v>0</v>
      </c>
      <c r="CK85" s="190"/>
      <c r="CL85" s="191">
        <f t="shared" si="0"/>
        <v>172</v>
      </c>
      <c r="CM85" s="191" t="str">
        <f t="shared" si="1"/>
        <v>本圃</v>
      </c>
      <c r="CN85" s="191" t="str">
        <f t="shared" si="2"/>
        <v>紅ほっぺ</v>
      </c>
      <c r="CO85" s="191" t="str">
        <f t="shared" si="3"/>
        <v>間口</v>
      </c>
      <c r="CP85" s="198" t="str">
        <f t="shared" si="4"/>
        <v>≦5.5</v>
      </c>
      <c r="CQ85" s="203">
        <f t="shared" si="5"/>
        <v>1.4</v>
      </c>
      <c r="CR85" s="191" t="str">
        <f t="shared" si="6"/>
        <v>SPWFD24UB2PB</v>
      </c>
      <c r="CS85" s="191" t="str">
        <f t="shared" si="7"/>
        <v>◎</v>
      </c>
      <c r="CT85" s="191" t="str">
        <f t="shared" si="8"/>
        <v>強め</v>
      </c>
      <c r="CU85" s="191" t="str">
        <f t="shared" si="29"/>
        <v>○</v>
      </c>
      <c r="CV85" s="191">
        <f t="shared" si="9"/>
        <v>0</v>
      </c>
      <c r="CW85" s="191" t="str">
        <f t="shared" si="10"/>
        <v/>
      </c>
      <c r="CX85" s="208">
        <f t="shared" si="11"/>
        <v>0</v>
      </c>
      <c r="CY85" s="97">
        <f t="shared" si="30"/>
        <v>3</v>
      </c>
      <c r="CZ85" s="98">
        <f t="shared" si="31"/>
        <v>1</v>
      </c>
      <c r="DA85" s="97" t="str">
        <f t="shared" si="31"/>
        <v>-</v>
      </c>
      <c r="DB85" s="95">
        <f t="shared" si="32"/>
        <v>1</v>
      </c>
      <c r="DC85" s="147">
        <f t="shared" si="39"/>
        <v>1</v>
      </c>
      <c r="DD85" s="210">
        <f t="shared" si="33"/>
        <v>0</v>
      </c>
      <c r="DE85" s="151">
        <f t="shared" si="34"/>
        <v>0</v>
      </c>
      <c r="DF85" s="213">
        <f t="shared" si="35"/>
        <v>0</v>
      </c>
      <c r="DG85" s="149">
        <f t="shared" si="36"/>
        <v>0</v>
      </c>
      <c r="DH85" s="141">
        <f t="shared" si="37"/>
        <v>0</v>
      </c>
    </row>
    <row r="86" spans="1:112" s="99" customFormat="1" ht="26.1" customHeight="1" thickTop="1" thickBot="1" x14ac:dyDescent="0.2">
      <c r="A86" s="136"/>
      <c r="B86" s="94">
        <v>174</v>
      </c>
      <c r="C86" s="94" t="s">
        <v>1</v>
      </c>
      <c r="D86" s="94" t="s">
        <v>6</v>
      </c>
      <c r="E86" s="100" t="s">
        <v>5</v>
      </c>
      <c r="F86" s="101" t="s">
        <v>19</v>
      </c>
      <c r="G86" s="102">
        <v>1.5</v>
      </c>
      <c r="H86" s="94" t="s">
        <v>256</v>
      </c>
      <c r="I86" s="94" t="s">
        <v>129</v>
      </c>
      <c r="J86" s="103" t="s">
        <v>45</v>
      </c>
      <c r="K86" s="94" t="str">
        <f t="shared" si="12"/>
        <v>-</v>
      </c>
      <c r="L86" s="94" t="s">
        <v>249</v>
      </c>
      <c r="M86" s="181">
        <v>0</v>
      </c>
      <c r="N86" s="92"/>
      <c r="O86" s="93"/>
      <c r="P86" s="104"/>
      <c r="Q86" s="207">
        <v>2.5</v>
      </c>
      <c r="R86" s="202">
        <v>1</v>
      </c>
      <c r="S86" s="198" t="s">
        <v>46</v>
      </c>
      <c r="T86" s="191">
        <f t="shared" si="13"/>
        <v>1</v>
      </c>
      <c r="U86" s="191">
        <f t="shared" si="38"/>
        <v>1</v>
      </c>
      <c r="V86" s="191">
        <f t="shared" si="14"/>
        <v>0</v>
      </c>
      <c r="W86" s="191">
        <f t="shared" si="15"/>
        <v>0</v>
      </c>
      <c r="X86" s="191">
        <f t="shared" si="16"/>
        <v>0</v>
      </c>
      <c r="Y86" s="192">
        <f t="shared" si="17"/>
        <v>0</v>
      </c>
      <c r="Z86" s="195">
        <f t="shared" si="18"/>
        <v>0</v>
      </c>
      <c r="AA86" s="192" t="s">
        <v>67</v>
      </c>
      <c r="AB86" s="190" t="s">
        <v>93</v>
      </c>
      <c r="AC86" s="191"/>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c r="BX86" s="190"/>
      <c r="BY86" s="190"/>
      <c r="BZ86" s="190">
        <f t="shared" si="19"/>
        <v>1</v>
      </c>
      <c r="CA86" s="190">
        <f t="shared" si="20"/>
        <v>0</v>
      </c>
      <c r="CB86" s="196">
        <f t="shared" si="21"/>
        <v>0</v>
      </c>
      <c r="CC86" s="196">
        <f t="shared" si="22"/>
        <v>0</v>
      </c>
      <c r="CD86" s="197">
        <f t="shared" si="23"/>
        <v>2.5</v>
      </c>
      <c r="CE86" s="198" t="s">
        <v>127</v>
      </c>
      <c r="CF86" s="196" t="str">
        <f t="shared" si="24"/>
        <v/>
      </c>
      <c r="CG86" s="199">
        <f t="shared" si="25"/>
        <v>1</v>
      </c>
      <c r="CH86" s="190" t="e">
        <f t="shared" si="26"/>
        <v>#VALUE!</v>
      </c>
      <c r="CI86" s="190" t="str">
        <f t="shared" si="27"/>
        <v/>
      </c>
      <c r="CJ86" s="190">
        <f t="shared" si="28"/>
        <v>0</v>
      </c>
      <c r="CK86" s="190"/>
      <c r="CL86" s="191">
        <f t="shared" si="0"/>
        <v>174</v>
      </c>
      <c r="CM86" s="191" t="str">
        <f t="shared" si="1"/>
        <v>本圃</v>
      </c>
      <c r="CN86" s="191" t="str">
        <f t="shared" si="2"/>
        <v>紅ほっぺ</v>
      </c>
      <c r="CO86" s="191" t="str">
        <f t="shared" si="3"/>
        <v>間口</v>
      </c>
      <c r="CP86" s="198" t="str">
        <f t="shared" si="4"/>
        <v>≦6.0</v>
      </c>
      <c r="CQ86" s="203">
        <f t="shared" si="5"/>
        <v>1.5</v>
      </c>
      <c r="CR86" s="191" t="str">
        <f t="shared" si="6"/>
        <v>SPWFD24UB2PB</v>
      </c>
      <c r="CS86" s="191" t="str">
        <f t="shared" si="7"/>
        <v>◎</v>
      </c>
      <c r="CT86" s="191" t="str">
        <f t="shared" si="8"/>
        <v>強め</v>
      </c>
      <c r="CU86" s="191" t="str">
        <f t="shared" si="29"/>
        <v>-</v>
      </c>
      <c r="CV86" s="191">
        <f t="shared" si="9"/>
        <v>0</v>
      </c>
      <c r="CW86" s="191" t="str">
        <f t="shared" si="10"/>
        <v/>
      </c>
      <c r="CX86" s="208">
        <f t="shared" si="11"/>
        <v>0</v>
      </c>
      <c r="CY86" s="97">
        <f t="shared" si="30"/>
        <v>2.5</v>
      </c>
      <c r="CZ86" s="98">
        <f t="shared" si="31"/>
        <v>1</v>
      </c>
      <c r="DA86" s="97" t="str">
        <f t="shared" si="31"/>
        <v>-</v>
      </c>
      <c r="DB86" s="95">
        <f t="shared" si="32"/>
        <v>1</v>
      </c>
      <c r="DC86" s="147">
        <f t="shared" si="39"/>
        <v>1</v>
      </c>
      <c r="DD86" s="210">
        <f t="shared" si="33"/>
        <v>0</v>
      </c>
      <c r="DE86" s="151">
        <f t="shared" si="34"/>
        <v>0</v>
      </c>
      <c r="DF86" s="213">
        <f t="shared" si="35"/>
        <v>0</v>
      </c>
      <c r="DG86" s="149">
        <f t="shared" si="36"/>
        <v>0</v>
      </c>
      <c r="DH86" s="141">
        <f t="shared" si="37"/>
        <v>0</v>
      </c>
    </row>
    <row r="87" spans="1:112" s="99" customFormat="1" ht="26.1" customHeight="1" thickTop="1" thickBot="1" x14ac:dyDescent="0.2">
      <c r="A87" s="136"/>
      <c r="B87" s="87">
        <v>175</v>
      </c>
      <c r="C87" s="94" t="s">
        <v>1</v>
      </c>
      <c r="D87" s="94" t="s">
        <v>49</v>
      </c>
      <c r="E87" s="100" t="s">
        <v>5</v>
      </c>
      <c r="F87" s="101" t="s">
        <v>3</v>
      </c>
      <c r="G87" s="102">
        <v>2</v>
      </c>
      <c r="H87" s="94" t="s">
        <v>257</v>
      </c>
      <c r="I87" s="94" t="s">
        <v>129</v>
      </c>
      <c r="J87" s="103" t="s">
        <v>45</v>
      </c>
      <c r="K87" s="94" t="str">
        <f t="shared" si="12"/>
        <v>-</v>
      </c>
      <c r="L87" s="94" t="s">
        <v>249</v>
      </c>
      <c r="M87" s="181">
        <v>0</v>
      </c>
      <c r="N87" s="92"/>
      <c r="O87" s="93"/>
      <c r="P87" s="104"/>
      <c r="Q87" s="207">
        <v>2.5</v>
      </c>
      <c r="R87" s="202">
        <v>1</v>
      </c>
      <c r="S87" s="198" t="s">
        <v>46</v>
      </c>
      <c r="T87" s="191">
        <f t="shared" si="13"/>
        <v>1</v>
      </c>
      <c r="U87" s="191">
        <f t="shared" si="38"/>
        <v>1</v>
      </c>
      <c r="V87" s="191">
        <f t="shared" si="14"/>
        <v>0</v>
      </c>
      <c r="W87" s="191">
        <f t="shared" si="15"/>
        <v>0</v>
      </c>
      <c r="X87" s="191">
        <f t="shared" si="16"/>
        <v>0</v>
      </c>
      <c r="Y87" s="192">
        <f t="shared" si="17"/>
        <v>0</v>
      </c>
      <c r="Z87" s="195">
        <f t="shared" si="18"/>
        <v>0</v>
      </c>
      <c r="AA87" s="192" t="s">
        <v>67</v>
      </c>
      <c r="AB87" s="190" t="s">
        <v>94</v>
      </c>
      <c r="AC87" s="191"/>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c r="BT87" s="190"/>
      <c r="BU87" s="190"/>
      <c r="BV87" s="190"/>
      <c r="BW87" s="190"/>
      <c r="BX87" s="190"/>
      <c r="BY87" s="190"/>
      <c r="BZ87" s="190">
        <f t="shared" si="19"/>
        <v>1</v>
      </c>
      <c r="CA87" s="190">
        <f t="shared" si="20"/>
        <v>0</v>
      </c>
      <c r="CB87" s="196">
        <f t="shared" si="21"/>
        <v>0</v>
      </c>
      <c r="CC87" s="196">
        <f t="shared" si="22"/>
        <v>0</v>
      </c>
      <c r="CD87" s="197">
        <f t="shared" si="23"/>
        <v>2.5</v>
      </c>
      <c r="CE87" s="198" t="s">
        <v>127</v>
      </c>
      <c r="CF87" s="196" t="str">
        <f t="shared" si="24"/>
        <v/>
      </c>
      <c r="CG87" s="199">
        <f t="shared" si="25"/>
        <v>1</v>
      </c>
      <c r="CH87" s="190" t="e">
        <f t="shared" si="26"/>
        <v>#VALUE!</v>
      </c>
      <c r="CI87" s="190" t="str">
        <f t="shared" si="27"/>
        <v/>
      </c>
      <c r="CJ87" s="190">
        <f t="shared" si="28"/>
        <v>0</v>
      </c>
      <c r="CK87" s="190"/>
      <c r="CL87" s="191">
        <f t="shared" si="0"/>
        <v>175</v>
      </c>
      <c r="CM87" s="191" t="str">
        <f t="shared" si="1"/>
        <v>本圃</v>
      </c>
      <c r="CN87" s="191" t="str">
        <f t="shared" si="2"/>
        <v>紅ほっぺ</v>
      </c>
      <c r="CO87" s="191" t="str">
        <f t="shared" si="3"/>
        <v>間口</v>
      </c>
      <c r="CP87" s="198" t="str">
        <f t="shared" si="4"/>
        <v>≦4.5</v>
      </c>
      <c r="CQ87" s="203">
        <f t="shared" si="5"/>
        <v>2</v>
      </c>
      <c r="CR87" s="191" t="str">
        <f t="shared" si="6"/>
        <v>SPWFD24UB2PA</v>
      </c>
      <c r="CS87" s="191" t="str">
        <f t="shared" si="7"/>
        <v>◎</v>
      </c>
      <c r="CT87" s="191" t="str">
        <f t="shared" si="8"/>
        <v>強め</v>
      </c>
      <c r="CU87" s="191" t="str">
        <f t="shared" si="29"/>
        <v>-</v>
      </c>
      <c r="CV87" s="191">
        <f t="shared" si="9"/>
        <v>0</v>
      </c>
      <c r="CW87" s="191" t="str">
        <f t="shared" si="10"/>
        <v/>
      </c>
      <c r="CX87" s="208">
        <f t="shared" si="11"/>
        <v>0</v>
      </c>
      <c r="CY87" s="97">
        <f t="shared" si="30"/>
        <v>2.5</v>
      </c>
      <c r="CZ87" s="98">
        <f t="shared" si="31"/>
        <v>1</v>
      </c>
      <c r="DA87" s="97" t="str">
        <f t="shared" si="31"/>
        <v>-</v>
      </c>
      <c r="DB87" s="95">
        <f t="shared" si="32"/>
        <v>1</v>
      </c>
      <c r="DC87" s="147">
        <f t="shared" si="39"/>
        <v>1</v>
      </c>
      <c r="DD87" s="210">
        <f t="shared" si="33"/>
        <v>0</v>
      </c>
      <c r="DE87" s="151">
        <f t="shared" si="34"/>
        <v>0</v>
      </c>
      <c r="DF87" s="213">
        <f t="shared" si="35"/>
        <v>0</v>
      </c>
      <c r="DG87" s="149">
        <f t="shared" si="36"/>
        <v>0</v>
      </c>
      <c r="DH87" s="141">
        <f t="shared" si="37"/>
        <v>0</v>
      </c>
    </row>
    <row r="88" spans="1:112" s="99" customFormat="1" ht="26.1" customHeight="1" thickTop="1" thickBot="1" x14ac:dyDescent="0.2">
      <c r="A88" s="136"/>
      <c r="B88" s="94">
        <v>176</v>
      </c>
      <c r="C88" s="94" t="s">
        <v>1</v>
      </c>
      <c r="D88" s="94" t="s">
        <v>49</v>
      </c>
      <c r="E88" s="100" t="s">
        <v>5</v>
      </c>
      <c r="F88" s="101" t="s">
        <v>18</v>
      </c>
      <c r="G88" s="102">
        <v>2.25</v>
      </c>
      <c r="H88" s="94" t="s">
        <v>257</v>
      </c>
      <c r="I88" s="94" t="s">
        <v>129</v>
      </c>
      <c r="J88" s="94" t="s">
        <v>47</v>
      </c>
      <c r="K88" s="94" t="str">
        <f t="shared" si="12"/>
        <v>-</v>
      </c>
      <c r="L88" s="94" t="s">
        <v>249</v>
      </c>
      <c r="M88" s="181">
        <v>0</v>
      </c>
      <c r="N88" s="92"/>
      <c r="O88" s="93"/>
      <c r="P88" s="104"/>
      <c r="Q88" s="207">
        <v>2.5</v>
      </c>
      <c r="R88" s="202">
        <v>1</v>
      </c>
      <c r="S88" s="198" t="s">
        <v>46</v>
      </c>
      <c r="T88" s="191">
        <f t="shared" si="13"/>
        <v>1</v>
      </c>
      <c r="U88" s="191">
        <f t="shared" si="38"/>
        <v>1</v>
      </c>
      <c r="V88" s="191">
        <f t="shared" si="14"/>
        <v>0</v>
      </c>
      <c r="W88" s="191">
        <f t="shared" si="15"/>
        <v>0</v>
      </c>
      <c r="X88" s="191">
        <f t="shared" si="16"/>
        <v>0</v>
      </c>
      <c r="Y88" s="192">
        <f t="shared" si="17"/>
        <v>0</v>
      </c>
      <c r="Z88" s="195">
        <f t="shared" si="18"/>
        <v>0</v>
      </c>
      <c r="AA88" s="192" t="s">
        <v>67</v>
      </c>
      <c r="AB88" s="190" t="s">
        <v>70</v>
      </c>
      <c r="AC88" s="191"/>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90"/>
      <c r="BY88" s="190"/>
      <c r="BZ88" s="190">
        <f t="shared" si="19"/>
        <v>1</v>
      </c>
      <c r="CA88" s="190">
        <f t="shared" si="20"/>
        <v>0</v>
      </c>
      <c r="CB88" s="196">
        <f t="shared" si="21"/>
        <v>0</v>
      </c>
      <c r="CC88" s="196">
        <f t="shared" si="22"/>
        <v>0</v>
      </c>
      <c r="CD88" s="197">
        <f t="shared" si="23"/>
        <v>2.5</v>
      </c>
      <c r="CE88" s="198" t="s">
        <v>127</v>
      </c>
      <c r="CF88" s="196" t="str">
        <f t="shared" si="24"/>
        <v/>
      </c>
      <c r="CG88" s="199">
        <f t="shared" si="25"/>
        <v>1</v>
      </c>
      <c r="CH88" s="190" t="e">
        <f t="shared" si="26"/>
        <v>#VALUE!</v>
      </c>
      <c r="CI88" s="190" t="str">
        <f t="shared" si="27"/>
        <v/>
      </c>
      <c r="CJ88" s="190">
        <f t="shared" si="28"/>
        <v>0</v>
      </c>
      <c r="CK88" s="190"/>
      <c r="CL88" s="191">
        <f t="shared" si="0"/>
        <v>176</v>
      </c>
      <c r="CM88" s="191" t="str">
        <f t="shared" si="1"/>
        <v>本圃</v>
      </c>
      <c r="CN88" s="191" t="str">
        <f t="shared" si="2"/>
        <v>紅ほっぺ</v>
      </c>
      <c r="CO88" s="191" t="str">
        <f t="shared" si="3"/>
        <v>間口</v>
      </c>
      <c r="CP88" s="198" t="str">
        <f t="shared" si="4"/>
        <v>≦5.0</v>
      </c>
      <c r="CQ88" s="203">
        <f t="shared" si="5"/>
        <v>2.25</v>
      </c>
      <c r="CR88" s="191" t="str">
        <f t="shared" si="6"/>
        <v>SPWFD24UB2PA</v>
      </c>
      <c r="CS88" s="191" t="str">
        <f t="shared" si="7"/>
        <v>◎</v>
      </c>
      <c r="CT88" s="191" t="str">
        <f t="shared" si="8"/>
        <v>適</v>
      </c>
      <c r="CU88" s="191" t="str">
        <f t="shared" si="29"/>
        <v>-</v>
      </c>
      <c r="CV88" s="191">
        <f t="shared" si="9"/>
        <v>0</v>
      </c>
      <c r="CW88" s="191" t="str">
        <f t="shared" si="10"/>
        <v/>
      </c>
      <c r="CX88" s="208">
        <f t="shared" si="11"/>
        <v>0</v>
      </c>
      <c r="CY88" s="97">
        <f t="shared" si="30"/>
        <v>2.5</v>
      </c>
      <c r="CZ88" s="98">
        <f t="shared" si="31"/>
        <v>1</v>
      </c>
      <c r="DA88" s="97" t="str">
        <f t="shared" si="31"/>
        <v>-</v>
      </c>
      <c r="DB88" s="95">
        <f t="shared" si="32"/>
        <v>1</v>
      </c>
      <c r="DC88" s="147">
        <f t="shared" si="39"/>
        <v>1</v>
      </c>
      <c r="DD88" s="210">
        <f t="shared" si="33"/>
        <v>0</v>
      </c>
      <c r="DE88" s="151">
        <f t="shared" si="34"/>
        <v>0</v>
      </c>
      <c r="DF88" s="213">
        <f t="shared" si="35"/>
        <v>0</v>
      </c>
      <c r="DG88" s="149">
        <f t="shared" si="36"/>
        <v>0</v>
      </c>
      <c r="DH88" s="141">
        <f t="shared" si="37"/>
        <v>0</v>
      </c>
    </row>
    <row r="89" spans="1:112" s="99" customFormat="1" ht="26.1" customHeight="1" thickTop="1" thickBot="1" x14ac:dyDescent="0.2">
      <c r="A89" s="136"/>
      <c r="B89" s="87">
        <v>181</v>
      </c>
      <c r="C89" s="94" t="s">
        <v>1</v>
      </c>
      <c r="D89" s="94" t="s">
        <v>6</v>
      </c>
      <c r="E89" s="100" t="s">
        <v>5</v>
      </c>
      <c r="F89" s="101">
        <v>6</v>
      </c>
      <c r="G89" s="102">
        <v>1.4</v>
      </c>
      <c r="H89" s="94" t="s">
        <v>256</v>
      </c>
      <c r="I89" s="94" t="s">
        <v>129</v>
      </c>
      <c r="J89" s="103" t="s">
        <v>45</v>
      </c>
      <c r="K89" s="94" t="str">
        <f t="shared" si="12"/>
        <v>-</v>
      </c>
      <c r="L89" s="94" t="s">
        <v>249</v>
      </c>
      <c r="M89" s="181">
        <v>0</v>
      </c>
      <c r="N89" s="92"/>
      <c r="O89" s="93"/>
      <c r="P89" s="104"/>
      <c r="Q89" s="207">
        <v>4.5</v>
      </c>
      <c r="R89" s="202">
        <v>2</v>
      </c>
      <c r="S89" s="198">
        <v>3.5</v>
      </c>
      <c r="T89" s="191">
        <f t="shared" si="13"/>
        <v>2</v>
      </c>
      <c r="U89" s="191">
        <f t="shared" si="38"/>
        <v>1</v>
      </c>
      <c r="V89" s="191">
        <f t="shared" si="14"/>
        <v>0</v>
      </c>
      <c r="W89" s="191">
        <f t="shared" si="15"/>
        <v>0</v>
      </c>
      <c r="X89" s="191">
        <f t="shared" si="16"/>
        <v>0</v>
      </c>
      <c r="Y89" s="192">
        <f t="shared" si="17"/>
        <v>0</v>
      </c>
      <c r="Z89" s="195">
        <f t="shared" si="18"/>
        <v>0</v>
      </c>
      <c r="AA89" s="192" t="s">
        <v>67</v>
      </c>
      <c r="AB89" s="190" t="s">
        <v>74</v>
      </c>
      <c r="AC89" s="191"/>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c r="BY89" s="190"/>
      <c r="BZ89" s="190">
        <f t="shared" si="19"/>
        <v>1</v>
      </c>
      <c r="CA89" s="190">
        <f t="shared" si="20"/>
        <v>0</v>
      </c>
      <c r="CB89" s="196">
        <f t="shared" si="21"/>
        <v>0</v>
      </c>
      <c r="CC89" s="196">
        <f t="shared" si="22"/>
        <v>0</v>
      </c>
      <c r="CD89" s="197">
        <f t="shared" si="23"/>
        <v>4.5</v>
      </c>
      <c r="CE89" s="198" t="s">
        <v>127</v>
      </c>
      <c r="CF89" s="196" t="str">
        <f t="shared" si="24"/>
        <v/>
      </c>
      <c r="CG89" s="199">
        <f t="shared" si="25"/>
        <v>1</v>
      </c>
      <c r="CH89" s="190" t="e">
        <f t="shared" si="26"/>
        <v>#VALUE!</v>
      </c>
      <c r="CI89" s="190" t="str">
        <f t="shared" si="27"/>
        <v/>
      </c>
      <c r="CJ89" s="190">
        <f t="shared" si="28"/>
        <v>0</v>
      </c>
      <c r="CK89" s="190"/>
      <c r="CL89" s="191">
        <f t="shared" si="0"/>
        <v>181</v>
      </c>
      <c r="CM89" s="191" t="str">
        <f t="shared" si="1"/>
        <v>本圃</v>
      </c>
      <c r="CN89" s="191" t="str">
        <f t="shared" si="2"/>
        <v>紅ほっぺ</v>
      </c>
      <c r="CO89" s="191" t="str">
        <f t="shared" si="3"/>
        <v>間口</v>
      </c>
      <c r="CP89" s="198">
        <f t="shared" si="4"/>
        <v>6</v>
      </c>
      <c r="CQ89" s="203">
        <f t="shared" si="5"/>
        <v>1.4</v>
      </c>
      <c r="CR89" s="191" t="str">
        <f t="shared" si="6"/>
        <v>SPWFD24UB2PB</v>
      </c>
      <c r="CS89" s="191" t="str">
        <f t="shared" si="7"/>
        <v>◎</v>
      </c>
      <c r="CT89" s="191" t="str">
        <f t="shared" si="8"/>
        <v>強め</v>
      </c>
      <c r="CU89" s="191" t="str">
        <f t="shared" si="29"/>
        <v>-</v>
      </c>
      <c r="CV89" s="191">
        <f t="shared" si="9"/>
        <v>0</v>
      </c>
      <c r="CW89" s="191" t="str">
        <f t="shared" si="10"/>
        <v/>
      </c>
      <c r="CX89" s="208">
        <f t="shared" si="11"/>
        <v>0</v>
      </c>
      <c r="CY89" s="97">
        <f t="shared" si="30"/>
        <v>4.5</v>
      </c>
      <c r="CZ89" s="98">
        <f t="shared" si="31"/>
        <v>2</v>
      </c>
      <c r="DA89" s="97">
        <f t="shared" si="31"/>
        <v>3.5</v>
      </c>
      <c r="DB89" s="95">
        <f t="shared" si="32"/>
        <v>2</v>
      </c>
      <c r="DC89" s="147">
        <f t="shared" si="39"/>
        <v>1</v>
      </c>
      <c r="DD89" s="210">
        <f t="shared" si="33"/>
        <v>0</v>
      </c>
      <c r="DE89" s="151">
        <f t="shared" si="34"/>
        <v>0</v>
      </c>
      <c r="DF89" s="213">
        <f t="shared" si="35"/>
        <v>0</v>
      </c>
      <c r="DG89" s="149">
        <f t="shared" si="36"/>
        <v>0</v>
      </c>
      <c r="DH89" s="141">
        <f t="shared" si="37"/>
        <v>0</v>
      </c>
    </row>
    <row r="90" spans="1:112" s="99" customFormat="1" ht="26.1" customHeight="1" thickTop="1" thickBot="1" x14ac:dyDescent="0.2">
      <c r="A90" s="136"/>
      <c r="B90" s="94">
        <v>185</v>
      </c>
      <c r="C90" s="94" t="s">
        <v>1</v>
      </c>
      <c r="D90" s="94" t="s">
        <v>6</v>
      </c>
      <c r="E90" s="100" t="s">
        <v>5</v>
      </c>
      <c r="F90" s="101">
        <v>6</v>
      </c>
      <c r="G90" s="102">
        <v>1.5</v>
      </c>
      <c r="H90" s="94" t="s">
        <v>256</v>
      </c>
      <c r="I90" s="94" t="s">
        <v>129</v>
      </c>
      <c r="J90" s="103" t="s">
        <v>45</v>
      </c>
      <c r="K90" s="144" t="str">
        <f>IF(OR(Q90=3,Q90=6,Q90=9),"○",IF(OR(Q90=4,Q90=8),"●","-"))</f>
        <v>●</v>
      </c>
      <c r="L90" s="145" t="s">
        <v>217</v>
      </c>
      <c r="M90" s="180">
        <f>IF(L90="YES",1,0)</f>
        <v>0</v>
      </c>
      <c r="N90" s="92"/>
      <c r="O90" s="93"/>
      <c r="P90" s="104"/>
      <c r="Q90" s="207">
        <v>4</v>
      </c>
      <c r="R90" s="202">
        <v>2</v>
      </c>
      <c r="S90" s="198">
        <v>3.5</v>
      </c>
      <c r="T90" s="191">
        <f t="shared" si="13"/>
        <v>2</v>
      </c>
      <c r="U90" s="191">
        <f t="shared" si="38"/>
        <v>1</v>
      </c>
      <c r="V90" s="191">
        <f t="shared" si="14"/>
        <v>0</v>
      </c>
      <c r="W90" s="191">
        <f t="shared" si="15"/>
        <v>0</v>
      </c>
      <c r="X90" s="191">
        <f t="shared" si="16"/>
        <v>0</v>
      </c>
      <c r="Y90" s="192">
        <f t="shared" si="17"/>
        <v>0</v>
      </c>
      <c r="Z90" s="195">
        <f t="shared" si="18"/>
        <v>0</v>
      </c>
      <c r="AA90" s="192" t="s">
        <v>67</v>
      </c>
      <c r="AB90" s="190" t="s">
        <v>95</v>
      </c>
      <c r="AC90" s="191"/>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c r="BY90" s="190"/>
      <c r="BZ90" s="190">
        <f t="shared" si="19"/>
        <v>1</v>
      </c>
      <c r="CA90" s="190">
        <f t="shared" si="20"/>
        <v>0</v>
      </c>
      <c r="CB90" s="196">
        <f t="shared" si="21"/>
        <v>0</v>
      </c>
      <c r="CC90" s="196">
        <f t="shared" si="22"/>
        <v>0</v>
      </c>
      <c r="CD90" s="197">
        <f t="shared" si="23"/>
        <v>4</v>
      </c>
      <c r="CE90" s="198" t="s">
        <v>127</v>
      </c>
      <c r="CF90" s="196" t="str">
        <f t="shared" si="24"/>
        <v/>
      </c>
      <c r="CG90" s="199">
        <f t="shared" si="25"/>
        <v>1</v>
      </c>
      <c r="CH90" s="190" t="e">
        <f t="shared" si="26"/>
        <v>#VALUE!</v>
      </c>
      <c r="CI90" s="190" t="str">
        <f t="shared" si="27"/>
        <v/>
      </c>
      <c r="CJ90" s="190">
        <f t="shared" si="28"/>
        <v>0</v>
      </c>
      <c r="CK90" s="190"/>
      <c r="CL90" s="191">
        <f t="shared" si="0"/>
        <v>185</v>
      </c>
      <c r="CM90" s="191" t="str">
        <f t="shared" si="1"/>
        <v>本圃</v>
      </c>
      <c r="CN90" s="191" t="str">
        <f t="shared" si="2"/>
        <v>紅ほっぺ</v>
      </c>
      <c r="CO90" s="191" t="str">
        <f t="shared" si="3"/>
        <v>間口</v>
      </c>
      <c r="CP90" s="198">
        <f t="shared" si="4"/>
        <v>6</v>
      </c>
      <c r="CQ90" s="203">
        <f t="shared" si="5"/>
        <v>1.5</v>
      </c>
      <c r="CR90" s="191" t="str">
        <f t="shared" si="6"/>
        <v>SPWFD24UB2PB</v>
      </c>
      <c r="CS90" s="191" t="str">
        <f t="shared" si="7"/>
        <v>◎</v>
      </c>
      <c r="CT90" s="191" t="str">
        <f t="shared" si="8"/>
        <v>強め</v>
      </c>
      <c r="CU90" s="191" t="str">
        <f t="shared" si="29"/>
        <v>●</v>
      </c>
      <c r="CV90" s="191">
        <f t="shared" si="9"/>
        <v>0</v>
      </c>
      <c r="CW90" s="191" t="str">
        <f t="shared" si="10"/>
        <v/>
      </c>
      <c r="CX90" s="208">
        <f t="shared" si="11"/>
        <v>0</v>
      </c>
      <c r="CY90" s="97">
        <f t="shared" si="30"/>
        <v>4</v>
      </c>
      <c r="CZ90" s="98">
        <f t="shared" si="31"/>
        <v>2</v>
      </c>
      <c r="DA90" s="97">
        <f t="shared" si="31"/>
        <v>3.5</v>
      </c>
      <c r="DB90" s="95">
        <f t="shared" si="32"/>
        <v>2</v>
      </c>
      <c r="DC90" s="147">
        <f t="shared" si="39"/>
        <v>1</v>
      </c>
      <c r="DD90" s="210">
        <f t="shared" si="33"/>
        <v>0</v>
      </c>
      <c r="DE90" s="151">
        <f t="shared" si="34"/>
        <v>0</v>
      </c>
      <c r="DF90" s="213">
        <f t="shared" si="35"/>
        <v>0</v>
      </c>
      <c r="DG90" s="149">
        <f t="shared" si="36"/>
        <v>0</v>
      </c>
      <c r="DH90" s="141">
        <f t="shared" si="37"/>
        <v>0</v>
      </c>
    </row>
    <row r="91" spans="1:112" s="99" customFormat="1" ht="26.1" customHeight="1" thickTop="1" thickBot="1" x14ac:dyDescent="0.2">
      <c r="A91" s="136"/>
      <c r="B91" s="94">
        <v>189</v>
      </c>
      <c r="C91" s="94" t="s">
        <v>1</v>
      </c>
      <c r="D91" s="94" t="s">
        <v>6</v>
      </c>
      <c r="E91" s="100" t="s">
        <v>5</v>
      </c>
      <c r="F91" s="101">
        <v>6</v>
      </c>
      <c r="G91" s="102">
        <v>2</v>
      </c>
      <c r="H91" s="94" t="s">
        <v>257</v>
      </c>
      <c r="I91" s="94" t="s">
        <v>129</v>
      </c>
      <c r="J91" s="103" t="s">
        <v>45</v>
      </c>
      <c r="K91" s="94" t="str">
        <f t="shared" si="12"/>
        <v>-</v>
      </c>
      <c r="L91" s="94" t="s">
        <v>249</v>
      </c>
      <c r="M91" s="181">
        <v>0</v>
      </c>
      <c r="N91" s="92"/>
      <c r="O91" s="93"/>
      <c r="P91" s="104"/>
      <c r="Q91" s="207">
        <v>3.5</v>
      </c>
      <c r="R91" s="202">
        <v>2</v>
      </c>
      <c r="S91" s="198">
        <v>3.5</v>
      </c>
      <c r="T91" s="191">
        <f t="shared" si="13"/>
        <v>2</v>
      </c>
      <c r="U91" s="191">
        <f t="shared" si="38"/>
        <v>1</v>
      </c>
      <c r="V91" s="191">
        <f t="shared" si="14"/>
        <v>0</v>
      </c>
      <c r="W91" s="191">
        <f t="shared" si="15"/>
        <v>0</v>
      </c>
      <c r="X91" s="191">
        <f t="shared" si="16"/>
        <v>0</v>
      </c>
      <c r="Y91" s="192">
        <f t="shared" si="17"/>
        <v>0</v>
      </c>
      <c r="Z91" s="195">
        <f t="shared" si="18"/>
        <v>0</v>
      </c>
      <c r="AA91" s="192" t="s">
        <v>67</v>
      </c>
      <c r="AB91" s="190" t="s">
        <v>72</v>
      </c>
      <c r="AC91" s="191"/>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c r="BW91" s="190"/>
      <c r="BX91" s="190"/>
      <c r="BY91" s="190"/>
      <c r="BZ91" s="190">
        <f t="shared" si="19"/>
        <v>1</v>
      </c>
      <c r="CA91" s="190">
        <f t="shared" si="20"/>
        <v>0</v>
      </c>
      <c r="CB91" s="196">
        <f t="shared" si="21"/>
        <v>0</v>
      </c>
      <c r="CC91" s="196">
        <f t="shared" si="22"/>
        <v>0</v>
      </c>
      <c r="CD91" s="197">
        <f t="shared" si="23"/>
        <v>3.5</v>
      </c>
      <c r="CE91" s="198" t="s">
        <v>127</v>
      </c>
      <c r="CF91" s="196" t="str">
        <f t="shared" si="24"/>
        <v/>
      </c>
      <c r="CG91" s="199">
        <f t="shared" si="25"/>
        <v>1</v>
      </c>
      <c r="CH91" s="190" t="e">
        <f t="shared" si="26"/>
        <v>#VALUE!</v>
      </c>
      <c r="CI91" s="190" t="str">
        <f t="shared" si="27"/>
        <v/>
      </c>
      <c r="CJ91" s="190">
        <f t="shared" si="28"/>
        <v>0</v>
      </c>
      <c r="CK91" s="190"/>
      <c r="CL91" s="191">
        <f t="shared" si="0"/>
        <v>189</v>
      </c>
      <c r="CM91" s="191" t="str">
        <f t="shared" si="1"/>
        <v>本圃</v>
      </c>
      <c r="CN91" s="191" t="str">
        <f t="shared" si="2"/>
        <v>紅ほっぺ</v>
      </c>
      <c r="CO91" s="191" t="str">
        <f t="shared" si="3"/>
        <v>間口</v>
      </c>
      <c r="CP91" s="198">
        <f t="shared" si="4"/>
        <v>6</v>
      </c>
      <c r="CQ91" s="203">
        <f t="shared" si="5"/>
        <v>2</v>
      </c>
      <c r="CR91" s="191" t="str">
        <f t="shared" si="6"/>
        <v>SPWFD24UB2PA</v>
      </c>
      <c r="CS91" s="191" t="str">
        <f t="shared" si="7"/>
        <v>◎</v>
      </c>
      <c r="CT91" s="191" t="str">
        <f t="shared" si="8"/>
        <v>強め</v>
      </c>
      <c r="CU91" s="191" t="str">
        <f t="shared" si="29"/>
        <v>-</v>
      </c>
      <c r="CV91" s="191">
        <f t="shared" si="9"/>
        <v>0</v>
      </c>
      <c r="CW91" s="191" t="str">
        <f t="shared" si="10"/>
        <v/>
      </c>
      <c r="CX91" s="208">
        <f t="shared" si="11"/>
        <v>0</v>
      </c>
      <c r="CY91" s="97">
        <f t="shared" si="30"/>
        <v>3.5</v>
      </c>
      <c r="CZ91" s="98">
        <f t="shared" si="31"/>
        <v>2</v>
      </c>
      <c r="DA91" s="97">
        <f t="shared" si="31"/>
        <v>3.5</v>
      </c>
      <c r="DB91" s="95">
        <f t="shared" si="32"/>
        <v>2</v>
      </c>
      <c r="DC91" s="147">
        <f t="shared" si="39"/>
        <v>1</v>
      </c>
      <c r="DD91" s="210">
        <f t="shared" si="33"/>
        <v>0</v>
      </c>
      <c r="DE91" s="151">
        <f t="shared" si="34"/>
        <v>0</v>
      </c>
      <c r="DF91" s="213">
        <f t="shared" si="35"/>
        <v>0</v>
      </c>
      <c r="DG91" s="149">
        <f t="shared" si="36"/>
        <v>0</v>
      </c>
      <c r="DH91" s="141">
        <f t="shared" si="37"/>
        <v>0</v>
      </c>
    </row>
    <row r="92" spans="1:112" s="99" customFormat="1" ht="26.1" customHeight="1" thickTop="1" thickBot="1" x14ac:dyDescent="0.2">
      <c r="A92" s="136"/>
      <c r="B92" s="87">
        <v>193</v>
      </c>
      <c r="C92" s="94" t="s">
        <v>1</v>
      </c>
      <c r="D92" s="94" t="s">
        <v>6</v>
      </c>
      <c r="E92" s="100" t="s">
        <v>5</v>
      </c>
      <c r="F92" s="101">
        <v>6</v>
      </c>
      <c r="G92" s="102">
        <v>2.25</v>
      </c>
      <c r="H92" s="94" t="s">
        <v>257</v>
      </c>
      <c r="I92" s="94" t="s">
        <v>129</v>
      </c>
      <c r="J92" s="103" t="s">
        <v>45</v>
      </c>
      <c r="K92" s="94" t="str">
        <f t="shared" si="12"/>
        <v>-</v>
      </c>
      <c r="L92" s="94" t="s">
        <v>249</v>
      </c>
      <c r="M92" s="181">
        <v>0</v>
      </c>
      <c r="N92" s="92"/>
      <c r="O92" s="93"/>
      <c r="P92" s="104"/>
      <c r="Q92" s="207">
        <v>3.5</v>
      </c>
      <c r="R92" s="202">
        <v>2</v>
      </c>
      <c r="S92" s="198">
        <v>3.5</v>
      </c>
      <c r="T92" s="191">
        <f t="shared" si="13"/>
        <v>2</v>
      </c>
      <c r="U92" s="191">
        <f t="shared" si="38"/>
        <v>1</v>
      </c>
      <c r="V92" s="191">
        <f t="shared" si="14"/>
        <v>0</v>
      </c>
      <c r="W92" s="191">
        <f t="shared" si="15"/>
        <v>0</v>
      </c>
      <c r="X92" s="191">
        <f t="shared" si="16"/>
        <v>0</v>
      </c>
      <c r="Y92" s="192">
        <f t="shared" si="17"/>
        <v>0</v>
      </c>
      <c r="Z92" s="195">
        <f t="shared" si="18"/>
        <v>0</v>
      </c>
      <c r="AA92" s="192" t="s">
        <v>67</v>
      </c>
      <c r="AB92" s="190" t="s">
        <v>96</v>
      </c>
      <c r="AC92" s="191"/>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f t="shared" si="19"/>
        <v>1</v>
      </c>
      <c r="CA92" s="190">
        <f t="shared" si="20"/>
        <v>0</v>
      </c>
      <c r="CB92" s="196">
        <f t="shared" si="21"/>
        <v>0</v>
      </c>
      <c r="CC92" s="196">
        <f t="shared" si="22"/>
        <v>0</v>
      </c>
      <c r="CD92" s="197">
        <f t="shared" si="23"/>
        <v>3.5</v>
      </c>
      <c r="CE92" s="198" t="s">
        <v>127</v>
      </c>
      <c r="CF92" s="196" t="str">
        <f t="shared" si="24"/>
        <v/>
      </c>
      <c r="CG92" s="199">
        <f t="shared" si="25"/>
        <v>1</v>
      </c>
      <c r="CH92" s="190" t="e">
        <f t="shared" si="26"/>
        <v>#VALUE!</v>
      </c>
      <c r="CI92" s="190" t="str">
        <f t="shared" si="27"/>
        <v/>
      </c>
      <c r="CJ92" s="190">
        <f t="shared" si="28"/>
        <v>0</v>
      </c>
      <c r="CK92" s="190"/>
      <c r="CL92" s="191">
        <f t="shared" si="0"/>
        <v>193</v>
      </c>
      <c r="CM92" s="191" t="str">
        <f t="shared" si="1"/>
        <v>本圃</v>
      </c>
      <c r="CN92" s="191" t="str">
        <f t="shared" si="2"/>
        <v>紅ほっぺ</v>
      </c>
      <c r="CO92" s="191" t="str">
        <f t="shared" si="3"/>
        <v>間口</v>
      </c>
      <c r="CP92" s="198">
        <f t="shared" si="4"/>
        <v>6</v>
      </c>
      <c r="CQ92" s="203">
        <f t="shared" si="5"/>
        <v>2.25</v>
      </c>
      <c r="CR92" s="191" t="str">
        <f t="shared" si="6"/>
        <v>SPWFD24UB2PA</v>
      </c>
      <c r="CS92" s="191" t="str">
        <f t="shared" si="7"/>
        <v>◎</v>
      </c>
      <c r="CT92" s="191" t="str">
        <f t="shared" si="8"/>
        <v>強め</v>
      </c>
      <c r="CU92" s="191" t="str">
        <f t="shared" si="29"/>
        <v>-</v>
      </c>
      <c r="CV92" s="191">
        <f t="shared" si="9"/>
        <v>0</v>
      </c>
      <c r="CW92" s="191" t="str">
        <f t="shared" si="10"/>
        <v/>
      </c>
      <c r="CX92" s="208">
        <f t="shared" si="11"/>
        <v>0</v>
      </c>
      <c r="CY92" s="97">
        <f t="shared" si="30"/>
        <v>3.5</v>
      </c>
      <c r="CZ92" s="98">
        <f t="shared" si="31"/>
        <v>2</v>
      </c>
      <c r="DA92" s="97">
        <f t="shared" si="31"/>
        <v>3.5</v>
      </c>
      <c r="DB92" s="95">
        <f t="shared" si="32"/>
        <v>2</v>
      </c>
      <c r="DC92" s="147">
        <f t="shared" si="39"/>
        <v>1</v>
      </c>
      <c r="DD92" s="210">
        <f t="shared" si="33"/>
        <v>0</v>
      </c>
      <c r="DE92" s="151">
        <f t="shared" si="34"/>
        <v>0</v>
      </c>
      <c r="DF92" s="213">
        <f t="shared" si="35"/>
        <v>0</v>
      </c>
      <c r="DG92" s="149">
        <f t="shared" si="36"/>
        <v>0</v>
      </c>
      <c r="DH92" s="141">
        <f t="shared" si="37"/>
        <v>0</v>
      </c>
    </row>
    <row r="93" spans="1:112" s="99" customFormat="1" ht="26.1" customHeight="1" thickTop="1" thickBot="1" x14ac:dyDescent="0.2">
      <c r="A93" s="136"/>
      <c r="B93" s="94">
        <v>201</v>
      </c>
      <c r="C93" s="94" t="s">
        <v>1</v>
      </c>
      <c r="D93" s="94" t="s">
        <v>6</v>
      </c>
      <c r="E93" s="100" t="s">
        <v>5</v>
      </c>
      <c r="F93" s="101">
        <v>7</v>
      </c>
      <c r="G93" s="102">
        <v>1.4</v>
      </c>
      <c r="H93" s="94" t="s">
        <v>256</v>
      </c>
      <c r="I93" s="94" t="s">
        <v>129</v>
      </c>
      <c r="J93" s="103" t="s">
        <v>45</v>
      </c>
      <c r="K93" s="144" t="str">
        <f t="shared" si="12"/>
        <v>●</v>
      </c>
      <c r="L93" s="145" t="s">
        <v>217</v>
      </c>
      <c r="M93" s="180">
        <f t="shared" ref="M93:M100" si="40">IF(L93="YES",1,0)</f>
        <v>0</v>
      </c>
      <c r="N93" s="92"/>
      <c r="O93" s="93"/>
      <c r="P93" s="104"/>
      <c r="Q93" s="207">
        <v>4</v>
      </c>
      <c r="R93" s="202">
        <v>2</v>
      </c>
      <c r="S93" s="198">
        <v>4</v>
      </c>
      <c r="T93" s="191">
        <f t="shared" si="13"/>
        <v>2</v>
      </c>
      <c r="U93" s="191">
        <f t="shared" si="38"/>
        <v>1</v>
      </c>
      <c r="V93" s="191">
        <f t="shared" si="14"/>
        <v>0</v>
      </c>
      <c r="W93" s="191">
        <f t="shared" si="15"/>
        <v>0</v>
      </c>
      <c r="X93" s="191">
        <f t="shared" si="16"/>
        <v>0</v>
      </c>
      <c r="Y93" s="192">
        <f t="shared" si="17"/>
        <v>0</v>
      </c>
      <c r="Z93" s="195">
        <f t="shared" si="18"/>
        <v>0</v>
      </c>
      <c r="AA93" s="192" t="s">
        <v>67</v>
      </c>
      <c r="AB93" s="190" t="s">
        <v>74</v>
      </c>
      <c r="AC93" s="191"/>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c r="BW93" s="190"/>
      <c r="BX93" s="190"/>
      <c r="BY93" s="190"/>
      <c r="BZ93" s="190">
        <f t="shared" si="19"/>
        <v>1</v>
      </c>
      <c r="CA93" s="190">
        <f t="shared" si="20"/>
        <v>0</v>
      </c>
      <c r="CB93" s="196">
        <f t="shared" si="21"/>
        <v>0</v>
      </c>
      <c r="CC93" s="196">
        <f t="shared" si="22"/>
        <v>0</v>
      </c>
      <c r="CD93" s="197">
        <f t="shared" si="23"/>
        <v>4</v>
      </c>
      <c r="CE93" s="198" t="s">
        <v>127</v>
      </c>
      <c r="CF93" s="196" t="str">
        <f t="shared" si="24"/>
        <v/>
      </c>
      <c r="CG93" s="199">
        <f t="shared" si="25"/>
        <v>1</v>
      </c>
      <c r="CH93" s="190" t="e">
        <f t="shared" si="26"/>
        <v>#VALUE!</v>
      </c>
      <c r="CI93" s="190" t="str">
        <f t="shared" si="27"/>
        <v/>
      </c>
      <c r="CJ93" s="190">
        <f t="shared" si="28"/>
        <v>0</v>
      </c>
      <c r="CK93" s="190"/>
      <c r="CL93" s="191">
        <f t="shared" si="0"/>
        <v>201</v>
      </c>
      <c r="CM93" s="191" t="str">
        <f t="shared" si="1"/>
        <v>本圃</v>
      </c>
      <c r="CN93" s="191" t="str">
        <f t="shared" si="2"/>
        <v>紅ほっぺ</v>
      </c>
      <c r="CO93" s="191" t="str">
        <f t="shared" si="3"/>
        <v>間口</v>
      </c>
      <c r="CP93" s="198">
        <f t="shared" si="4"/>
        <v>7</v>
      </c>
      <c r="CQ93" s="203">
        <f t="shared" si="5"/>
        <v>1.4</v>
      </c>
      <c r="CR93" s="191" t="str">
        <f t="shared" si="6"/>
        <v>SPWFD24UB2PB</v>
      </c>
      <c r="CS93" s="191" t="str">
        <f t="shared" si="7"/>
        <v>◎</v>
      </c>
      <c r="CT93" s="191" t="str">
        <f t="shared" si="8"/>
        <v>強め</v>
      </c>
      <c r="CU93" s="191" t="str">
        <f t="shared" si="29"/>
        <v>●</v>
      </c>
      <c r="CV93" s="191">
        <f t="shared" si="9"/>
        <v>0</v>
      </c>
      <c r="CW93" s="191" t="str">
        <f t="shared" si="10"/>
        <v/>
      </c>
      <c r="CX93" s="208">
        <f t="shared" si="11"/>
        <v>0</v>
      </c>
      <c r="CY93" s="97">
        <f t="shared" si="30"/>
        <v>4</v>
      </c>
      <c r="CZ93" s="98">
        <f t="shared" si="31"/>
        <v>2</v>
      </c>
      <c r="DA93" s="97">
        <f t="shared" si="31"/>
        <v>4</v>
      </c>
      <c r="DB93" s="95">
        <f t="shared" si="32"/>
        <v>2</v>
      </c>
      <c r="DC93" s="147">
        <f t="shared" si="39"/>
        <v>1</v>
      </c>
      <c r="DD93" s="210">
        <f t="shared" si="33"/>
        <v>0</v>
      </c>
      <c r="DE93" s="151">
        <f t="shared" si="34"/>
        <v>0</v>
      </c>
      <c r="DF93" s="213">
        <f t="shared" si="35"/>
        <v>0</v>
      </c>
      <c r="DG93" s="149">
        <f t="shared" si="36"/>
        <v>0</v>
      </c>
      <c r="DH93" s="141">
        <f t="shared" si="37"/>
        <v>0</v>
      </c>
    </row>
    <row r="94" spans="1:112" s="99" customFormat="1" ht="26.1" customHeight="1" thickTop="1" thickBot="1" x14ac:dyDescent="0.2">
      <c r="A94" s="136"/>
      <c r="B94" s="94">
        <v>206</v>
      </c>
      <c r="C94" s="94" t="s">
        <v>1</v>
      </c>
      <c r="D94" s="94" t="s">
        <v>6</v>
      </c>
      <c r="E94" s="100" t="s">
        <v>5</v>
      </c>
      <c r="F94" s="101">
        <v>7</v>
      </c>
      <c r="G94" s="102">
        <v>1.5</v>
      </c>
      <c r="H94" s="94" t="s">
        <v>256</v>
      </c>
      <c r="I94" s="94" t="s">
        <v>130</v>
      </c>
      <c r="J94" s="103" t="s">
        <v>45</v>
      </c>
      <c r="K94" s="144" t="str">
        <f t="shared" si="12"/>
        <v>●</v>
      </c>
      <c r="L94" s="145" t="s">
        <v>217</v>
      </c>
      <c r="M94" s="180">
        <f t="shared" si="40"/>
        <v>0</v>
      </c>
      <c r="N94" s="92"/>
      <c r="O94" s="93"/>
      <c r="P94" s="104"/>
      <c r="Q94" s="207">
        <v>4</v>
      </c>
      <c r="R94" s="202">
        <v>2</v>
      </c>
      <c r="S94" s="198">
        <v>4</v>
      </c>
      <c r="T94" s="191">
        <f t="shared" si="13"/>
        <v>2</v>
      </c>
      <c r="U94" s="191">
        <f t="shared" si="38"/>
        <v>1</v>
      </c>
      <c r="V94" s="191">
        <f t="shared" si="14"/>
        <v>0</v>
      </c>
      <c r="W94" s="191">
        <f t="shared" si="15"/>
        <v>0</v>
      </c>
      <c r="X94" s="191">
        <f t="shared" si="16"/>
        <v>0</v>
      </c>
      <c r="Y94" s="192">
        <f t="shared" si="17"/>
        <v>0</v>
      </c>
      <c r="Z94" s="195">
        <f t="shared" si="18"/>
        <v>0</v>
      </c>
      <c r="AA94" s="192" t="s">
        <v>67</v>
      </c>
      <c r="AB94" s="190" t="s">
        <v>78</v>
      </c>
      <c r="AC94" s="191"/>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0"/>
      <c r="BZ94" s="190">
        <f t="shared" si="19"/>
        <v>1</v>
      </c>
      <c r="CA94" s="190">
        <f t="shared" si="20"/>
        <v>0</v>
      </c>
      <c r="CB94" s="196">
        <f t="shared" si="21"/>
        <v>0</v>
      </c>
      <c r="CC94" s="196">
        <f t="shared" si="22"/>
        <v>0</v>
      </c>
      <c r="CD94" s="197">
        <f t="shared" si="23"/>
        <v>4</v>
      </c>
      <c r="CE94" s="198" t="s">
        <v>127</v>
      </c>
      <c r="CF94" s="196" t="str">
        <f t="shared" si="24"/>
        <v/>
      </c>
      <c r="CG94" s="199">
        <f t="shared" si="25"/>
        <v>1</v>
      </c>
      <c r="CH94" s="190" t="e">
        <f t="shared" si="26"/>
        <v>#VALUE!</v>
      </c>
      <c r="CI94" s="190" t="str">
        <f t="shared" si="27"/>
        <v/>
      </c>
      <c r="CJ94" s="190">
        <f t="shared" si="28"/>
        <v>0</v>
      </c>
      <c r="CK94" s="190"/>
      <c r="CL94" s="191">
        <f t="shared" si="0"/>
        <v>206</v>
      </c>
      <c r="CM94" s="191" t="str">
        <f t="shared" si="1"/>
        <v>本圃</v>
      </c>
      <c r="CN94" s="191" t="str">
        <f t="shared" si="2"/>
        <v>紅ほっぺ</v>
      </c>
      <c r="CO94" s="191" t="str">
        <f t="shared" si="3"/>
        <v>間口</v>
      </c>
      <c r="CP94" s="198">
        <f t="shared" si="4"/>
        <v>7</v>
      </c>
      <c r="CQ94" s="203">
        <f t="shared" si="5"/>
        <v>1.5</v>
      </c>
      <c r="CR94" s="191" t="str">
        <f t="shared" si="6"/>
        <v>SPWFD24UB2PB</v>
      </c>
      <c r="CS94" s="191" t="str">
        <f t="shared" si="7"/>
        <v>○</v>
      </c>
      <c r="CT94" s="191" t="str">
        <f t="shared" si="8"/>
        <v>強め</v>
      </c>
      <c r="CU94" s="191" t="str">
        <f t="shared" si="29"/>
        <v>●</v>
      </c>
      <c r="CV94" s="191">
        <f t="shared" si="9"/>
        <v>0</v>
      </c>
      <c r="CW94" s="191" t="str">
        <f t="shared" si="10"/>
        <v/>
      </c>
      <c r="CX94" s="208">
        <f t="shared" si="11"/>
        <v>0</v>
      </c>
      <c r="CY94" s="97">
        <f t="shared" si="30"/>
        <v>4</v>
      </c>
      <c r="CZ94" s="98">
        <f t="shared" si="31"/>
        <v>2</v>
      </c>
      <c r="DA94" s="97">
        <f t="shared" si="31"/>
        <v>4</v>
      </c>
      <c r="DB94" s="95">
        <f t="shared" si="32"/>
        <v>2</v>
      </c>
      <c r="DC94" s="147">
        <f t="shared" si="39"/>
        <v>1</v>
      </c>
      <c r="DD94" s="210">
        <f t="shared" si="33"/>
        <v>0</v>
      </c>
      <c r="DE94" s="151">
        <f t="shared" si="34"/>
        <v>0</v>
      </c>
      <c r="DF94" s="213">
        <f t="shared" si="35"/>
        <v>0</v>
      </c>
      <c r="DG94" s="149">
        <f t="shared" si="36"/>
        <v>0</v>
      </c>
      <c r="DH94" s="141">
        <f t="shared" si="37"/>
        <v>0</v>
      </c>
    </row>
    <row r="95" spans="1:112" s="99" customFormat="1" ht="26.1" customHeight="1" thickTop="1" thickBot="1" x14ac:dyDescent="0.2">
      <c r="A95" s="136"/>
      <c r="B95" s="94">
        <v>207</v>
      </c>
      <c r="C95" s="94" t="s">
        <v>1</v>
      </c>
      <c r="D95" s="94" t="s">
        <v>6</v>
      </c>
      <c r="E95" s="100" t="s">
        <v>5</v>
      </c>
      <c r="F95" s="101">
        <v>7</v>
      </c>
      <c r="G95" s="102">
        <v>1.5</v>
      </c>
      <c r="H95" s="94" t="s">
        <v>256</v>
      </c>
      <c r="I95" s="94" t="s">
        <v>129</v>
      </c>
      <c r="J95" s="103" t="s">
        <v>45</v>
      </c>
      <c r="K95" s="144" t="str">
        <f t="shared" si="12"/>
        <v>●</v>
      </c>
      <c r="L95" s="145" t="s">
        <v>217</v>
      </c>
      <c r="M95" s="180">
        <f t="shared" si="40"/>
        <v>0</v>
      </c>
      <c r="N95" s="92"/>
      <c r="O95" s="93"/>
      <c r="P95" s="104"/>
      <c r="Q95" s="207">
        <v>4</v>
      </c>
      <c r="R95" s="202">
        <v>2</v>
      </c>
      <c r="S95" s="198">
        <v>3.5</v>
      </c>
      <c r="T95" s="191">
        <f t="shared" si="13"/>
        <v>2</v>
      </c>
      <c r="U95" s="191">
        <f t="shared" si="38"/>
        <v>1</v>
      </c>
      <c r="V95" s="191">
        <f t="shared" si="14"/>
        <v>0</v>
      </c>
      <c r="W95" s="191">
        <f t="shared" si="15"/>
        <v>0</v>
      </c>
      <c r="X95" s="191">
        <f t="shared" si="16"/>
        <v>0</v>
      </c>
      <c r="Y95" s="192">
        <f t="shared" si="17"/>
        <v>0</v>
      </c>
      <c r="Z95" s="195">
        <f t="shared" si="18"/>
        <v>0</v>
      </c>
      <c r="AA95" s="192" t="s">
        <v>67</v>
      </c>
      <c r="AB95" s="190" t="s">
        <v>97</v>
      </c>
      <c r="AC95" s="191"/>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f t="shared" si="19"/>
        <v>1</v>
      </c>
      <c r="CA95" s="190">
        <f t="shared" si="20"/>
        <v>0</v>
      </c>
      <c r="CB95" s="196">
        <f t="shared" si="21"/>
        <v>0</v>
      </c>
      <c r="CC95" s="196">
        <f t="shared" si="22"/>
        <v>0</v>
      </c>
      <c r="CD95" s="197">
        <f t="shared" si="23"/>
        <v>4</v>
      </c>
      <c r="CE95" s="198" t="s">
        <v>127</v>
      </c>
      <c r="CF95" s="196" t="str">
        <f t="shared" si="24"/>
        <v/>
      </c>
      <c r="CG95" s="199">
        <f t="shared" si="25"/>
        <v>1</v>
      </c>
      <c r="CH95" s="190" t="e">
        <f t="shared" si="26"/>
        <v>#VALUE!</v>
      </c>
      <c r="CI95" s="190" t="str">
        <f t="shared" si="27"/>
        <v/>
      </c>
      <c r="CJ95" s="190">
        <f t="shared" si="28"/>
        <v>0</v>
      </c>
      <c r="CK95" s="190"/>
      <c r="CL95" s="191">
        <f t="shared" si="0"/>
        <v>207</v>
      </c>
      <c r="CM95" s="191" t="str">
        <f t="shared" si="1"/>
        <v>本圃</v>
      </c>
      <c r="CN95" s="191" t="str">
        <f t="shared" si="2"/>
        <v>紅ほっぺ</v>
      </c>
      <c r="CO95" s="191" t="str">
        <f t="shared" si="3"/>
        <v>間口</v>
      </c>
      <c r="CP95" s="198">
        <f t="shared" si="4"/>
        <v>7</v>
      </c>
      <c r="CQ95" s="203">
        <f t="shared" si="5"/>
        <v>1.5</v>
      </c>
      <c r="CR95" s="191" t="str">
        <f t="shared" si="6"/>
        <v>SPWFD24UB2PB</v>
      </c>
      <c r="CS95" s="191" t="str">
        <f t="shared" si="7"/>
        <v>◎</v>
      </c>
      <c r="CT95" s="191" t="str">
        <f t="shared" si="8"/>
        <v>強め</v>
      </c>
      <c r="CU95" s="191" t="str">
        <f t="shared" si="29"/>
        <v>●</v>
      </c>
      <c r="CV95" s="191">
        <f t="shared" si="9"/>
        <v>0</v>
      </c>
      <c r="CW95" s="191" t="str">
        <f t="shared" si="10"/>
        <v/>
      </c>
      <c r="CX95" s="208">
        <f t="shared" si="11"/>
        <v>0</v>
      </c>
      <c r="CY95" s="97">
        <f t="shared" si="30"/>
        <v>4</v>
      </c>
      <c r="CZ95" s="98">
        <f t="shared" si="31"/>
        <v>2</v>
      </c>
      <c r="DA95" s="97">
        <f t="shared" si="31"/>
        <v>3.5</v>
      </c>
      <c r="DB95" s="95">
        <f t="shared" si="32"/>
        <v>2</v>
      </c>
      <c r="DC95" s="147">
        <f t="shared" si="39"/>
        <v>1</v>
      </c>
      <c r="DD95" s="210">
        <f t="shared" si="33"/>
        <v>0</v>
      </c>
      <c r="DE95" s="151">
        <f t="shared" si="34"/>
        <v>0</v>
      </c>
      <c r="DF95" s="213">
        <f t="shared" si="35"/>
        <v>0</v>
      </c>
      <c r="DG95" s="149">
        <f t="shared" si="36"/>
        <v>0</v>
      </c>
      <c r="DH95" s="141">
        <f t="shared" si="37"/>
        <v>0</v>
      </c>
    </row>
    <row r="96" spans="1:112" s="99" customFormat="1" ht="26.1" customHeight="1" thickTop="1" thickBot="1" x14ac:dyDescent="0.2">
      <c r="A96" s="136"/>
      <c r="B96" s="94">
        <v>210</v>
      </c>
      <c r="C96" s="94" t="s">
        <v>1</v>
      </c>
      <c r="D96" s="94" t="s">
        <v>6</v>
      </c>
      <c r="E96" s="100" t="s">
        <v>5</v>
      </c>
      <c r="F96" s="101">
        <v>7</v>
      </c>
      <c r="G96" s="102">
        <v>2</v>
      </c>
      <c r="H96" s="94" t="s">
        <v>257</v>
      </c>
      <c r="I96" s="94" t="s">
        <v>130</v>
      </c>
      <c r="J96" s="94" t="s">
        <v>47</v>
      </c>
      <c r="K96" s="144" t="str">
        <f t="shared" si="12"/>
        <v>●</v>
      </c>
      <c r="L96" s="145" t="s">
        <v>217</v>
      </c>
      <c r="M96" s="180">
        <f t="shared" si="40"/>
        <v>0</v>
      </c>
      <c r="N96" s="92"/>
      <c r="O96" s="93"/>
      <c r="P96" s="104"/>
      <c r="Q96" s="207">
        <v>4</v>
      </c>
      <c r="R96" s="202">
        <v>2</v>
      </c>
      <c r="S96" s="198">
        <v>4</v>
      </c>
      <c r="T96" s="191">
        <f t="shared" si="13"/>
        <v>2</v>
      </c>
      <c r="U96" s="191">
        <f t="shared" si="38"/>
        <v>1</v>
      </c>
      <c r="V96" s="191">
        <f t="shared" si="14"/>
        <v>0</v>
      </c>
      <c r="W96" s="191">
        <f t="shared" si="15"/>
        <v>0</v>
      </c>
      <c r="X96" s="191">
        <f t="shared" si="16"/>
        <v>0</v>
      </c>
      <c r="Y96" s="192">
        <f t="shared" si="17"/>
        <v>0</v>
      </c>
      <c r="Z96" s="195">
        <f t="shared" si="18"/>
        <v>0</v>
      </c>
      <c r="AA96" s="192" t="s">
        <v>67</v>
      </c>
      <c r="AB96" s="190" t="s">
        <v>70</v>
      </c>
      <c r="AC96" s="191"/>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f t="shared" si="19"/>
        <v>1</v>
      </c>
      <c r="CA96" s="190">
        <f t="shared" si="20"/>
        <v>0</v>
      </c>
      <c r="CB96" s="196">
        <f t="shared" si="21"/>
        <v>0</v>
      </c>
      <c r="CC96" s="196">
        <f t="shared" si="22"/>
        <v>0</v>
      </c>
      <c r="CD96" s="197">
        <f t="shared" si="23"/>
        <v>4</v>
      </c>
      <c r="CE96" s="198" t="s">
        <v>127</v>
      </c>
      <c r="CF96" s="196" t="str">
        <f t="shared" si="24"/>
        <v/>
      </c>
      <c r="CG96" s="199">
        <f t="shared" si="25"/>
        <v>1</v>
      </c>
      <c r="CH96" s="190" t="e">
        <f t="shared" si="26"/>
        <v>#VALUE!</v>
      </c>
      <c r="CI96" s="190" t="str">
        <f t="shared" si="27"/>
        <v/>
      </c>
      <c r="CJ96" s="190">
        <f t="shared" si="28"/>
        <v>0</v>
      </c>
      <c r="CK96" s="190"/>
      <c r="CL96" s="191">
        <f t="shared" si="0"/>
        <v>210</v>
      </c>
      <c r="CM96" s="191" t="str">
        <f t="shared" si="1"/>
        <v>本圃</v>
      </c>
      <c r="CN96" s="191" t="str">
        <f t="shared" si="2"/>
        <v>紅ほっぺ</v>
      </c>
      <c r="CO96" s="191" t="str">
        <f t="shared" si="3"/>
        <v>間口</v>
      </c>
      <c r="CP96" s="198">
        <f t="shared" si="4"/>
        <v>7</v>
      </c>
      <c r="CQ96" s="203">
        <f t="shared" si="5"/>
        <v>2</v>
      </c>
      <c r="CR96" s="191" t="str">
        <f t="shared" si="6"/>
        <v>SPWFD24UB2PA</v>
      </c>
      <c r="CS96" s="191" t="str">
        <f t="shared" si="7"/>
        <v>○</v>
      </c>
      <c r="CT96" s="191" t="str">
        <f t="shared" si="8"/>
        <v>適</v>
      </c>
      <c r="CU96" s="191" t="str">
        <f t="shared" si="29"/>
        <v>●</v>
      </c>
      <c r="CV96" s="191">
        <f t="shared" si="9"/>
        <v>0</v>
      </c>
      <c r="CW96" s="191" t="str">
        <f t="shared" si="10"/>
        <v/>
      </c>
      <c r="CX96" s="208">
        <f t="shared" si="11"/>
        <v>0</v>
      </c>
      <c r="CY96" s="97">
        <f t="shared" si="30"/>
        <v>4</v>
      </c>
      <c r="CZ96" s="98">
        <f t="shared" si="31"/>
        <v>2</v>
      </c>
      <c r="DA96" s="97">
        <f t="shared" si="31"/>
        <v>4</v>
      </c>
      <c r="DB96" s="95">
        <f t="shared" si="32"/>
        <v>2</v>
      </c>
      <c r="DC96" s="147">
        <f t="shared" si="39"/>
        <v>1</v>
      </c>
      <c r="DD96" s="210">
        <f t="shared" si="33"/>
        <v>0</v>
      </c>
      <c r="DE96" s="151">
        <f t="shared" si="34"/>
        <v>0</v>
      </c>
      <c r="DF96" s="213">
        <f t="shared" si="35"/>
        <v>0</v>
      </c>
      <c r="DG96" s="149">
        <f t="shared" si="36"/>
        <v>0</v>
      </c>
      <c r="DH96" s="141">
        <f t="shared" si="37"/>
        <v>0</v>
      </c>
    </row>
    <row r="97" spans="1:112" s="99" customFormat="1" ht="26.1" customHeight="1" thickTop="1" thickBot="1" x14ac:dyDescent="0.2">
      <c r="A97" s="136"/>
      <c r="B97" s="87">
        <v>211</v>
      </c>
      <c r="C97" s="94" t="s">
        <v>1</v>
      </c>
      <c r="D97" s="94" t="s">
        <v>6</v>
      </c>
      <c r="E97" s="100" t="s">
        <v>5</v>
      </c>
      <c r="F97" s="101">
        <v>7</v>
      </c>
      <c r="G97" s="102">
        <v>2</v>
      </c>
      <c r="H97" s="94" t="s">
        <v>257</v>
      </c>
      <c r="I97" s="94" t="s">
        <v>129</v>
      </c>
      <c r="J97" s="94" t="s">
        <v>47</v>
      </c>
      <c r="K97" s="144" t="str">
        <f t="shared" si="12"/>
        <v>●</v>
      </c>
      <c r="L97" s="145" t="s">
        <v>217</v>
      </c>
      <c r="M97" s="180">
        <f t="shared" si="40"/>
        <v>0</v>
      </c>
      <c r="N97" s="92"/>
      <c r="O97" s="93"/>
      <c r="P97" s="104"/>
      <c r="Q97" s="207">
        <v>4</v>
      </c>
      <c r="R97" s="202">
        <v>2</v>
      </c>
      <c r="S97" s="198">
        <v>3.5</v>
      </c>
      <c r="T97" s="191">
        <f t="shared" si="13"/>
        <v>2</v>
      </c>
      <c r="U97" s="191">
        <f t="shared" si="38"/>
        <v>1</v>
      </c>
      <c r="V97" s="191">
        <f t="shared" si="14"/>
        <v>0</v>
      </c>
      <c r="W97" s="191">
        <f t="shared" si="15"/>
        <v>0</v>
      </c>
      <c r="X97" s="191">
        <f t="shared" si="16"/>
        <v>0</v>
      </c>
      <c r="Y97" s="192">
        <f t="shared" si="17"/>
        <v>0</v>
      </c>
      <c r="Z97" s="195">
        <f t="shared" si="18"/>
        <v>0</v>
      </c>
      <c r="AA97" s="192" t="s">
        <v>67</v>
      </c>
      <c r="AB97" s="190" t="s">
        <v>70</v>
      </c>
      <c r="AC97" s="191"/>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f t="shared" si="19"/>
        <v>1</v>
      </c>
      <c r="CA97" s="190">
        <f t="shared" si="20"/>
        <v>0</v>
      </c>
      <c r="CB97" s="196">
        <f t="shared" si="21"/>
        <v>0</v>
      </c>
      <c r="CC97" s="196">
        <f t="shared" si="22"/>
        <v>0</v>
      </c>
      <c r="CD97" s="197">
        <f t="shared" si="23"/>
        <v>4</v>
      </c>
      <c r="CE97" s="198" t="s">
        <v>127</v>
      </c>
      <c r="CF97" s="196" t="str">
        <f t="shared" si="24"/>
        <v/>
      </c>
      <c r="CG97" s="199">
        <f t="shared" si="25"/>
        <v>1</v>
      </c>
      <c r="CH97" s="190" t="e">
        <f t="shared" si="26"/>
        <v>#VALUE!</v>
      </c>
      <c r="CI97" s="190" t="str">
        <f t="shared" si="27"/>
        <v/>
      </c>
      <c r="CJ97" s="190">
        <f t="shared" si="28"/>
        <v>0</v>
      </c>
      <c r="CK97" s="190"/>
      <c r="CL97" s="191">
        <f t="shared" si="0"/>
        <v>211</v>
      </c>
      <c r="CM97" s="191" t="str">
        <f t="shared" si="1"/>
        <v>本圃</v>
      </c>
      <c r="CN97" s="191" t="str">
        <f t="shared" si="2"/>
        <v>紅ほっぺ</v>
      </c>
      <c r="CO97" s="191" t="str">
        <f t="shared" si="3"/>
        <v>間口</v>
      </c>
      <c r="CP97" s="198">
        <f t="shared" si="4"/>
        <v>7</v>
      </c>
      <c r="CQ97" s="203">
        <f t="shared" si="5"/>
        <v>2</v>
      </c>
      <c r="CR97" s="191" t="str">
        <f t="shared" si="6"/>
        <v>SPWFD24UB2PA</v>
      </c>
      <c r="CS97" s="191" t="str">
        <f t="shared" si="7"/>
        <v>◎</v>
      </c>
      <c r="CT97" s="191" t="str">
        <f t="shared" si="8"/>
        <v>適</v>
      </c>
      <c r="CU97" s="191" t="str">
        <f t="shared" si="29"/>
        <v>●</v>
      </c>
      <c r="CV97" s="191">
        <f t="shared" si="9"/>
        <v>0</v>
      </c>
      <c r="CW97" s="191" t="str">
        <f t="shared" si="10"/>
        <v/>
      </c>
      <c r="CX97" s="208">
        <f t="shared" si="11"/>
        <v>0</v>
      </c>
      <c r="CY97" s="97">
        <f t="shared" si="30"/>
        <v>4</v>
      </c>
      <c r="CZ97" s="98">
        <f t="shared" si="31"/>
        <v>2</v>
      </c>
      <c r="DA97" s="97">
        <f t="shared" si="31"/>
        <v>3.5</v>
      </c>
      <c r="DB97" s="95">
        <f t="shared" si="32"/>
        <v>2</v>
      </c>
      <c r="DC97" s="147">
        <f t="shared" si="39"/>
        <v>1</v>
      </c>
      <c r="DD97" s="210">
        <f t="shared" si="33"/>
        <v>0</v>
      </c>
      <c r="DE97" s="151">
        <f t="shared" si="34"/>
        <v>0</v>
      </c>
      <c r="DF97" s="213">
        <f t="shared" si="35"/>
        <v>0</v>
      </c>
      <c r="DG97" s="149">
        <f t="shared" si="36"/>
        <v>0</v>
      </c>
      <c r="DH97" s="141">
        <f t="shared" si="37"/>
        <v>0</v>
      </c>
    </row>
    <row r="98" spans="1:112" s="99" customFormat="1" ht="26.1" customHeight="1" thickTop="1" thickBot="1" x14ac:dyDescent="0.2">
      <c r="A98" s="136"/>
      <c r="B98" s="94">
        <v>218</v>
      </c>
      <c r="C98" s="94" t="s">
        <v>1</v>
      </c>
      <c r="D98" s="94" t="s">
        <v>6</v>
      </c>
      <c r="E98" s="100" t="s">
        <v>5</v>
      </c>
      <c r="F98" s="101">
        <v>7</v>
      </c>
      <c r="G98" s="102">
        <v>2.25</v>
      </c>
      <c r="H98" s="94" t="s">
        <v>257</v>
      </c>
      <c r="I98" s="94" t="s">
        <v>129</v>
      </c>
      <c r="J98" s="94" t="s">
        <v>47</v>
      </c>
      <c r="K98" s="146" t="str">
        <f t="shared" si="12"/>
        <v>○</v>
      </c>
      <c r="L98" s="145" t="s">
        <v>189</v>
      </c>
      <c r="M98" s="180">
        <f t="shared" si="40"/>
        <v>0</v>
      </c>
      <c r="N98" s="92"/>
      <c r="O98" s="93"/>
      <c r="P98" s="104"/>
      <c r="Q98" s="207">
        <v>3</v>
      </c>
      <c r="R98" s="202">
        <v>2</v>
      </c>
      <c r="S98" s="198">
        <v>4</v>
      </c>
      <c r="T98" s="191">
        <f t="shared" si="13"/>
        <v>2</v>
      </c>
      <c r="U98" s="191">
        <f t="shared" si="38"/>
        <v>1</v>
      </c>
      <c r="V98" s="191">
        <f t="shared" si="14"/>
        <v>0</v>
      </c>
      <c r="W98" s="191">
        <f t="shared" si="15"/>
        <v>0</v>
      </c>
      <c r="X98" s="191">
        <f t="shared" si="16"/>
        <v>0</v>
      </c>
      <c r="Y98" s="192">
        <f t="shared" si="17"/>
        <v>0</v>
      </c>
      <c r="Z98" s="195">
        <f t="shared" si="18"/>
        <v>0</v>
      </c>
      <c r="AA98" s="192" t="s">
        <v>67</v>
      </c>
      <c r="AB98" s="190" t="s">
        <v>72</v>
      </c>
      <c r="AC98" s="191"/>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f t="shared" si="19"/>
        <v>1</v>
      </c>
      <c r="CA98" s="190">
        <f t="shared" si="20"/>
        <v>0</v>
      </c>
      <c r="CB98" s="196">
        <f t="shared" si="21"/>
        <v>0</v>
      </c>
      <c r="CC98" s="196">
        <f t="shared" si="22"/>
        <v>0</v>
      </c>
      <c r="CD98" s="197">
        <f t="shared" si="23"/>
        <v>3</v>
      </c>
      <c r="CE98" s="198" t="s">
        <v>127</v>
      </c>
      <c r="CF98" s="196" t="str">
        <f t="shared" si="24"/>
        <v/>
      </c>
      <c r="CG98" s="199">
        <f t="shared" si="25"/>
        <v>1</v>
      </c>
      <c r="CH98" s="190" t="e">
        <f t="shared" si="26"/>
        <v>#VALUE!</v>
      </c>
      <c r="CI98" s="190" t="str">
        <f t="shared" si="27"/>
        <v/>
      </c>
      <c r="CJ98" s="190">
        <f t="shared" si="28"/>
        <v>0</v>
      </c>
      <c r="CK98" s="190"/>
      <c r="CL98" s="191">
        <f t="shared" si="0"/>
        <v>218</v>
      </c>
      <c r="CM98" s="191" t="str">
        <f t="shared" si="1"/>
        <v>本圃</v>
      </c>
      <c r="CN98" s="191" t="str">
        <f t="shared" si="2"/>
        <v>紅ほっぺ</v>
      </c>
      <c r="CO98" s="191" t="str">
        <f t="shared" si="3"/>
        <v>間口</v>
      </c>
      <c r="CP98" s="198">
        <f t="shared" si="4"/>
        <v>7</v>
      </c>
      <c r="CQ98" s="203">
        <f t="shared" si="5"/>
        <v>2.25</v>
      </c>
      <c r="CR98" s="191" t="str">
        <f t="shared" si="6"/>
        <v>SPWFD24UB2PA</v>
      </c>
      <c r="CS98" s="191" t="str">
        <f t="shared" si="7"/>
        <v>◎</v>
      </c>
      <c r="CT98" s="191" t="str">
        <f t="shared" si="8"/>
        <v>適</v>
      </c>
      <c r="CU98" s="191" t="str">
        <f t="shared" si="29"/>
        <v>○</v>
      </c>
      <c r="CV98" s="191">
        <f t="shared" si="9"/>
        <v>0</v>
      </c>
      <c r="CW98" s="191" t="str">
        <f t="shared" si="10"/>
        <v/>
      </c>
      <c r="CX98" s="208">
        <f t="shared" si="11"/>
        <v>0</v>
      </c>
      <c r="CY98" s="97">
        <f t="shared" si="30"/>
        <v>3</v>
      </c>
      <c r="CZ98" s="98">
        <f t="shared" si="31"/>
        <v>2</v>
      </c>
      <c r="DA98" s="97">
        <f t="shared" si="31"/>
        <v>4</v>
      </c>
      <c r="DB98" s="95">
        <f t="shared" si="32"/>
        <v>2</v>
      </c>
      <c r="DC98" s="147">
        <f t="shared" si="39"/>
        <v>1</v>
      </c>
      <c r="DD98" s="210">
        <f t="shared" si="33"/>
        <v>0</v>
      </c>
      <c r="DE98" s="151">
        <f t="shared" si="34"/>
        <v>0</v>
      </c>
      <c r="DF98" s="213">
        <f t="shared" si="35"/>
        <v>0</v>
      </c>
      <c r="DG98" s="149">
        <f t="shared" si="36"/>
        <v>0</v>
      </c>
      <c r="DH98" s="141">
        <f t="shared" si="37"/>
        <v>0</v>
      </c>
    </row>
    <row r="99" spans="1:112" s="99" customFormat="1" ht="26.1" customHeight="1" thickTop="1" thickBot="1" x14ac:dyDescent="0.2">
      <c r="A99" s="136"/>
      <c r="B99" s="94">
        <v>227</v>
      </c>
      <c r="C99" s="94" t="s">
        <v>1</v>
      </c>
      <c r="D99" s="94" t="s">
        <v>6</v>
      </c>
      <c r="E99" s="100" t="s">
        <v>5</v>
      </c>
      <c r="F99" s="101">
        <v>8</v>
      </c>
      <c r="G99" s="102">
        <v>1.4</v>
      </c>
      <c r="H99" s="94" t="s">
        <v>256</v>
      </c>
      <c r="I99" s="94" t="s">
        <v>129</v>
      </c>
      <c r="J99" s="103" t="s">
        <v>45</v>
      </c>
      <c r="K99" s="144" t="str">
        <f t="shared" si="12"/>
        <v>●</v>
      </c>
      <c r="L99" s="145" t="s">
        <v>217</v>
      </c>
      <c r="M99" s="180">
        <f t="shared" si="40"/>
        <v>0</v>
      </c>
      <c r="N99" s="92"/>
      <c r="O99" s="93"/>
      <c r="P99" s="104"/>
      <c r="Q99" s="207">
        <v>4</v>
      </c>
      <c r="R99" s="202">
        <v>2</v>
      </c>
      <c r="S99" s="198">
        <v>4</v>
      </c>
      <c r="T99" s="191">
        <f t="shared" si="13"/>
        <v>2</v>
      </c>
      <c r="U99" s="191">
        <f t="shared" si="38"/>
        <v>1</v>
      </c>
      <c r="V99" s="191">
        <f t="shared" si="14"/>
        <v>0</v>
      </c>
      <c r="W99" s="191">
        <f t="shared" si="15"/>
        <v>0</v>
      </c>
      <c r="X99" s="191">
        <f t="shared" si="16"/>
        <v>0</v>
      </c>
      <c r="Y99" s="192">
        <f t="shared" si="17"/>
        <v>0</v>
      </c>
      <c r="Z99" s="195">
        <f t="shared" si="18"/>
        <v>0</v>
      </c>
      <c r="AA99" s="192" t="s">
        <v>67</v>
      </c>
      <c r="AB99" s="190" t="s">
        <v>74</v>
      </c>
      <c r="AC99" s="191"/>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f t="shared" si="19"/>
        <v>1</v>
      </c>
      <c r="CA99" s="190">
        <f t="shared" si="20"/>
        <v>0</v>
      </c>
      <c r="CB99" s="196">
        <f t="shared" si="21"/>
        <v>0</v>
      </c>
      <c r="CC99" s="196">
        <f t="shared" si="22"/>
        <v>0</v>
      </c>
      <c r="CD99" s="197">
        <f t="shared" si="23"/>
        <v>4</v>
      </c>
      <c r="CE99" s="198" t="s">
        <v>127</v>
      </c>
      <c r="CF99" s="196" t="str">
        <f t="shared" si="24"/>
        <v/>
      </c>
      <c r="CG99" s="199">
        <f t="shared" si="25"/>
        <v>1</v>
      </c>
      <c r="CH99" s="190" t="e">
        <f t="shared" si="26"/>
        <v>#VALUE!</v>
      </c>
      <c r="CI99" s="190" t="str">
        <f t="shared" si="27"/>
        <v/>
      </c>
      <c r="CJ99" s="190">
        <f t="shared" si="28"/>
        <v>0</v>
      </c>
      <c r="CK99" s="190"/>
      <c r="CL99" s="191">
        <f t="shared" ref="CL99:CL162" si="41">B99</f>
        <v>227</v>
      </c>
      <c r="CM99" s="191" t="str">
        <f t="shared" ref="CM99:CM162" si="42">C99</f>
        <v>本圃</v>
      </c>
      <c r="CN99" s="191" t="str">
        <f t="shared" ref="CN99:CN162" si="43">D99</f>
        <v>紅ほっぺ</v>
      </c>
      <c r="CO99" s="191" t="str">
        <f t="shared" ref="CO99:CO162" si="44">E99</f>
        <v>間口</v>
      </c>
      <c r="CP99" s="198">
        <f t="shared" ref="CP99:CP162" si="45">F99</f>
        <v>8</v>
      </c>
      <c r="CQ99" s="203">
        <f t="shared" ref="CQ99:CQ162" si="46">G99</f>
        <v>1.4</v>
      </c>
      <c r="CR99" s="191" t="str">
        <f t="shared" ref="CR99:CR162" si="47">H99</f>
        <v>SPWFD24UB2PB</v>
      </c>
      <c r="CS99" s="191" t="str">
        <f t="shared" ref="CS99:CS162" si="48">I99</f>
        <v>◎</v>
      </c>
      <c r="CT99" s="191" t="str">
        <f t="shared" ref="CT99:CT162" si="49">J99</f>
        <v>強め</v>
      </c>
      <c r="CU99" s="191" t="str">
        <f t="shared" si="29"/>
        <v>●</v>
      </c>
      <c r="CV99" s="191">
        <f t="shared" ref="CV99:CV162" si="50">N99</f>
        <v>0</v>
      </c>
      <c r="CW99" s="191" t="str">
        <f t="shared" ref="CW99:CW162" si="51">IF(O99&lt;&gt;"",O99,"")</f>
        <v/>
      </c>
      <c r="CX99" s="208">
        <f t="shared" ref="CX99:CX162" si="52">P99</f>
        <v>0</v>
      </c>
      <c r="CY99" s="97">
        <f t="shared" si="30"/>
        <v>4</v>
      </c>
      <c r="CZ99" s="98">
        <f t="shared" si="31"/>
        <v>2</v>
      </c>
      <c r="DA99" s="97">
        <f t="shared" si="31"/>
        <v>4</v>
      </c>
      <c r="DB99" s="95">
        <f t="shared" si="32"/>
        <v>2</v>
      </c>
      <c r="DC99" s="147">
        <f t="shared" si="39"/>
        <v>1</v>
      </c>
      <c r="DD99" s="210">
        <f t="shared" si="33"/>
        <v>0</v>
      </c>
      <c r="DE99" s="151">
        <f t="shared" si="34"/>
        <v>0</v>
      </c>
      <c r="DF99" s="213">
        <f t="shared" si="35"/>
        <v>0</v>
      </c>
      <c r="DG99" s="149">
        <f t="shared" si="36"/>
        <v>0</v>
      </c>
      <c r="DH99" s="141">
        <f t="shared" si="37"/>
        <v>0</v>
      </c>
    </row>
    <row r="100" spans="1:112" s="99" customFormat="1" ht="26.1" customHeight="1" thickTop="1" thickBot="1" x14ac:dyDescent="0.2">
      <c r="A100" s="136"/>
      <c r="B100" s="94">
        <v>228</v>
      </c>
      <c r="C100" s="94" t="s">
        <v>1</v>
      </c>
      <c r="D100" s="94" t="s">
        <v>6</v>
      </c>
      <c r="E100" s="100" t="s">
        <v>5</v>
      </c>
      <c r="F100" s="101">
        <v>8</v>
      </c>
      <c r="G100" s="102">
        <v>1.4</v>
      </c>
      <c r="H100" s="94" t="s">
        <v>256</v>
      </c>
      <c r="I100" s="94" t="s">
        <v>129</v>
      </c>
      <c r="J100" s="103" t="s">
        <v>45</v>
      </c>
      <c r="K100" s="144" t="str">
        <f>IF(OR(Q100=3,Q100=6,Q100=9),"○",IF(OR(Q100=4,Q100=8),"●","-"))</f>
        <v>●</v>
      </c>
      <c r="L100" s="145" t="s">
        <v>217</v>
      </c>
      <c r="M100" s="180">
        <f t="shared" si="40"/>
        <v>0</v>
      </c>
      <c r="N100" s="92"/>
      <c r="O100" s="93"/>
      <c r="P100" s="104"/>
      <c r="Q100" s="207">
        <v>4</v>
      </c>
      <c r="R100" s="202">
        <v>2</v>
      </c>
      <c r="S100" s="198">
        <v>4.5</v>
      </c>
      <c r="T100" s="191">
        <f t="shared" ref="T100:T163" si="53">IF(O100&lt;&gt;"",(ROUNDDOWN(O100/Q100,0)+1)*R100,(ROUNDDOWN(N100/Q100,0)+1)*R100)</f>
        <v>2</v>
      </c>
      <c r="U100" s="191">
        <f t="shared" si="38"/>
        <v>1</v>
      </c>
      <c r="V100" s="191">
        <f t="shared" ref="V100:V163" si="54">T100*P100</f>
        <v>0</v>
      </c>
      <c r="W100" s="191">
        <f t="shared" ref="W100:W163" si="55">ROUNDUP(V100/6,0)</f>
        <v>0</v>
      </c>
      <c r="X100" s="191">
        <f t="shared" ref="X100:X163" si="56">W100*6-V100</f>
        <v>0</v>
      </c>
      <c r="Y100" s="192">
        <f t="shared" ref="Y100:Y163" si="57">W100*45900</f>
        <v>0</v>
      </c>
      <c r="Z100" s="195">
        <f t="shared" ref="Z100:Z163" si="58">(T100/R100-1)*Q100</f>
        <v>0</v>
      </c>
      <c r="AA100" s="192" t="s">
        <v>67</v>
      </c>
      <c r="AB100" s="190" t="s">
        <v>74</v>
      </c>
      <c r="AC100" s="191"/>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c r="BY100" s="190"/>
      <c r="BZ100" s="190">
        <f t="shared" ref="BZ100:BZ163" si="59">T100/R100</f>
        <v>1</v>
      </c>
      <c r="CA100" s="190">
        <f t="shared" ref="CA100:CA163" si="60">T100*P100</f>
        <v>0</v>
      </c>
      <c r="CB100" s="196">
        <f t="shared" ref="CB100:CB163" si="61">IF(O100&lt;&gt;"",O100-Q100*(BZ100-1),N100-Q100*(BZ100-1))</f>
        <v>0</v>
      </c>
      <c r="CC100" s="196">
        <f t="shared" ref="CC100:CC163" si="62">CB100/2</f>
        <v>0</v>
      </c>
      <c r="CD100" s="197">
        <f t="shared" ref="CD100:CD163" si="63">Q100</f>
        <v>4</v>
      </c>
      <c r="CE100" s="198" t="s">
        <v>127</v>
      </c>
      <c r="CF100" s="196" t="str">
        <f t="shared" ref="CF100:CF163" si="64">IF(CC100&gt;CD100/4,IF(O100&lt;&gt;"",ROUNDDOWN((O100)/BZ100,1),ROUNDDOWN(N100/BZ100,1)),"")</f>
        <v/>
      </c>
      <c r="CG100" s="199">
        <f t="shared" ref="CG100:CG163" si="65">IF(CF100&lt;&gt;"",BZ100+1,BZ100)</f>
        <v>1</v>
      </c>
      <c r="CH100" s="190" t="e">
        <f t="shared" ref="CH100:CH163" si="66">IF(O100&lt;&gt;"",(O100-CF100*(CG100-1))/2,(N100-CF100*(CG100-1))/2)</f>
        <v>#VALUE!</v>
      </c>
      <c r="CI100" s="190" t="str">
        <f t="shared" ref="CI100:CI163" si="67">IF(CG100&gt;BZ100,CD100*(CG100-1),"")</f>
        <v/>
      </c>
      <c r="CJ100" s="190">
        <f t="shared" ref="CJ100:CJ163" si="68">IF(N100&lt;&gt;"",IF(CF100&lt;&gt;"",1,0),0)</f>
        <v>0</v>
      </c>
      <c r="CK100" s="190"/>
      <c r="CL100" s="191">
        <f t="shared" si="41"/>
        <v>228</v>
      </c>
      <c r="CM100" s="191" t="str">
        <f t="shared" si="42"/>
        <v>本圃</v>
      </c>
      <c r="CN100" s="191" t="str">
        <f t="shared" si="43"/>
        <v>紅ほっぺ</v>
      </c>
      <c r="CO100" s="191" t="str">
        <f t="shared" si="44"/>
        <v>間口</v>
      </c>
      <c r="CP100" s="198">
        <f t="shared" si="45"/>
        <v>8</v>
      </c>
      <c r="CQ100" s="203">
        <f t="shared" si="46"/>
        <v>1.4</v>
      </c>
      <c r="CR100" s="191" t="str">
        <f t="shared" si="47"/>
        <v>SPWFD24UB2PB</v>
      </c>
      <c r="CS100" s="191" t="str">
        <f t="shared" si="48"/>
        <v>◎</v>
      </c>
      <c r="CT100" s="191" t="str">
        <f t="shared" si="49"/>
        <v>強め</v>
      </c>
      <c r="CU100" s="191" t="str">
        <f t="shared" ref="CU100:CU163" si="69">IF(OR(CY100=3,CY100=6,CY100=9),"○",IF(OR(CY100=4,CY100=8),"●","-"))</f>
        <v>●</v>
      </c>
      <c r="CV100" s="191">
        <f t="shared" si="50"/>
        <v>0</v>
      </c>
      <c r="CW100" s="191" t="str">
        <f t="shared" si="51"/>
        <v/>
      </c>
      <c r="CX100" s="208">
        <f t="shared" si="52"/>
        <v>0</v>
      </c>
      <c r="CY100" s="97">
        <f t="shared" ref="CY100:CY163" si="70">IF(M100=0,IF(CF100&lt;&gt;"",CF100,CD100),Q100)</f>
        <v>4</v>
      </c>
      <c r="CZ100" s="98">
        <f t="shared" ref="CZ100:DA163" si="71">R100</f>
        <v>2</v>
      </c>
      <c r="DA100" s="97">
        <f t="shared" si="71"/>
        <v>4.5</v>
      </c>
      <c r="DB100" s="95">
        <f t="shared" ref="DB100:DB163" si="72">IF(M100=0,IF(CG100&lt;&gt;"",CG100*CZ100,BZ100*CZ100),T100)</f>
        <v>2</v>
      </c>
      <c r="DC100" s="147">
        <f t="shared" si="39"/>
        <v>1</v>
      </c>
      <c r="DD100" s="210">
        <f t="shared" ref="DD100:DD163" si="73">DB100*CX100</f>
        <v>0</v>
      </c>
      <c r="DE100" s="151">
        <f t="shared" ref="DE100:DE163" si="74">ROUNDUP(DD100/6,0)</f>
        <v>0</v>
      </c>
      <c r="DF100" s="213">
        <f t="shared" ref="DF100:DF163" si="75">DE100*6-DD100</f>
        <v>0</v>
      </c>
      <c r="DG100" s="149">
        <f t="shared" ref="DG100:DG163" si="76">DE100*45900</f>
        <v>0</v>
      </c>
      <c r="DH100" s="141">
        <f t="shared" ref="DH100:DH163" si="77">(DB100/CZ100-1)*CY100</f>
        <v>0</v>
      </c>
    </row>
    <row r="101" spans="1:112" s="99" customFormat="1" ht="26.1" customHeight="1" thickTop="1" thickBot="1" x14ac:dyDescent="0.2">
      <c r="A101" s="136"/>
      <c r="B101" s="87">
        <v>232</v>
      </c>
      <c r="C101" s="94" t="s">
        <v>1</v>
      </c>
      <c r="D101" s="94" t="s">
        <v>6</v>
      </c>
      <c r="E101" s="100" t="s">
        <v>5</v>
      </c>
      <c r="F101" s="101">
        <v>8</v>
      </c>
      <c r="G101" s="102">
        <v>1.5</v>
      </c>
      <c r="H101" s="94" t="s">
        <v>256</v>
      </c>
      <c r="I101" s="94" t="s">
        <v>130</v>
      </c>
      <c r="J101" s="94" t="s">
        <v>47</v>
      </c>
      <c r="K101" s="94" t="str">
        <f t="shared" ref="K101:K163" si="78">IF(OR(Q101=3,Q101=6,Q101=9),"○",IF(OR(Q101=4,Q101=8),"●","-"))</f>
        <v>-</v>
      </c>
      <c r="L101" s="94" t="s">
        <v>249</v>
      </c>
      <c r="M101" s="181">
        <v>0</v>
      </c>
      <c r="N101" s="92"/>
      <c r="O101" s="93"/>
      <c r="P101" s="104"/>
      <c r="Q101" s="207">
        <v>4.5</v>
      </c>
      <c r="R101" s="202">
        <v>2</v>
      </c>
      <c r="S101" s="198">
        <v>4.5</v>
      </c>
      <c r="T101" s="191">
        <f t="shared" si="53"/>
        <v>2</v>
      </c>
      <c r="U101" s="191">
        <f t="shared" ref="U101:U164" si="79">ROUNDUP(T101/6,0)</f>
        <v>1</v>
      </c>
      <c r="V101" s="191">
        <f t="shared" si="54"/>
        <v>0</v>
      </c>
      <c r="W101" s="191">
        <f t="shared" si="55"/>
        <v>0</v>
      </c>
      <c r="X101" s="191">
        <f t="shared" si="56"/>
        <v>0</v>
      </c>
      <c r="Y101" s="192">
        <f t="shared" si="57"/>
        <v>0</v>
      </c>
      <c r="Z101" s="195">
        <f t="shared" si="58"/>
        <v>0</v>
      </c>
      <c r="AA101" s="192" t="s">
        <v>67</v>
      </c>
      <c r="AB101" s="190" t="s">
        <v>70</v>
      </c>
      <c r="AC101" s="191"/>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c r="BY101" s="190"/>
      <c r="BZ101" s="190">
        <f t="shared" si="59"/>
        <v>1</v>
      </c>
      <c r="CA101" s="190">
        <f t="shared" si="60"/>
        <v>0</v>
      </c>
      <c r="CB101" s="196">
        <f t="shared" si="61"/>
        <v>0</v>
      </c>
      <c r="CC101" s="196">
        <f t="shared" si="62"/>
        <v>0</v>
      </c>
      <c r="CD101" s="197">
        <f t="shared" si="63"/>
        <v>4.5</v>
      </c>
      <c r="CE101" s="198" t="s">
        <v>127</v>
      </c>
      <c r="CF101" s="196" t="str">
        <f t="shared" si="64"/>
        <v/>
      </c>
      <c r="CG101" s="199">
        <f t="shared" si="65"/>
        <v>1</v>
      </c>
      <c r="CH101" s="190" t="e">
        <f t="shared" si="66"/>
        <v>#VALUE!</v>
      </c>
      <c r="CI101" s="190" t="str">
        <f t="shared" si="67"/>
        <v/>
      </c>
      <c r="CJ101" s="190">
        <f t="shared" si="68"/>
        <v>0</v>
      </c>
      <c r="CK101" s="190"/>
      <c r="CL101" s="191">
        <f t="shared" si="41"/>
        <v>232</v>
      </c>
      <c r="CM101" s="191" t="str">
        <f t="shared" si="42"/>
        <v>本圃</v>
      </c>
      <c r="CN101" s="191" t="str">
        <f t="shared" si="43"/>
        <v>紅ほっぺ</v>
      </c>
      <c r="CO101" s="191" t="str">
        <f t="shared" si="44"/>
        <v>間口</v>
      </c>
      <c r="CP101" s="198">
        <f t="shared" si="45"/>
        <v>8</v>
      </c>
      <c r="CQ101" s="203">
        <f t="shared" si="46"/>
        <v>1.5</v>
      </c>
      <c r="CR101" s="191" t="str">
        <f t="shared" si="47"/>
        <v>SPWFD24UB2PB</v>
      </c>
      <c r="CS101" s="191" t="str">
        <f t="shared" si="48"/>
        <v>○</v>
      </c>
      <c r="CT101" s="191" t="str">
        <f t="shared" si="49"/>
        <v>適</v>
      </c>
      <c r="CU101" s="191" t="str">
        <f t="shared" si="69"/>
        <v>-</v>
      </c>
      <c r="CV101" s="191">
        <f t="shared" si="50"/>
        <v>0</v>
      </c>
      <c r="CW101" s="191" t="str">
        <f t="shared" si="51"/>
        <v/>
      </c>
      <c r="CX101" s="208">
        <f t="shared" si="52"/>
        <v>0</v>
      </c>
      <c r="CY101" s="97">
        <f t="shared" si="70"/>
        <v>4.5</v>
      </c>
      <c r="CZ101" s="98">
        <f t="shared" si="71"/>
        <v>2</v>
      </c>
      <c r="DA101" s="97">
        <f t="shared" si="71"/>
        <v>4.5</v>
      </c>
      <c r="DB101" s="95">
        <f t="shared" si="72"/>
        <v>2</v>
      </c>
      <c r="DC101" s="147">
        <f t="shared" ref="DC101:DC164" si="80">ROUNDUP(DB101/6,0)</f>
        <v>1</v>
      </c>
      <c r="DD101" s="210">
        <f t="shared" si="73"/>
        <v>0</v>
      </c>
      <c r="DE101" s="151">
        <f t="shared" si="74"/>
        <v>0</v>
      </c>
      <c r="DF101" s="213">
        <f t="shared" si="75"/>
        <v>0</v>
      </c>
      <c r="DG101" s="149">
        <f t="shared" si="76"/>
        <v>0</v>
      </c>
      <c r="DH101" s="141">
        <f t="shared" si="77"/>
        <v>0</v>
      </c>
    </row>
    <row r="102" spans="1:112" s="99" customFormat="1" ht="26.1" customHeight="1" thickTop="1" thickBot="1" x14ac:dyDescent="0.2">
      <c r="A102" s="136"/>
      <c r="B102" s="94">
        <v>233</v>
      </c>
      <c r="C102" s="94" t="s">
        <v>1</v>
      </c>
      <c r="D102" s="94" t="s">
        <v>6</v>
      </c>
      <c r="E102" s="100" t="s">
        <v>5</v>
      </c>
      <c r="F102" s="101">
        <v>8</v>
      </c>
      <c r="G102" s="102">
        <v>1.5</v>
      </c>
      <c r="H102" s="94" t="s">
        <v>256</v>
      </c>
      <c r="I102" s="94" t="s">
        <v>129</v>
      </c>
      <c r="J102" s="94" t="s">
        <v>47</v>
      </c>
      <c r="K102" s="94" t="str">
        <f t="shared" si="78"/>
        <v>-</v>
      </c>
      <c r="L102" s="94" t="s">
        <v>249</v>
      </c>
      <c r="M102" s="181">
        <v>0</v>
      </c>
      <c r="N102" s="92"/>
      <c r="O102" s="93"/>
      <c r="P102" s="104"/>
      <c r="Q102" s="207">
        <v>4.5</v>
      </c>
      <c r="R102" s="202">
        <v>2</v>
      </c>
      <c r="S102" s="198">
        <v>4</v>
      </c>
      <c r="T102" s="191">
        <f t="shared" si="53"/>
        <v>2</v>
      </c>
      <c r="U102" s="191">
        <f t="shared" si="79"/>
        <v>1</v>
      </c>
      <c r="V102" s="191">
        <f t="shared" si="54"/>
        <v>0</v>
      </c>
      <c r="W102" s="191">
        <f t="shared" si="55"/>
        <v>0</v>
      </c>
      <c r="X102" s="191">
        <f t="shared" si="56"/>
        <v>0</v>
      </c>
      <c r="Y102" s="192">
        <f t="shared" si="57"/>
        <v>0</v>
      </c>
      <c r="Z102" s="195">
        <f t="shared" si="58"/>
        <v>0</v>
      </c>
      <c r="AA102" s="192" t="s">
        <v>67</v>
      </c>
      <c r="AB102" s="190" t="s">
        <v>70</v>
      </c>
      <c r="AC102" s="191"/>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c r="BY102" s="190"/>
      <c r="BZ102" s="190">
        <f t="shared" si="59"/>
        <v>1</v>
      </c>
      <c r="CA102" s="190">
        <f t="shared" si="60"/>
        <v>0</v>
      </c>
      <c r="CB102" s="196">
        <f t="shared" si="61"/>
        <v>0</v>
      </c>
      <c r="CC102" s="196">
        <f t="shared" si="62"/>
        <v>0</v>
      </c>
      <c r="CD102" s="197">
        <f t="shared" si="63"/>
        <v>4.5</v>
      </c>
      <c r="CE102" s="198" t="s">
        <v>127</v>
      </c>
      <c r="CF102" s="196" t="str">
        <f t="shared" si="64"/>
        <v/>
      </c>
      <c r="CG102" s="199">
        <f t="shared" si="65"/>
        <v>1</v>
      </c>
      <c r="CH102" s="190" t="e">
        <f t="shared" si="66"/>
        <v>#VALUE!</v>
      </c>
      <c r="CI102" s="190" t="str">
        <f t="shared" si="67"/>
        <v/>
      </c>
      <c r="CJ102" s="190">
        <f t="shared" si="68"/>
        <v>0</v>
      </c>
      <c r="CK102" s="190"/>
      <c r="CL102" s="191">
        <f t="shared" si="41"/>
        <v>233</v>
      </c>
      <c r="CM102" s="191" t="str">
        <f t="shared" si="42"/>
        <v>本圃</v>
      </c>
      <c r="CN102" s="191" t="str">
        <f t="shared" si="43"/>
        <v>紅ほっぺ</v>
      </c>
      <c r="CO102" s="191" t="str">
        <f t="shared" si="44"/>
        <v>間口</v>
      </c>
      <c r="CP102" s="198">
        <f t="shared" si="45"/>
        <v>8</v>
      </c>
      <c r="CQ102" s="203">
        <f t="shared" si="46"/>
        <v>1.5</v>
      </c>
      <c r="CR102" s="191" t="str">
        <f t="shared" si="47"/>
        <v>SPWFD24UB2PB</v>
      </c>
      <c r="CS102" s="191" t="str">
        <f t="shared" si="48"/>
        <v>◎</v>
      </c>
      <c r="CT102" s="191" t="str">
        <f t="shared" si="49"/>
        <v>適</v>
      </c>
      <c r="CU102" s="191" t="str">
        <f t="shared" si="69"/>
        <v>-</v>
      </c>
      <c r="CV102" s="191">
        <f t="shared" si="50"/>
        <v>0</v>
      </c>
      <c r="CW102" s="191" t="str">
        <f t="shared" si="51"/>
        <v/>
      </c>
      <c r="CX102" s="208">
        <f t="shared" si="52"/>
        <v>0</v>
      </c>
      <c r="CY102" s="97">
        <f t="shared" si="70"/>
        <v>4.5</v>
      </c>
      <c r="CZ102" s="98">
        <f t="shared" si="71"/>
        <v>2</v>
      </c>
      <c r="DA102" s="97">
        <f t="shared" si="71"/>
        <v>4</v>
      </c>
      <c r="DB102" s="95">
        <f t="shared" si="72"/>
        <v>2</v>
      </c>
      <c r="DC102" s="147">
        <f t="shared" si="80"/>
        <v>1</v>
      </c>
      <c r="DD102" s="210">
        <f t="shared" si="73"/>
        <v>0</v>
      </c>
      <c r="DE102" s="151">
        <f t="shared" si="74"/>
        <v>0</v>
      </c>
      <c r="DF102" s="213">
        <f t="shared" si="75"/>
        <v>0</v>
      </c>
      <c r="DG102" s="149">
        <f t="shared" si="76"/>
        <v>0</v>
      </c>
      <c r="DH102" s="141">
        <f t="shared" si="77"/>
        <v>0</v>
      </c>
    </row>
    <row r="103" spans="1:112" s="99" customFormat="1" ht="26.1" customHeight="1" thickTop="1" thickBot="1" x14ac:dyDescent="0.2">
      <c r="A103" s="136"/>
      <c r="B103" s="87">
        <v>241</v>
      </c>
      <c r="C103" s="94" t="s">
        <v>1</v>
      </c>
      <c r="D103" s="94" t="s">
        <v>6</v>
      </c>
      <c r="E103" s="100" t="s">
        <v>5</v>
      </c>
      <c r="F103" s="101">
        <v>8</v>
      </c>
      <c r="G103" s="102">
        <v>2</v>
      </c>
      <c r="H103" s="94" t="s">
        <v>257</v>
      </c>
      <c r="I103" s="94" t="s">
        <v>129</v>
      </c>
      <c r="J103" s="94" t="s">
        <v>47</v>
      </c>
      <c r="K103" s="94" t="str">
        <f t="shared" si="78"/>
        <v>-</v>
      </c>
      <c r="L103" s="94" t="s">
        <v>249</v>
      </c>
      <c r="M103" s="181">
        <v>0</v>
      </c>
      <c r="N103" s="92"/>
      <c r="O103" s="93"/>
      <c r="P103" s="104"/>
      <c r="Q103" s="207">
        <v>3.5</v>
      </c>
      <c r="R103" s="202">
        <v>2</v>
      </c>
      <c r="S103" s="198">
        <v>4.5</v>
      </c>
      <c r="T103" s="191">
        <f t="shared" si="53"/>
        <v>2</v>
      </c>
      <c r="U103" s="191">
        <f t="shared" si="79"/>
        <v>1</v>
      </c>
      <c r="V103" s="191">
        <f t="shared" si="54"/>
        <v>0</v>
      </c>
      <c r="W103" s="191">
        <f t="shared" si="55"/>
        <v>0</v>
      </c>
      <c r="X103" s="191">
        <f t="shared" si="56"/>
        <v>0</v>
      </c>
      <c r="Y103" s="192">
        <f t="shared" si="57"/>
        <v>0</v>
      </c>
      <c r="Z103" s="195">
        <f t="shared" si="58"/>
        <v>0</v>
      </c>
      <c r="AA103" s="192" t="s">
        <v>67</v>
      </c>
      <c r="AB103" s="190" t="s">
        <v>70</v>
      </c>
      <c r="AC103" s="191"/>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c r="BT103" s="190"/>
      <c r="BU103" s="190"/>
      <c r="BV103" s="190"/>
      <c r="BW103" s="190"/>
      <c r="BX103" s="190"/>
      <c r="BY103" s="190"/>
      <c r="BZ103" s="190">
        <f t="shared" si="59"/>
        <v>1</v>
      </c>
      <c r="CA103" s="190">
        <f t="shared" si="60"/>
        <v>0</v>
      </c>
      <c r="CB103" s="196">
        <f t="shared" si="61"/>
        <v>0</v>
      </c>
      <c r="CC103" s="196">
        <f t="shared" si="62"/>
        <v>0</v>
      </c>
      <c r="CD103" s="197">
        <f t="shared" si="63"/>
        <v>3.5</v>
      </c>
      <c r="CE103" s="198" t="s">
        <v>127</v>
      </c>
      <c r="CF103" s="196" t="str">
        <f t="shared" si="64"/>
        <v/>
      </c>
      <c r="CG103" s="199">
        <f t="shared" si="65"/>
        <v>1</v>
      </c>
      <c r="CH103" s="190" t="e">
        <f t="shared" si="66"/>
        <v>#VALUE!</v>
      </c>
      <c r="CI103" s="190" t="str">
        <f t="shared" si="67"/>
        <v/>
      </c>
      <c r="CJ103" s="190">
        <f t="shared" si="68"/>
        <v>0</v>
      </c>
      <c r="CK103" s="190"/>
      <c r="CL103" s="191">
        <f t="shared" si="41"/>
        <v>241</v>
      </c>
      <c r="CM103" s="191" t="str">
        <f t="shared" si="42"/>
        <v>本圃</v>
      </c>
      <c r="CN103" s="191" t="str">
        <f t="shared" si="43"/>
        <v>紅ほっぺ</v>
      </c>
      <c r="CO103" s="191" t="str">
        <f t="shared" si="44"/>
        <v>間口</v>
      </c>
      <c r="CP103" s="198">
        <f t="shared" si="45"/>
        <v>8</v>
      </c>
      <c r="CQ103" s="203">
        <f t="shared" si="46"/>
        <v>2</v>
      </c>
      <c r="CR103" s="191" t="str">
        <f t="shared" si="47"/>
        <v>SPWFD24UB2PA</v>
      </c>
      <c r="CS103" s="191" t="str">
        <f t="shared" si="48"/>
        <v>◎</v>
      </c>
      <c r="CT103" s="191" t="str">
        <f t="shared" si="49"/>
        <v>適</v>
      </c>
      <c r="CU103" s="191" t="str">
        <f t="shared" si="69"/>
        <v>-</v>
      </c>
      <c r="CV103" s="191">
        <f t="shared" si="50"/>
        <v>0</v>
      </c>
      <c r="CW103" s="191" t="str">
        <f t="shared" si="51"/>
        <v/>
      </c>
      <c r="CX103" s="208">
        <f t="shared" si="52"/>
        <v>0</v>
      </c>
      <c r="CY103" s="97">
        <f t="shared" si="70"/>
        <v>3.5</v>
      </c>
      <c r="CZ103" s="98">
        <f t="shared" si="71"/>
        <v>2</v>
      </c>
      <c r="DA103" s="97">
        <f t="shared" si="71"/>
        <v>4.5</v>
      </c>
      <c r="DB103" s="95">
        <f t="shared" si="72"/>
        <v>2</v>
      </c>
      <c r="DC103" s="147">
        <f t="shared" si="80"/>
        <v>1</v>
      </c>
      <c r="DD103" s="210">
        <f t="shared" si="73"/>
        <v>0</v>
      </c>
      <c r="DE103" s="151">
        <f t="shared" si="74"/>
        <v>0</v>
      </c>
      <c r="DF103" s="213">
        <f t="shared" si="75"/>
        <v>0</v>
      </c>
      <c r="DG103" s="149">
        <f t="shared" si="76"/>
        <v>0</v>
      </c>
      <c r="DH103" s="141">
        <f t="shared" si="77"/>
        <v>0</v>
      </c>
    </row>
    <row r="104" spans="1:112" s="99" customFormat="1" ht="26.1" customHeight="1" thickTop="1" thickBot="1" x14ac:dyDescent="0.2">
      <c r="A104" s="136"/>
      <c r="B104" s="94">
        <v>242</v>
      </c>
      <c r="C104" s="94" t="s">
        <v>1</v>
      </c>
      <c r="D104" s="94" t="s">
        <v>6</v>
      </c>
      <c r="E104" s="100" t="s">
        <v>5</v>
      </c>
      <c r="F104" s="101">
        <v>8</v>
      </c>
      <c r="G104" s="102">
        <v>2</v>
      </c>
      <c r="H104" s="94" t="s">
        <v>257</v>
      </c>
      <c r="I104" s="94" t="s">
        <v>129</v>
      </c>
      <c r="J104" s="94" t="s">
        <v>47</v>
      </c>
      <c r="K104" s="94" t="str">
        <f t="shared" si="78"/>
        <v>-</v>
      </c>
      <c r="L104" s="94" t="s">
        <v>249</v>
      </c>
      <c r="M104" s="181">
        <v>0</v>
      </c>
      <c r="N104" s="92"/>
      <c r="O104" s="93"/>
      <c r="P104" s="104"/>
      <c r="Q104" s="207">
        <v>3.5</v>
      </c>
      <c r="R104" s="202">
        <v>2</v>
      </c>
      <c r="S104" s="198">
        <v>4</v>
      </c>
      <c r="T104" s="191">
        <f t="shared" si="53"/>
        <v>2</v>
      </c>
      <c r="U104" s="191">
        <f t="shared" si="79"/>
        <v>1</v>
      </c>
      <c r="V104" s="191">
        <f t="shared" si="54"/>
        <v>0</v>
      </c>
      <c r="W104" s="191">
        <f t="shared" si="55"/>
        <v>0</v>
      </c>
      <c r="X104" s="191">
        <f t="shared" si="56"/>
        <v>0</v>
      </c>
      <c r="Y104" s="192">
        <f t="shared" si="57"/>
        <v>0</v>
      </c>
      <c r="Z104" s="195">
        <f t="shared" si="58"/>
        <v>0</v>
      </c>
      <c r="AA104" s="192" t="s">
        <v>67</v>
      </c>
      <c r="AB104" s="190" t="s">
        <v>70</v>
      </c>
      <c r="AC104" s="191"/>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f t="shared" si="59"/>
        <v>1</v>
      </c>
      <c r="CA104" s="190">
        <f t="shared" si="60"/>
        <v>0</v>
      </c>
      <c r="CB104" s="196">
        <f t="shared" si="61"/>
        <v>0</v>
      </c>
      <c r="CC104" s="196">
        <f t="shared" si="62"/>
        <v>0</v>
      </c>
      <c r="CD104" s="197">
        <f t="shared" si="63"/>
        <v>3.5</v>
      </c>
      <c r="CE104" s="198" t="s">
        <v>127</v>
      </c>
      <c r="CF104" s="196" t="str">
        <f t="shared" si="64"/>
        <v/>
      </c>
      <c r="CG104" s="199">
        <f t="shared" si="65"/>
        <v>1</v>
      </c>
      <c r="CH104" s="190" t="e">
        <f t="shared" si="66"/>
        <v>#VALUE!</v>
      </c>
      <c r="CI104" s="190" t="str">
        <f t="shared" si="67"/>
        <v/>
      </c>
      <c r="CJ104" s="190">
        <f t="shared" si="68"/>
        <v>0</v>
      </c>
      <c r="CK104" s="190"/>
      <c r="CL104" s="191">
        <f t="shared" si="41"/>
        <v>242</v>
      </c>
      <c r="CM104" s="191" t="str">
        <f t="shared" si="42"/>
        <v>本圃</v>
      </c>
      <c r="CN104" s="191" t="str">
        <f t="shared" si="43"/>
        <v>紅ほっぺ</v>
      </c>
      <c r="CO104" s="191" t="str">
        <f t="shared" si="44"/>
        <v>間口</v>
      </c>
      <c r="CP104" s="198">
        <f t="shared" si="45"/>
        <v>8</v>
      </c>
      <c r="CQ104" s="203">
        <f t="shared" si="46"/>
        <v>2</v>
      </c>
      <c r="CR104" s="191" t="str">
        <f t="shared" si="47"/>
        <v>SPWFD24UB2PA</v>
      </c>
      <c r="CS104" s="191" t="str">
        <f t="shared" si="48"/>
        <v>◎</v>
      </c>
      <c r="CT104" s="191" t="str">
        <f t="shared" si="49"/>
        <v>適</v>
      </c>
      <c r="CU104" s="191" t="str">
        <f t="shared" si="69"/>
        <v>-</v>
      </c>
      <c r="CV104" s="191">
        <f t="shared" si="50"/>
        <v>0</v>
      </c>
      <c r="CW104" s="191" t="str">
        <f t="shared" si="51"/>
        <v/>
      </c>
      <c r="CX104" s="208">
        <f t="shared" si="52"/>
        <v>0</v>
      </c>
      <c r="CY104" s="97">
        <f t="shared" si="70"/>
        <v>3.5</v>
      </c>
      <c r="CZ104" s="98">
        <f t="shared" si="71"/>
        <v>2</v>
      </c>
      <c r="DA104" s="97">
        <f t="shared" si="71"/>
        <v>4</v>
      </c>
      <c r="DB104" s="95">
        <f t="shared" si="72"/>
        <v>2</v>
      </c>
      <c r="DC104" s="147">
        <f t="shared" si="80"/>
        <v>1</v>
      </c>
      <c r="DD104" s="210">
        <f t="shared" si="73"/>
        <v>0</v>
      </c>
      <c r="DE104" s="151">
        <f t="shared" si="74"/>
        <v>0</v>
      </c>
      <c r="DF104" s="213">
        <f t="shared" si="75"/>
        <v>0</v>
      </c>
      <c r="DG104" s="149">
        <f t="shared" si="76"/>
        <v>0</v>
      </c>
      <c r="DH104" s="141">
        <f t="shared" si="77"/>
        <v>0</v>
      </c>
    </row>
    <row r="105" spans="1:112" s="99" customFormat="1" ht="26.1" customHeight="1" thickTop="1" thickBot="1" x14ac:dyDescent="0.2">
      <c r="A105" s="136"/>
      <c r="B105" s="94">
        <v>254</v>
      </c>
      <c r="C105" s="94" t="s">
        <v>1</v>
      </c>
      <c r="D105" s="94" t="s">
        <v>6</v>
      </c>
      <c r="E105" s="100" t="s">
        <v>5</v>
      </c>
      <c r="F105" s="101">
        <v>8</v>
      </c>
      <c r="G105" s="102">
        <v>2.25</v>
      </c>
      <c r="H105" s="94" t="s">
        <v>257</v>
      </c>
      <c r="I105" s="94" t="s">
        <v>129</v>
      </c>
      <c r="J105" s="94" t="s">
        <v>47</v>
      </c>
      <c r="K105" s="146" t="str">
        <f t="shared" si="78"/>
        <v>○</v>
      </c>
      <c r="L105" s="145" t="s">
        <v>189</v>
      </c>
      <c r="M105" s="180">
        <f>IF(L105="YES",1,0)</f>
        <v>0</v>
      </c>
      <c r="N105" s="92"/>
      <c r="O105" s="93"/>
      <c r="P105" s="104"/>
      <c r="Q105" s="207">
        <v>3</v>
      </c>
      <c r="R105" s="202">
        <v>2</v>
      </c>
      <c r="S105" s="198">
        <v>4.5</v>
      </c>
      <c r="T105" s="191">
        <f t="shared" si="53"/>
        <v>2</v>
      </c>
      <c r="U105" s="191">
        <f t="shared" si="79"/>
        <v>1</v>
      </c>
      <c r="V105" s="191">
        <f t="shared" si="54"/>
        <v>0</v>
      </c>
      <c r="W105" s="191">
        <f t="shared" si="55"/>
        <v>0</v>
      </c>
      <c r="X105" s="191">
        <f t="shared" si="56"/>
        <v>0</v>
      </c>
      <c r="Y105" s="192">
        <f t="shared" si="57"/>
        <v>0</v>
      </c>
      <c r="Z105" s="195">
        <f t="shared" si="58"/>
        <v>0</v>
      </c>
      <c r="AA105" s="192" t="s">
        <v>67</v>
      </c>
      <c r="AB105" s="190" t="s">
        <v>70</v>
      </c>
      <c r="AC105" s="191"/>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f t="shared" si="59"/>
        <v>1</v>
      </c>
      <c r="CA105" s="190">
        <f t="shared" si="60"/>
        <v>0</v>
      </c>
      <c r="CB105" s="196">
        <f t="shared" si="61"/>
        <v>0</v>
      </c>
      <c r="CC105" s="196">
        <f t="shared" si="62"/>
        <v>0</v>
      </c>
      <c r="CD105" s="197">
        <f t="shared" si="63"/>
        <v>3</v>
      </c>
      <c r="CE105" s="198" t="s">
        <v>127</v>
      </c>
      <c r="CF105" s="196" t="str">
        <f t="shared" si="64"/>
        <v/>
      </c>
      <c r="CG105" s="199">
        <f t="shared" si="65"/>
        <v>1</v>
      </c>
      <c r="CH105" s="190" t="e">
        <f t="shared" si="66"/>
        <v>#VALUE!</v>
      </c>
      <c r="CI105" s="190" t="str">
        <f t="shared" si="67"/>
        <v/>
      </c>
      <c r="CJ105" s="190">
        <f t="shared" si="68"/>
        <v>0</v>
      </c>
      <c r="CK105" s="190"/>
      <c r="CL105" s="191">
        <f t="shared" si="41"/>
        <v>254</v>
      </c>
      <c r="CM105" s="191" t="str">
        <f t="shared" si="42"/>
        <v>本圃</v>
      </c>
      <c r="CN105" s="191" t="str">
        <f t="shared" si="43"/>
        <v>紅ほっぺ</v>
      </c>
      <c r="CO105" s="191" t="str">
        <f t="shared" si="44"/>
        <v>間口</v>
      </c>
      <c r="CP105" s="198">
        <f t="shared" si="45"/>
        <v>8</v>
      </c>
      <c r="CQ105" s="203">
        <f t="shared" si="46"/>
        <v>2.25</v>
      </c>
      <c r="CR105" s="191" t="str">
        <f t="shared" si="47"/>
        <v>SPWFD24UB2PA</v>
      </c>
      <c r="CS105" s="191" t="str">
        <f t="shared" si="48"/>
        <v>◎</v>
      </c>
      <c r="CT105" s="191" t="str">
        <f t="shared" si="49"/>
        <v>適</v>
      </c>
      <c r="CU105" s="191" t="str">
        <f t="shared" si="69"/>
        <v>○</v>
      </c>
      <c r="CV105" s="191">
        <f t="shared" si="50"/>
        <v>0</v>
      </c>
      <c r="CW105" s="191" t="str">
        <f t="shared" si="51"/>
        <v/>
      </c>
      <c r="CX105" s="208">
        <f t="shared" si="52"/>
        <v>0</v>
      </c>
      <c r="CY105" s="97">
        <f t="shared" si="70"/>
        <v>3</v>
      </c>
      <c r="CZ105" s="98">
        <f t="shared" si="71"/>
        <v>2</v>
      </c>
      <c r="DA105" s="97">
        <f t="shared" si="71"/>
        <v>4.5</v>
      </c>
      <c r="DB105" s="95">
        <f t="shared" si="72"/>
        <v>2</v>
      </c>
      <c r="DC105" s="147">
        <f t="shared" si="80"/>
        <v>1</v>
      </c>
      <c r="DD105" s="210">
        <f t="shared" si="73"/>
        <v>0</v>
      </c>
      <c r="DE105" s="151">
        <f t="shared" si="74"/>
        <v>0</v>
      </c>
      <c r="DF105" s="213">
        <f t="shared" si="75"/>
        <v>0</v>
      </c>
      <c r="DG105" s="149">
        <f t="shared" si="76"/>
        <v>0</v>
      </c>
      <c r="DH105" s="141">
        <f t="shared" si="77"/>
        <v>0</v>
      </c>
    </row>
    <row r="106" spans="1:112" s="99" customFormat="1" ht="26.1" customHeight="1" thickTop="1" thickBot="1" x14ac:dyDescent="0.2">
      <c r="A106" s="136"/>
      <c r="B106" s="94">
        <v>263</v>
      </c>
      <c r="C106" s="94" t="s">
        <v>1</v>
      </c>
      <c r="D106" s="94" t="s">
        <v>6</v>
      </c>
      <c r="E106" s="100" t="s">
        <v>5</v>
      </c>
      <c r="F106" s="101">
        <v>9</v>
      </c>
      <c r="G106" s="102">
        <v>1.4</v>
      </c>
      <c r="H106" s="94" t="s">
        <v>256</v>
      </c>
      <c r="I106" s="94" t="s">
        <v>129</v>
      </c>
      <c r="J106" s="103" t="s">
        <v>45</v>
      </c>
      <c r="K106" s="146" t="str">
        <f t="shared" si="78"/>
        <v>○</v>
      </c>
      <c r="L106" s="145" t="s">
        <v>189</v>
      </c>
      <c r="M106" s="180">
        <f>IF(L106="YES",1,0)</f>
        <v>0</v>
      </c>
      <c r="N106" s="92"/>
      <c r="O106" s="93"/>
      <c r="P106" s="104"/>
      <c r="Q106" s="207">
        <v>6</v>
      </c>
      <c r="R106" s="202">
        <v>3</v>
      </c>
      <c r="S106" s="198">
        <v>3</v>
      </c>
      <c r="T106" s="191">
        <f t="shared" si="53"/>
        <v>3</v>
      </c>
      <c r="U106" s="191">
        <f t="shared" si="79"/>
        <v>1</v>
      </c>
      <c r="V106" s="191">
        <f t="shared" si="54"/>
        <v>0</v>
      </c>
      <c r="W106" s="191">
        <f t="shared" si="55"/>
        <v>0</v>
      </c>
      <c r="X106" s="191">
        <f t="shared" si="56"/>
        <v>0</v>
      </c>
      <c r="Y106" s="192">
        <f t="shared" si="57"/>
        <v>0</v>
      </c>
      <c r="Z106" s="195">
        <f t="shared" si="58"/>
        <v>0</v>
      </c>
      <c r="AA106" s="192" t="s">
        <v>67</v>
      </c>
      <c r="AB106" s="190" t="s">
        <v>74</v>
      </c>
      <c r="AC106" s="191"/>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f t="shared" si="59"/>
        <v>1</v>
      </c>
      <c r="CA106" s="190">
        <f t="shared" si="60"/>
        <v>0</v>
      </c>
      <c r="CB106" s="196">
        <f t="shared" si="61"/>
        <v>0</v>
      </c>
      <c r="CC106" s="196">
        <f t="shared" si="62"/>
        <v>0</v>
      </c>
      <c r="CD106" s="197">
        <f t="shared" si="63"/>
        <v>6</v>
      </c>
      <c r="CE106" s="198" t="s">
        <v>127</v>
      </c>
      <c r="CF106" s="196" t="str">
        <f t="shared" si="64"/>
        <v/>
      </c>
      <c r="CG106" s="199">
        <f t="shared" si="65"/>
        <v>1</v>
      </c>
      <c r="CH106" s="190" t="e">
        <f t="shared" si="66"/>
        <v>#VALUE!</v>
      </c>
      <c r="CI106" s="190" t="str">
        <f t="shared" si="67"/>
        <v/>
      </c>
      <c r="CJ106" s="190">
        <f t="shared" si="68"/>
        <v>0</v>
      </c>
      <c r="CK106" s="190"/>
      <c r="CL106" s="191">
        <f t="shared" si="41"/>
        <v>263</v>
      </c>
      <c r="CM106" s="191" t="str">
        <f t="shared" si="42"/>
        <v>本圃</v>
      </c>
      <c r="CN106" s="191" t="str">
        <f t="shared" si="43"/>
        <v>紅ほっぺ</v>
      </c>
      <c r="CO106" s="191" t="str">
        <f t="shared" si="44"/>
        <v>間口</v>
      </c>
      <c r="CP106" s="198">
        <f t="shared" si="45"/>
        <v>9</v>
      </c>
      <c r="CQ106" s="203">
        <f t="shared" si="46"/>
        <v>1.4</v>
      </c>
      <c r="CR106" s="191" t="str">
        <f t="shared" si="47"/>
        <v>SPWFD24UB2PB</v>
      </c>
      <c r="CS106" s="191" t="str">
        <f t="shared" si="48"/>
        <v>◎</v>
      </c>
      <c r="CT106" s="191" t="str">
        <f t="shared" si="49"/>
        <v>強め</v>
      </c>
      <c r="CU106" s="191" t="str">
        <f t="shared" si="69"/>
        <v>○</v>
      </c>
      <c r="CV106" s="191">
        <f t="shared" si="50"/>
        <v>0</v>
      </c>
      <c r="CW106" s="191" t="str">
        <f t="shared" si="51"/>
        <v/>
      </c>
      <c r="CX106" s="208">
        <f t="shared" si="52"/>
        <v>0</v>
      </c>
      <c r="CY106" s="97">
        <f t="shared" si="70"/>
        <v>6</v>
      </c>
      <c r="CZ106" s="98">
        <f t="shared" si="71"/>
        <v>3</v>
      </c>
      <c r="DA106" s="97">
        <f t="shared" si="71"/>
        <v>3</v>
      </c>
      <c r="DB106" s="95">
        <f t="shared" si="72"/>
        <v>3</v>
      </c>
      <c r="DC106" s="147">
        <f t="shared" si="80"/>
        <v>1</v>
      </c>
      <c r="DD106" s="210">
        <f t="shared" si="73"/>
        <v>0</v>
      </c>
      <c r="DE106" s="151">
        <f t="shared" si="74"/>
        <v>0</v>
      </c>
      <c r="DF106" s="213">
        <f t="shared" si="75"/>
        <v>0</v>
      </c>
      <c r="DG106" s="149">
        <f t="shared" si="76"/>
        <v>0</v>
      </c>
      <c r="DH106" s="141">
        <f t="shared" si="77"/>
        <v>0</v>
      </c>
    </row>
    <row r="107" spans="1:112" s="99" customFormat="1" ht="26.1" customHeight="1" thickTop="1" thickBot="1" x14ac:dyDescent="0.2">
      <c r="A107" s="136"/>
      <c r="B107" s="94">
        <v>266</v>
      </c>
      <c r="C107" s="94" t="s">
        <v>1</v>
      </c>
      <c r="D107" s="94" t="s">
        <v>6</v>
      </c>
      <c r="E107" s="100" t="s">
        <v>5</v>
      </c>
      <c r="F107" s="101">
        <v>9</v>
      </c>
      <c r="G107" s="102">
        <v>1.5</v>
      </c>
      <c r="H107" s="94" t="s">
        <v>256</v>
      </c>
      <c r="I107" s="94" t="s">
        <v>130</v>
      </c>
      <c r="J107" s="94" t="s">
        <v>47</v>
      </c>
      <c r="K107" s="94" t="str">
        <f t="shared" si="78"/>
        <v>-</v>
      </c>
      <c r="L107" s="94" t="s">
        <v>249</v>
      </c>
      <c r="M107" s="181">
        <v>0</v>
      </c>
      <c r="N107" s="92"/>
      <c r="O107" s="93"/>
      <c r="P107" s="104"/>
      <c r="Q107" s="207">
        <v>5.5</v>
      </c>
      <c r="R107" s="202">
        <v>3</v>
      </c>
      <c r="S107" s="198">
        <v>3.5</v>
      </c>
      <c r="T107" s="191">
        <f t="shared" si="53"/>
        <v>3</v>
      </c>
      <c r="U107" s="191">
        <f t="shared" si="79"/>
        <v>1</v>
      </c>
      <c r="V107" s="191">
        <f t="shared" si="54"/>
        <v>0</v>
      </c>
      <c r="W107" s="191">
        <f t="shared" si="55"/>
        <v>0</v>
      </c>
      <c r="X107" s="191">
        <f t="shared" si="56"/>
        <v>0</v>
      </c>
      <c r="Y107" s="192">
        <f t="shared" si="57"/>
        <v>0</v>
      </c>
      <c r="Z107" s="195">
        <f t="shared" si="58"/>
        <v>0</v>
      </c>
      <c r="AA107" s="192" t="s">
        <v>67</v>
      </c>
      <c r="AB107" s="190" t="s">
        <v>88</v>
      </c>
      <c r="AC107" s="191"/>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f t="shared" si="59"/>
        <v>1</v>
      </c>
      <c r="CA107" s="190">
        <f t="shared" si="60"/>
        <v>0</v>
      </c>
      <c r="CB107" s="196">
        <f t="shared" si="61"/>
        <v>0</v>
      </c>
      <c r="CC107" s="196">
        <f t="shared" si="62"/>
        <v>0</v>
      </c>
      <c r="CD107" s="197">
        <f t="shared" si="63"/>
        <v>5.5</v>
      </c>
      <c r="CE107" s="198" t="s">
        <v>127</v>
      </c>
      <c r="CF107" s="196" t="str">
        <f t="shared" si="64"/>
        <v/>
      </c>
      <c r="CG107" s="199">
        <f t="shared" si="65"/>
        <v>1</v>
      </c>
      <c r="CH107" s="190" t="e">
        <f t="shared" si="66"/>
        <v>#VALUE!</v>
      </c>
      <c r="CI107" s="190" t="str">
        <f t="shared" si="67"/>
        <v/>
      </c>
      <c r="CJ107" s="190">
        <f t="shared" si="68"/>
        <v>0</v>
      </c>
      <c r="CK107" s="190"/>
      <c r="CL107" s="191">
        <f t="shared" si="41"/>
        <v>266</v>
      </c>
      <c r="CM107" s="191" t="str">
        <f t="shared" si="42"/>
        <v>本圃</v>
      </c>
      <c r="CN107" s="191" t="str">
        <f t="shared" si="43"/>
        <v>紅ほっぺ</v>
      </c>
      <c r="CO107" s="191" t="str">
        <f t="shared" si="44"/>
        <v>間口</v>
      </c>
      <c r="CP107" s="198">
        <f t="shared" si="45"/>
        <v>9</v>
      </c>
      <c r="CQ107" s="203">
        <f t="shared" si="46"/>
        <v>1.5</v>
      </c>
      <c r="CR107" s="191" t="str">
        <f t="shared" si="47"/>
        <v>SPWFD24UB2PB</v>
      </c>
      <c r="CS107" s="191" t="str">
        <f t="shared" si="48"/>
        <v>○</v>
      </c>
      <c r="CT107" s="191" t="str">
        <f t="shared" si="49"/>
        <v>適</v>
      </c>
      <c r="CU107" s="191" t="str">
        <f t="shared" si="69"/>
        <v>-</v>
      </c>
      <c r="CV107" s="191">
        <f t="shared" si="50"/>
        <v>0</v>
      </c>
      <c r="CW107" s="191" t="str">
        <f t="shared" si="51"/>
        <v/>
      </c>
      <c r="CX107" s="208">
        <f t="shared" si="52"/>
        <v>0</v>
      </c>
      <c r="CY107" s="97">
        <f t="shared" si="70"/>
        <v>5.5</v>
      </c>
      <c r="CZ107" s="98">
        <f t="shared" si="71"/>
        <v>3</v>
      </c>
      <c r="DA107" s="97">
        <f t="shared" si="71"/>
        <v>3.5</v>
      </c>
      <c r="DB107" s="95">
        <f t="shared" si="72"/>
        <v>3</v>
      </c>
      <c r="DC107" s="147">
        <f t="shared" si="80"/>
        <v>1</v>
      </c>
      <c r="DD107" s="210">
        <f t="shared" si="73"/>
        <v>0</v>
      </c>
      <c r="DE107" s="151">
        <f t="shared" si="74"/>
        <v>0</v>
      </c>
      <c r="DF107" s="213">
        <f t="shared" si="75"/>
        <v>0</v>
      </c>
      <c r="DG107" s="149">
        <f t="shared" si="76"/>
        <v>0</v>
      </c>
      <c r="DH107" s="141">
        <f t="shared" si="77"/>
        <v>0</v>
      </c>
    </row>
    <row r="108" spans="1:112" s="99" customFormat="1" ht="26.1" customHeight="1" thickTop="1" thickBot="1" x14ac:dyDescent="0.2">
      <c r="A108" s="136"/>
      <c r="B108" s="94">
        <v>267</v>
      </c>
      <c r="C108" s="94" t="s">
        <v>1</v>
      </c>
      <c r="D108" s="94" t="s">
        <v>6</v>
      </c>
      <c r="E108" s="100" t="s">
        <v>5</v>
      </c>
      <c r="F108" s="101">
        <v>9</v>
      </c>
      <c r="G108" s="102">
        <v>1.5</v>
      </c>
      <c r="H108" s="94" t="s">
        <v>256</v>
      </c>
      <c r="I108" s="94" t="s">
        <v>129</v>
      </c>
      <c r="J108" s="94" t="s">
        <v>47</v>
      </c>
      <c r="K108" s="94" t="str">
        <f t="shared" si="78"/>
        <v>-</v>
      </c>
      <c r="L108" s="94" t="s">
        <v>249</v>
      </c>
      <c r="M108" s="181">
        <v>0</v>
      </c>
      <c r="N108" s="92"/>
      <c r="O108" s="93"/>
      <c r="P108" s="104"/>
      <c r="Q108" s="207">
        <v>5.5</v>
      </c>
      <c r="R108" s="202">
        <v>3</v>
      </c>
      <c r="S108" s="198">
        <v>3</v>
      </c>
      <c r="T108" s="191">
        <f t="shared" si="53"/>
        <v>3</v>
      </c>
      <c r="U108" s="191">
        <f t="shared" si="79"/>
        <v>1</v>
      </c>
      <c r="V108" s="191">
        <f t="shared" si="54"/>
        <v>0</v>
      </c>
      <c r="W108" s="191">
        <f t="shared" si="55"/>
        <v>0</v>
      </c>
      <c r="X108" s="191">
        <f t="shared" si="56"/>
        <v>0</v>
      </c>
      <c r="Y108" s="192">
        <f t="shared" si="57"/>
        <v>0</v>
      </c>
      <c r="Z108" s="195">
        <f t="shared" si="58"/>
        <v>0</v>
      </c>
      <c r="AA108" s="192" t="s">
        <v>67</v>
      </c>
      <c r="AB108" s="190" t="s">
        <v>88</v>
      </c>
      <c r="AC108" s="191"/>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f t="shared" si="59"/>
        <v>1</v>
      </c>
      <c r="CA108" s="190">
        <f t="shared" si="60"/>
        <v>0</v>
      </c>
      <c r="CB108" s="196">
        <f t="shared" si="61"/>
        <v>0</v>
      </c>
      <c r="CC108" s="196">
        <f t="shared" si="62"/>
        <v>0</v>
      </c>
      <c r="CD108" s="197">
        <f t="shared" si="63"/>
        <v>5.5</v>
      </c>
      <c r="CE108" s="198" t="s">
        <v>127</v>
      </c>
      <c r="CF108" s="196" t="str">
        <f t="shared" si="64"/>
        <v/>
      </c>
      <c r="CG108" s="199">
        <f t="shared" si="65"/>
        <v>1</v>
      </c>
      <c r="CH108" s="190" t="e">
        <f t="shared" si="66"/>
        <v>#VALUE!</v>
      </c>
      <c r="CI108" s="190" t="str">
        <f t="shared" si="67"/>
        <v/>
      </c>
      <c r="CJ108" s="190">
        <f t="shared" si="68"/>
        <v>0</v>
      </c>
      <c r="CK108" s="190"/>
      <c r="CL108" s="191">
        <f t="shared" si="41"/>
        <v>267</v>
      </c>
      <c r="CM108" s="191" t="str">
        <f t="shared" si="42"/>
        <v>本圃</v>
      </c>
      <c r="CN108" s="191" t="str">
        <f t="shared" si="43"/>
        <v>紅ほっぺ</v>
      </c>
      <c r="CO108" s="191" t="str">
        <f t="shared" si="44"/>
        <v>間口</v>
      </c>
      <c r="CP108" s="198">
        <f t="shared" si="45"/>
        <v>9</v>
      </c>
      <c r="CQ108" s="203">
        <f t="shared" si="46"/>
        <v>1.5</v>
      </c>
      <c r="CR108" s="191" t="str">
        <f t="shared" si="47"/>
        <v>SPWFD24UB2PB</v>
      </c>
      <c r="CS108" s="191" t="str">
        <f t="shared" si="48"/>
        <v>◎</v>
      </c>
      <c r="CT108" s="191" t="str">
        <f t="shared" si="49"/>
        <v>適</v>
      </c>
      <c r="CU108" s="191" t="str">
        <f t="shared" si="69"/>
        <v>-</v>
      </c>
      <c r="CV108" s="191">
        <f t="shared" si="50"/>
        <v>0</v>
      </c>
      <c r="CW108" s="191" t="str">
        <f t="shared" si="51"/>
        <v/>
      </c>
      <c r="CX108" s="208">
        <f t="shared" si="52"/>
        <v>0</v>
      </c>
      <c r="CY108" s="97">
        <f t="shared" si="70"/>
        <v>5.5</v>
      </c>
      <c r="CZ108" s="98">
        <f t="shared" si="71"/>
        <v>3</v>
      </c>
      <c r="DA108" s="97">
        <f t="shared" si="71"/>
        <v>3</v>
      </c>
      <c r="DB108" s="95">
        <f t="shared" si="72"/>
        <v>3</v>
      </c>
      <c r="DC108" s="147">
        <f t="shared" si="80"/>
        <v>1</v>
      </c>
      <c r="DD108" s="210">
        <f t="shared" si="73"/>
        <v>0</v>
      </c>
      <c r="DE108" s="151">
        <f t="shared" si="74"/>
        <v>0</v>
      </c>
      <c r="DF108" s="213">
        <f t="shared" si="75"/>
        <v>0</v>
      </c>
      <c r="DG108" s="149">
        <f t="shared" si="76"/>
        <v>0</v>
      </c>
      <c r="DH108" s="141">
        <f t="shared" si="77"/>
        <v>0</v>
      </c>
    </row>
    <row r="109" spans="1:112" s="99" customFormat="1" ht="26.1" customHeight="1" thickTop="1" thickBot="1" x14ac:dyDescent="0.2">
      <c r="A109" s="136"/>
      <c r="B109" s="94">
        <v>269</v>
      </c>
      <c r="C109" s="94" t="s">
        <v>1</v>
      </c>
      <c r="D109" s="94" t="s">
        <v>6</v>
      </c>
      <c r="E109" s="100" t="s">
        <v>5</v>
      </c>
      <c r="F109" s="101">
        <v>9</v>
      </c>
      <c r="G109" s="102">
        <v>2</v>
      </c>
      <c r="H109" s="94" t="s">
        <v>257</v>
      </c>
      <c r="I109" s="94" t="s">
        <v>129</v>
      </c>
      <c r="J109" s="94" t="s">
        <v>47</v>
      </c>
      <c r="K109" s="94" t="str">
        <f t="shared" si="78"/>
        <v>-</v>
      </c>
      <c r="L109" s="94" t="s">
        <v>249</v>
      </c>
      <c r="M109" s="181">
        <v>0</v>
      </c>
      <c r="N109" s="92"/>
      <c r="O109" s="93"/>
      <c r="P109" s="104"/>
      <c r="Q109" s="207">
        <v>4.5</v>
      </c>
      <c r="R109" s="202">
        <v>3</v>
      </c>
      <c r="S109" s="198">
        <v>3</v>
      </c>
      <c r="T109" s="191">
        <f t="shared" si="53"/>
        <v>3</v>
      </c>
      <c r="U109" s="191">
        <f t="shared" si="79"/>
        <v>1</v>
      </c>
      <c r="V109" s="191">
        <f t="shared" si="54"/>
        <v>0</v>
      </c>
      <c r="W109" s="191">
        <f t="shared" si="55"/>
        <v>0</v>
      </c>
      <c r="X109" s="191">
        <f t="shared" si="56"/>
        <v>0</v>
      </c>
      <c r="Y109" s="192">
        <f t="shared" si="57"/>
        <v>0</v>
      </c>
      <c r="Z109" s="195">
        <f t="shared" si="58"/>
        <v>0</v>
      </c>
      <c r="AA109" s="192" t="s">
        <v>67</v>
      </c>
      <c r="AB109" s="190" t="s">
        <v>72</v>
      </c>
      <c r="AC109" s="191"/>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f t="shared" si="59"/>
        <v>1</v>
      </c>
      <c r="CA109" s="190">
        <f t="shared" si="60"/>
        <v>0</v>
      </c>
      <c r="CB109" s="196">
        <f t="shared" si="61"/>
        <v>0</v>
      </c>
      <c r="CC109" s="196">
        <f t="shared" si="62"/>
        <v>0</v>
      </c>
      <c r="CD109" s="197">
        <f t="shared" si="63"/>
        <v>4.5</v>
      </c>
      <c r="CE109" s="198" t="s">
        <v>127</v>
      </c>
      <c r="CF109" s="196" t="str">
        <f t="shared" si="64"/>
        <v/>
      </c>
      <c r="CG109" s="199">
        <f t="shared" si="65"/>
        <v>1</v>
      </c>
      <c r="CH109" s="190" t="e">
        <f t="shared" si="66"/>
        <v>#VALUE!</v>
      </c>
      <c r="CI109" s="190" t="str">
        <f t="shared" si="67"/>
        <v/>
      </c>
      <c r="CJ109" s="190">
        <f t="shared" si="68"/>
        <v>0</v>
      </c>
      <c r="CK109" s="190"/>
      <c r="CL109" s="191">
        <f t="shared" si="41"/>
        <v>269</v>
      </c>
      <c r="CM109" s="191" t="str">
        <f t="shared" si="42"/>
        <v>本圃</v>
      </c>
      <c r="CN109" s="191" t="str">
        <f t="shared" si="43"/>
        <v>紅ほっぺ</v>
      </c>
      <c r="CO109" s="191" t="str">
        <f t="shared" si="44"/>
        <v>間口</v>
      </c>
      <c r="CP109" s="198">
        <f t="shared" si="45"/>
        <v>9</v>
      </c>
      <c r="CQ109" s="203">
        <f t="shared" si="46"/>
        <v>2</v>
      </c>
      <c r="CR109" s="191" t="str">
        <f t="shared" si="47"/>
        <v>SPWFD24UB2PA</v>
      </c>
      <c r="CS109" s="191" t="str">
        <f t="shared" si="48"/>
        <v>◎</v>
      </c>
      <c r="CT109" s="191" t="str">
        <f t="shared" si="49"/>
        <v>適</v>
      </c>
      <c r="CU109" s="191" t="str">
        <f t="shared" si="69"/>
        <v>-</v>
      </c>
      <c r="CV109" s="191">
        <f t="shared" si="50"/>
        <v>0</v>
      </c>
      <c r="CW109" s="191" t="str">
        <f t="shared" si="51"/>
        <v/>
      </c>
      <c r="CX109" s="208">
        <f t="shared" si="52"/>
        <v>0</v>
      </c>
      <c r="CY109" s="97">
        <f t="shared" si="70"/>
        <v>4.5</v>
      </c>
      <c r="CZ109" s="98">
        <f t="shared" si="71"/>
        <v>3</v>
      </c>
      <c r="DA109" s="97">
        <f t="shared" si="71"/>
        <v>3</v>
      </c>
      <c r="DB109" s="95">
        <f t="shared" si="72"/>
        <v>3</v>
      </c>
      <c r="DC109" s="147">
        <f t="shared" si="80"/>
        <v>1</v>
      </c>
      <c r="DD109" s="210">
        <f t="shared" si="73"/>
        <v>0</v>
      </c>
      <c r="DE109" s="151">
        <f t="shared" si="74"/>
        <v>0</v>
      </c>
      <c r="DF109" s="213">
        <f t="shared" si="75"/>
        <v>0</v>
      </c>
      <c r="DG109" s="149">
        <f t="shared" si="76"/>
        <v>0</v>
      </c>
      <c r="DH109" s="141">
        <f t="shared" si="77"/>
        <v>0</v>
      </c>
    </row>
    <row r="110" spans="1:112" s="99" customFormat="1" ht="26.1" customHeight="1" thickTop="1" thickBot="1" x14ac:dyDescent="0.2">
      <c r="A110" s="136"/>
      <c r="B110" s="87">
        <v>271</v>
      </c>
      <c r="C110" s="94" t="s">
        <v>1</v>
      </c>
      <c r="D110" s="94" t="s">
        <v>6</v>
      </c>
      <c r="E110" s="100" t="s">
        <v>5</v>
      </c>
      <c r="F110" s="101">
        <v>9</v>
      </c>
      <c r="G110" s="102">
        <v>2.25</v>
      </c>
      <c r="H110" s="94" t="s">
        <v>257</v>
      </c>
      <c r="I110" s="94" t="s">
        <v>130</v>
      </c>
      <c r="J110" s="94" t="s">
        <v>47</v>
      </c>
      <c r="K110" s="94" t="str">
        <f t="shared" si="78"/>
        <v>-</v>
      </c>
      <c r="L110" s="94" t="s">
        <v>249</v>
      </c>
      <c r="M110" s="181">
        <v>0</v>
      </c>
      <c r="N110" s="92"/>
      <c r="O110" s="93"/>
      <c r="P110" s="104"/>
      <c r="Q110" s="207">
        <v>4.5</v>
      </c>
      <c r="R110" s="202">
        <v>3</v>
      </c>
      <c r="S110" s="198">
        <v>3</v>
      </c>
      <c r="T110" s="191">
        <f t="shared" si="53"/>
        <v>3</v>
      </c>
      <c r="U110" s="191">
        <f t="shared" si="79"/>
        <v>1</v>
      </c>
      <c r="V110" s="191">
        <f t="shared" si="54"/>
        <v>0</v>
      </c>
      <c r="W110" s="191">
        <f t="shared" si="55"/>
        <v>0</v>
      </c>
      <c r="X110" s="191">
        <f t="shared" si="56"/>
        <v>0</v>
      </c>
      <c r="Y110" s="192">
        <f t="shared" si="57"/>
        <v>0</v>
      </c>
      <c r="Z110" s="195">
        <f t="shared" si="58"/>
        <v>0</v>
      </c>
      <c r="AA110" s="192" t="s">
        <v>67</v>
      </c>
      <c r="AB110" s="190" t="s">
        <v>96</v>
      </c>
      <c r="AC110" s="191"/>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f t="shared" si="59"/>
        <v>1</v>
      </c>
      <c r="CA110" s="190">
        <f t="shared" si="60"/>
        <v>0</v>
      </c>
      <c r="CB110" s="196">
        <f t="shared" si="61"/>
        <v>0</v>
      </c>
      <c r="CC110" s="196">
        <f t="shared" si="62"/>
        <v>0</v>
      </c>
      <c r="CD110" s="197">
        <f t="shared" si="63"/>
        <v>4.5</v>
      </c>
      <c r="CE110" s="198" t="s">
        <v>127</v>
      </c>
      <c r="CF110" s="196" t="str">
        <f t="shared" si="64"/>
        <v/>
      </c>
      <c r="CG110" s="199">
        <f t="shared" si="65"/>
        <v>1</v>
      </c>
      <c r="CH110" s="190" t="e">
        <f t="shared" si="66"/>
        <v>#VALUE!</v>
      </c>
      <c r="CI110" s="190" t="str">
        <f t="shared" si="67"/>
        <v/>
      </c>
      <c r="CJ110" s="190">
        <f t="shared" si="68"/>
        <v>0</v>
      </c>
      <c r="CK110" s="190"/>
      <c r="CL110" s="191">
        <f t="shared" si="41"/>
        <v>271</v>
      </c>
      <c r="CM110" s="191" t="str">
        <f t="shared" si="42"/>
        <v>本圃</v>
      </c>
      <c r="CN110" s="191" t="str">
        <f t="shared" si="43"/>
        <v>紅ほっぺ</v>
      </c>
      <c r="CO110" s="191" t="str">
        <f t="shared" si="44"/>
        <v>間口</v>
      </c>
      <c r="CP110" s="198">
        <f t="shared" si="45"/>
        <v>9</v>
      </c>
      <c r="CQ110" s="203">
        <f t="shared" si="46"/>
        <v>2.25</v>
      </c>
      <c r="CR110" s="191" t="str">
        <f t="shared" si="47"/>
        <v>SPWFD24UB2PA</v>
      </c>
      <c r="CS110" s="191" t="str">
        <f t="shared" si="48"/>
        <v>○</v>
      </c>
      <c r="CT110" s="191" t="str">
        <f t="shared" si="49"/>
        <v>適</v>
      </c>
      <c r="CU110" s="191" t="str">
        <f t="shared" si="69"/>
        <v>-</v>
      </c>
      <c r="CV110" s="191">
        <f t="shared" si="50"/>
        <v>0</v>
      </c>
      <c r="CW110" s="191" t="str">
        <f t="shared" si="51"/>
        <v/>
      </c>
      <c r="CX110" s="208">
        <f t="shared" si="52"/>
        <v>0</v>
      </c>
      <c r="CY110" s="97">
        <f t="shared" si="70"/>
        <v>4.5</v>
      </c>
      <c r="CZ110" s="98">
        <f t="shared" si="71"/>
        <v>3</v>
      </c>
      <c r="DA110" s="97">
        <f t="shared" si="71"/>
        <v>3</v>
      </c>
      <c r="DB110" s="95">
        <f t="shared" si="72"/>
        <v>3</v>
      </c>
      <c r="DC110" s="147">
        <f t="shared" si="80"/>
        <v>1</v>
      </c>
      <c r="DD110" s="210">
        <f t="shared" si="73"/>
        <v>0</v>
      </c>
      <c r="DE110" s="151">
        <f t="shared" si="74"/>
        <v>0</v>
      </c>
      <c r="DF110" s="213">
        <f t="shared" si="75"/>
        <v>0</v>
      </c>
      <c r="DG110" s="149">
        <f t="shared" si="76"/>
        <v>0</v>
      </c>
      <c r="DH110" s="141">
        <f t="shared" si="77"/>
        <v>0</v>
      </c>
    </row>
    <row r="111" spans="1:112" s="99" customFormat="1" ht="26.1" customHeight="1" thickTop="1" thickBot="1" x14ac:dyDescent="0.2">
      <c r="A111" s="136"/>
      <c r="B111" s="94">
        <v>278</v>
      </c>
      <c r="C111" s="94" t="s">
        <v>1</v>
      </c>
      <c r="D111" s="94" t="s">
        <v>6</v>
      </c>
      <c r="E111" s="100" t="s">
        <v>5</v>
      </c>
      <c r="F111" s="101">
        <v>10</v>
      </c>
      <c r="G111" s="102">
        <v>1.4</v>
      </c>
      <c r="H111" s="94" t="s">
        <v>256</v>
      </c>
      <c r="I111" s="94" t="s">
        <v>129</v>
      </c>
      <c r="J111" s="103" t="s">
        <v>45</v>
      </c>
      <c r="K111" s="94" t="str">
        <f t="shared" si="78"/>
        <v>-</v>
      </c>
      <c r="L111" s="94" t="s">
        <v>249</v>
      </c>
      <c r="M111" s="181">
        <v>0</v>
      </c>
      <c r="N111" s="92"/>
      <c r="O111" s="93"/>
      <c r="P111" s="104"/>
      <c r="Q111" s="207">
        <v>5.5</v>
      </c>
      <c r="R111" s="202">
        <v>3</v>
      </c>
      <c r="S111" s="198">
        <v>3.5</v>
      </c>
      <c r="T111" s="191">
        <f t="shared" si="53"/>
        <v>3</v>
      </c>
      <c r="U111" s="191">
        <f t="shared" si="79"/>
        <v>1</v>
      </c>
      <c r="V111" s="191">
        <f t="shared" si="54"/>
        <v>0</v>
      </c>
      <c r="W111" s="191">
        <f t="shared" si="55"/>
        <v>0</v>
      </c>
      <c r="X111" s="191">
        <f t="shared" si="56"/>
        <v>0</v>
      </c>
      <c r="Y111" s="192">
        <f t="shared" si="57"/>
        <v>0</v>
      </c>
      <c r="Z111" s="195">
        <f t="shared" si="58"/>
        <v>0</v>
      </c>
      <c r="AA111" s="192" t="s">
        <v>67</v>
      </c>
      <c r="AB111" s="190" t="s">
        <v>74</v>
      </c>
      <c r="AC111" s="191"/>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f t="shared" si="59"/>
        <v>1</v>
      </c>
      <c r="CA111" s="190">
        <f t="shared" si="60"/>
        <v>0</v>
      </c>
      <c r="CB111" s="196">
        <f t="shared" si="61"/>
        <v>0</v>
      </c>
      <c r="CC111" s="196">
        <f t="shared" si="62"/>
        <v>0</v>
      </c>
      <c r="CD111" s="197">
        <f t="shared" si="63"/>
        <v>5.5</v>
      </c>
      <c r="CE111" s="198" t="s">
        <v>127</v>
      </c>
      <c r="CF111" s="196" t="str">
        <f t="shared" si="64"/>
        <v/>
      </c>
      <c r="CG111" s="199">
        <f t="shared" si="65"/>
        <v>1</v>
      </c>
      <c r="CH111" s="190" t="e">
        <f t="shared" si="66"/>
        <v>#VALUE!</v>
      </c>
      <c r="CI111" s="190" t="str">
        <f t="shared" si="67"/>
        <v/>
      </c>
      <c r="CJ111" s="190">
        <f t="shared" si="68"/>
        <v>0</v>
      </c>
      <c r="CK111" s="190"/>
      <c r="CL111" s="191">
        <f t="shared" si="41"/>
        <v>278</v>
      </c>
      <c r="CM111" s="191" t="str">
        <f t="shared" si="42"/>
        <v>本圃</v>
      </c>
      <c r="CN111" s="191" t="str">
        <f t="shared" si="43"/>
        <v>紅ほっぺ</v>
      </c>
      <c r="CO111" s="191" t="str">
        <f t="shared" si="44"/>
        <v>間口</v>
      </c>
      <c r="CP111" s="198">
        <f t="shared" si="45"/>
        <v>10</v>
      </c>
      <c r="CQ111" s="203">
        <f t="shared" si="46"/>
        <v>1.4</v>
      </c>
      <c r="CR111" s="191" t="str">
        <f t="shared" si="47"/>
        <v>SPWFD24UB2PB</v>
      </c>
      <c r="CS111" s="191" t="str">
        <f t="shared" si="48"/>
        <v>◎</v>
      </c>
      <c r="CT111" s="191" t="str">
        <f t="shared" si="49"/>
        <v>強め</v>
      </c>
      <c r="CU111" s="191" t="str">
        <f t="shared" si="69"/>
        <v>-</v>
      </c>
      <c r="CV111" s="191">
        <f t="shared" si="50"/>
        <v>0</v>
      </c>
      <c r="CW111" s="191" t="str">
        <f t="shared" si="51"/>
        <v/>
      </c>
      <c r="CX111" s="208">
        <f t="shared" si="52"/>
        <v>0</v>
      </c>
      <c r="CY111" s="97">
        <f t="shared" si="70"/>
        <v>5.5</v>
      </c>
      <c r="CZ111" s="98">
        <f t="shared" si="71"/>
        <v>3</v>
      </c>
      <c r="DA111" s="97">
        <f t="shared" si="71"/>
        <v>3.5</v>
      </c>
      <c r="DB111" s="95">
        <f t="shared" si="72"/>
        <v>3</v>
      </c>
      <c r="DC111" s="147">
        <f t="shared" si="80"/>
        <v>1</v>
      </c>
      <c r="DD111" s="210">
        <f t="shared" si="73"/>
        <v>0</v>
      </c>
      <c r="DE111" s="151">
        <f t="shared" si="74"/>
        <v>0</v>
      </c>
      <c r="DF111" s="213">
        <f t="shared" si="75"/>
        <v>0</v>
      </c>
      <c r="DG111" s="149">
        <f t="shared" si="76"/>
        <v>0</v>
      </c>
      <c r="DH111" s="141">
        <f t="shared" si="77"/>
        <v>0</v>
      </c>
    </row>
    <row r="112" spans="1:112" s="99" customFormat="1" ht="26.1" customHeight="1" thickTop="1" thickBot="1" x14ac:dyDescent="0.2">
      <c r="A112" s="136"/>
      <c r="B112" s="94">
        <v>281</v>
      </c>
      <c r="C112" s="94" t="s">
        <v>1</v>
      </c>
      <c r="D112" s="94" t="s">
        <v>6</v>
      </c>
      <c r="E112" s="100" t="s">
        <v>5</v>
      </c>
      <c r="F112" s="101">
        <v>10</v>
      </c>
      <c r="G112" s="102">
        <v>1.5</v>
      </c>
      <c r="H112" s="94" t="s">
        <v>256</v>
      </c>
      <c r="I112" s="94" t="s">
        <v>129</v>
      </c>
      <c r="J112" s="103" t="s">
        <v>45</v>
      </c>
      <c r="K112" s="94" t="str">
        <f t="shared" si="78"/>
        <v>-</v>
      </c>
      <c r="L112" s="94" t="s">
        <v>249</v>
      </c>
      <c r="M112" s="181">
        <v>0</v>
      </c>
      <c r="N112" s="92"/>
      <c r="O112" s="93"/>
      <c r="P112" s="104"/>
      <c r="Q112" s="207">
        <v>5</v>
      </c>
      <c r="R112" s="202">
        <v>3</v>
      </c>
      <c r="S112" s="198">
        <v>3.5</v>
      </c>
      <c r="T112" s="191">
        <f t="shared" si="53"/>
        <v>3</v>
      </c>
      <c r="U112" s="191">
        <f t="shared" si="79"/>
        <v>1</v>
      </c>
      <c r="V112" s="191">
        <f t="shared" si="54"/>
        <v>0</v>
      </c>
      <c r="W112" s="191">
        <f t="shared" si="55"/>
        <v>0</v>
      </c>
      <c r="X112" s="191">
        <f t="shared" si="56"/>
        <v>0</v>
      </c>
      <c r="Y112" s="192">
        <f t="shared" si="57"/>
        <v>0</v>
      </c>
      <c r="Z112" s="195">
        <f t="shared" si="58"/>
        <v>0</v>
      </c>
      <c r="AA112" s="192" t="s">
        <v>67</v>
      </c>
      <c r="AB112" s="190" t="s">
        <v>98</v>
      </c>
      <c r="AC112" s="191"/>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c r="BY112" s="190"/>
      <c r="BZ112" s="190">
        <f t="shared" si="59"/>
        <v>1</v>
      </c>
      <c r="CA112" s="190">
        <f t="shared" si="60"/>
        <v>0</v>
      </c>
      <c r="CB112" s="196">
        <f t="shared" si="61"/>
        <v>0</v>
      </c>
      <c r="CC112" s="196">
        <f t="shared" si="62"/>
        <v>0</v>
      </c>
      <c r="CD112" s="197">
        <f t="shared" si="63"/>
        <v>5</v>
      </c>
      <c r="CE112" s="198" t="s">
        <v>127</v>
      </c>
      <c r="CF112" s="196" t="str">
        <f t="shared" si="64"/>
        <v/>
      </c>
      <c r="CG112" s="199">
        <f t="shared" si="65"/>
        <v>1</v>
      </c>
      <c r="CH112" s="190" t="e">
        <f t="shared" si="66"/>
        <v>#VALUE!</v>
      </c>
      <c r="CI112" s="190" t="str">
        <f t="shared" si="67"/>
        <v/>
      </c>
      <c r="CJ112" s="190">
        <f t="shared" si="68"/>
        <v>0</v>
      </c>
      <c r="CK112" s="190"/>
      <c r="CL112" s="191">
        <f t="shared" si="41"/>
        <v>281</v>
      </c>
      <c r="CM112" s="191" t="str">
        <f t="shared" si="42"/>
        <v>本圃</v>
      </c>
      <c r="CN112" s="191" t="str">
        <f t="shared" si="43"/>
        <v>紅ほっぺ</v>
      </c>
      <c r="CO112" s="191" t="str">
        <f t="shared" si="44"/>
        <v>間口</v>
      </c>
      <c r="CP112" s="198">
        <f t="shared" si="45"/>
        <v>10</v>
      </c>
      <c r="CQ112" s="203">
        <f t="shared" si="46"/>
        <v>1.5</v>
      </c>
      <c r="CR112" s="191" t="str">
        <f t="shared" si="47"/>
        <v>SPWFD24UB2PB</v>
      </c>
      <c r="CS112" s="191" t="str">
        <f t="shared" si="48"/>
        <v>◎</v>
      </c>
      <c r="CT112" s="191" t="str">
        <f t="shared" si="49"/>
        <v>強め</v>
      </c>
      <c r="CU112" s="191" t="str">
        <f t="shared" si="69"/>
        <v>-</v>
      </c>
      <c r="CV112" s="191">
        <f t="shared" si="50"/>
        <v>0</v>
      </c>
      <c r="CW112" s="191" t="str">
        <f t="shared" si="51"/>
        <v/>
      </c>
      <c r="CX112" s="208">
        <f t="shared" si="52"/>
        <v>0</v>
      </c>
      <c r="CY112" s="97">
        <f t="shared" si="70"/>
        <v>5</v>
      </c>
      <c r="CZ112" s="98">
        <f t="shared" si="71"/>
        <v>3</v>
      </c>
      <c r="DA112" s="97">
        <f t="shared" si="71"/>
        <v>3.5</v>
      </c>
      <c r="DB112" s="95">
        <f t="shared" si="72"/>
        <v>3</v>
      </c>
      <c r="DC112" s="147">
        <f t="shared" si="80"/>
        <v>1</v>
      </c>
      <c r="DD112" s="210">
        <f t="shared" si="73"/>
        <v>0</v>
      </c>
      <c r="DE112" s="151">
        <f t="shared" si="74"/>
        <v>0</v>
      </c>
      <c r="DF112" s="213">
        <f t="shared" si="75"/>
        <v>0</v>
      </c>
      <c r="DG112" s="149">
        <f t="shared" si="76"/>
        <v>0</v>
      </c>
      <c r="DH112" s="141">
        <f t="shared" si="77"/>
        <v>0</v>
      </c>
    </row>
    <row r="113" spans="1:112" s="99" customFormat="1" ht="26.1" customHeight="1" thickTop="1" thickBot="1" x14ac:dyDescent="0.2">
      <c r="A113" s="136"/>
      <c r="B113" s="94">
        <v>284</v>
      </c>
      <c r="C113" s="94" t="s">
        <v>1</v>
      </c>
      <c r="D113" s="94" t="s">
        <v>6</v>
      </c>
      <c r="E113" s="100" t="s">
        <v>5</v>
      </c>
      <c r="F113" s="101">
        <v>10</v>
      </c>
      <c r="G113" s="102">
        <v>2</v>
      </c>
      <c r="H113" s="94" t="s">
        <v>257</v>
      </c>
      <c r="I113" s="94" t="s">
        <v>130</v>
      </c>
      <c r="J113" s="94" t="s">
        <v>47</v>
      </c>
      <c r="K113" s="144" t="str">
        <f t="shared" si="78"/>
        <v>●</v>
      </c>
      <c r="L113" s="145" t="s">
        <v>217</v>
      </c>
      <c r="M113" s="180">
        <f>IF(L113="YES",1,0)</f>
        <v>0</v>
      </c>
      <c r="N113" s="92"/>
      <c r="O113" s="93"/>
      <c r="P113" s="104"/>
      <c r="Q113" s="207">
        <v>4</v>
      </c>
      <c r="R113" s="202">
        <v>3</v>
      </c>
      <c r="S113" s="198">
        <v>3.5</v>
      </c>
      <c r="T113" s="191">
        <f t="shared" si="53"/>
        <v>3</v>
      </c>
      <c r="U113" s="191">
        <f t="shared" si="79"/>
        <v>1</v>
      </c>
      <c r="V113" s="191">
        <f t="shared" si="54"/>
        <v>0</v>
      </c>
      <c r="W113" s="191">
        <f t="shared" si="55"/>
        <v>0</v>
      </c>
      <c r="X113" s="191">
        <f t="shared" si="56"/>
        <v>0</v>
      </c>
      <c r="Y113" s="192">
        <f t="shared" si="57"/>
        <v>0</v>
      </c>
      <c r="Z113" s="195">
        <f t="shared" si="58"/>
        <v>0</v>
      </c>
      <c r="AA113" s="192" t="s">
        <v>67</v>
      </c>
      <c r="AB113" s="190" t="s">
        <v>96</v>
      </c>
      <c r="AC113" s="191"/>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f t="shared" si="59"/>
        <v>1</v>
      </c>
      <c r="CA113" s="190">
        <f t="shared" si="60"/>
        <v>0</v>
      </c>
      <c r="CB113" s="196">
        <f t="shared" si="61"/>
        <v>0</v>
      </c>
      <c r="CC113" s="196">
        <f t="shared" si="62"/>
        <v>0</v>
      </c>
      <c r="CD113" s="197">
        <f t="shared" si="63"/>
        <v>4</v>
      </c>
      <c r="CE113" s="198" t="s">
        <v>127</v>
      </c>
      <c r="CF113" s="196" t="str">
        <f t="shared" si="64"/>
        <v/>
      </c>
      <c r="CG113" s="199">
        <f t="shared" si="65"/>
        <v>1</v>
      </c>
      <c r="CH113" s="190" t="e">
        <f t="shared" si="66"/>
        <v>#VALUE!</v>
      </c>
      <c r="CI113" s="190" t="str">
        <f t="shared" si="67"/>
        <v/>
      </c>
      <c r="CJ113" s="190">
        <f t="shared" si="68"/>
        <v>0</v>
      </c>
      <c r="CK113" s="190"/>
      <c r="CL113" s="191">
        <f t="shared" si="41"/>
        <v>284</v>
      </c>
      <c r="CM113" s="191" t="str">
        <f t="shared" si="42"/>
        <v>本圃</v>
      </c>
      <c r="CN113" s="191" t="str">
        <f t="shared" si="43"/>
        <v>紅ほっぺ</v>
      </c>
      <c r="CO113" s="191" t="str">
        <f t="shared" si="44"/>
        <v>間口</v>
      </c>
      <c r="CP113" s="198">
        <f t="shared" si="45"/>
        <v>10</v>
      </c>
      <c r="CQ113" s="203">
        <f t="shared" si="46"/>
        <v>2</v>
      </c>
      <c r="CR113" s="191" t="str">
        <f t="shared" si="47"/>
        <v>SPWFD24UB2PA</v>
      </c>
      <c r="CS113" s="191" t="str">
        <f t="shared" si="48"/>
        <v>○</v>
      </c>
      <c r="CT113" s="191" t="str">
        <f t="shared" si="49"/>
        <v>適</v>
      </c>
      <c r="CU113" s="191" t="str">
        <f t="shared" si="69"/>
        <v>●</v>
      </c>
      <c r="CV113" s="191">
        <f t="shared" si="50"/>
        <v>0</v>
      </c>
      <c r="CW113" s="191" t="str">
        <f t="shared" si="51"/>
        <v/>
      </c>
      <c r="CX113" s="208">
        <f t="shared" si="52"/>
        <v>0</v>
      </c>
      <c r="CY113" s="97">
        <f t="shared" si="70"/>
        <v>4</v>
      </c>
      <c r="CZ113" s="98">
        <f t="shared" si="71"/>
        <v>3</v>
      </c>
      <c r="DA113" s="97">
        <f t="shared" si="71"/>
        <v>3.5</v>
      </c>
      <c r="DB113" s="95">
        <f t="shared" si="72"/>
        <v>3</v>
      </c>
      <c r="DC113" s="147">
        <f t="shared" si="80"/>
        <v>1</v>
      </c>
      <c r="DD113" s="210">
        <f t="shared" si="73"/>
        <v>0</v>
      </c>
      <c r="DE113" s="151">
        <f t="shared" si="74"/>
        <v>0</v>
      </c>
      <c r="DF113" s="213">
        <f t="shared" si="75"/>
        <v>0</v>
      </c>
      <c r="DG113" s="149">
        <f t="shared" si="76"/>
        <v>0</v>
      </c>
      <c r="DH113" s="141">
        <f t="shared" si="77"/>
        <v>0</v>
      </c>
    </row>
    <row r="114" spans="1:112" s="99" customFormat="1" ht="26.1" customHeight="1" thickTop="1" thickBot="1" x14ac:dyDescent="0.2">
      <c r="A114" s="136"/>
      <c r="B114" s="94">
        <v>288</v>
      </c>
      <c r="C114" s="94" t="s">
        <v>1</v>
      </c>
      <c r="D114" s="94" t="s">
        <v>6</v>
      </c>
      <c r="E114" s="100" t="s">
        <v>5</v>
      </c>
      <c r="F114" s="101">
        <v>10</v>
      </c>
      <c r="G114" s="102">
        <v>2.25</v>
      </c>
      <c r="H114" s="94" t="s">
        <v>257</v>
      </c>
      <c r="I114" s="94" t="s">
        <v>130</v>
      </c>
      <c r="J114" s="94" t="s">
        <v>47</v>
      </c>
      <c r="K114" s="144" t="str">
        <f t="shared" si="78"/>
        <v>●</v>
      </c>
      <c r="L114" s="145" t="s">
        <v>217</v>
      </c>
      <c r="M114" s="180">
        <f>IF(L114="YES",1,0)</f>
        <v>0</v>
      </c>
      <c r="N114" s="92"/>
      <c r="O114" s="93"/>
      <c r="P114" s="104"/>
      <c r="Q114" s="207">
        <v>4</v>
      </c>
      <c r="R114" s="202">
        <v>3</v>
      </c>
      <c r="S114" s="198">
        <v>3.5</v>
      </c>
      <c r="T114" s="191">
        <f t="shared" si="53"/>
        <v>3</v>
      </c>
      <c r="U114" s="191">
        <f t="shared" si="79"/>
        <v>1</v>
      </c>
      <c r="V114" s="191">
        <f t="shared" si="54"/>
        <v>0</v>
      </c>
      <c r="W114" s="191">
        <f t="shared" si="55"/>
        <v>0</v>
      </c>
      <c r="X114" s="191">
        <f t="shared" si="56"/>
        <v>0</v>
      </c>
      <c r="Y114" s="192">
        <f t="shared" si="57"/>
        <v>0</v>
      </c>
      <c r="Z114" s="195">
        <f t="shared" si="58"/>
        <v>0</v>
      </c>
      <c r="AA114" s="192" t="s">
        <v>67</v>
      </c>
      <c r="AB114" s="190" t="s">
        <v>96</v>
      </c>
      <c r="AC114" s="191"/>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c r="BY114" s="190"/>
      <c r="BZ114" s="190">
        <f t="shared" si="59"/>
        <v>1</v>
      </c>
      <c r="CA114" s="190">
        <f t="shared" si="60"/>
        <v>0</v>
      </c>
      <c r="CB114" s="196">
        <f t="shared" si="61"/>
        <v>0</v>
      </c>
      <c r="CC114" s="196">
        <f t="shared" si="62"/>
        <v>0</v>
      </c>
      <c r="CD114" s="197">
        <f t="shared" si="63"/>
        <v>4</v>
      </c>
      <c r="CE114" s="198" t="s">
        <v>127</v>
      </c>
      <c r="CF114" s="196" t="str">
        <f t="shared" si="64"/>
        <v/>
      </c>
      <c r="CG114" s="199">
        <f t="shared" si="65"/>
        <v>1</v>
      </c>
      <c r="CH114" s="190" t="e">
        <f t="shared" si="66"/>
        <v>#VALUE!</v>
      </c>
      <c r="CI114" s="190" t="str">
        <f t="shared" si="67"/>
        <v/>
      </c>
      <c r="CJ114" s="190">
        <f t="shared" si="68"/>
        <v>0</v>
      </c>
      <c r="CK114" s="190"/>
      <c r="CL114" s="191">
        <f t="shared" si="41"/>
        <v>288</v>
      </c>
      <c r="CM114" s="191" t="str">
        <f t="shared" si="42"/>
        <v>本圃</v>
      </c>
      <c r="CN114" s="191" t="str">
        <f t="shared" si="43"/>
        <v>紅ほっぺ</v>
      </c>
      <c r="CO114" s="191" t="str">
        <f t="shared" si="44"/>
        <v>間口</v>
      </c>
      <c r="CP114" s="198">
        <f t="shared" si="45"/>
        <v>10</v>
      </c>
      <c r="CQ114" s="203">
        <f t="shared" si="46"/>
        <v>2.25</v>
      </c>
      <c r="CR114" s="191" t="str">
        <f t="shared" si="47"/>
        <v>SPWFD24UB2PA</v>
      </c>
      <c r="CS114" s="191" t="str">
        <f t="shared" si="48"/>
        <v>○</v>
      </c>
      <c r="CT114" s="191" t="str">
        <f t="shared" si="49"/>
        <v>適</v>
      </c>
      <c r="CU114" s="191" t="str">
        <f t="shared" si="69"/>
        <v>●</v>
      </c>
      <c r="CV114" s="191">
        <f t="shared" si="50"/>
        <v>0</v>
      </c>
      <c r="CW114" s="191" t="str">
        <f t="shared" si="51"/>
        <v/>
      </c>
      <c r="CX114" s="208">
        <f t="shared" si="52"/>
        <v>0</v>
      </c>
      <c r="CY114" s="97">
        <f t="shared" si="70"/>
        <v>4</v>
      </c>
      <c r="CZ114" s="98">
        <f t="shared" si="71"/>
        <v>3</v>
      </c>
      <c r="DA114" s="97">
        <f t="shared" si="71"/>
        <v>3.5</v>
      </c>
      <c r="DB114" s="95">
        <f t="shared" si="72"/>
        <v>3</v>
      </c>
      <c r="DC114" s="147">
        <f t="shared" si="80"/>
        <v>1</v>
      </c>
      <c r="DD114" s="210">
        <f t="shared" si="73"/>
        <v>0</v>
      </c>
      <c r="DE114" s="151">
        <f t="shared" si="74"/>
        <v>0</v>
      </c>
      <c r="DF114" s="213">
        <f t="shared" si="75"/>
        <v>0</v>
      </c>
      <c r="DG114" s="149">
        <f t="shared" si="76"/>
        <v>0</v>
      </c>
      <c r="DH114" s="141">
        <f t="shared" si="77"/>
        <v>0</v>
      </c>
    </row>
    <row r="115" spans="1:112" s="99" customFormat="1" ht="26.1" customHeight="1" thickTop="1" thickBot="1" x14ac:dyDescent="0.2">
      <c r="A115" s="136"/>
      <c r="B115" s="94">
        <v>296</v>
      </c>
      <c r="C115" s="94" t="s">
        <v>1</v>
      </c>
      <c r="D115" s="94" t="s">
        <v>6</v>
      </c>
      <c r="E115" s="100" t="s">
        <v>5</v>
      </c>
      <c r="F115" s="101">
        <v>11</v>
      </c>
      <c r="G115" s="102">
        <v>1.4</v>
      </c>
      <c r="H115" s="94" t="s">
        <v>256</v>
      </c>
      <c r="I115" s="94" t="s">
        <v>129</v>
      </c>
      <c r="J115" s="103" t="s">
        <v>45</v>
      </c>
      <c r="K115" s="94" t="str">
        <f t="shared" si="78"/>
        <v>-</v>
      </c>
      <c r="L115" s="94" t="s">
        <v>249</v>
      </c>
      <c r="M115" s="181">
        <v>0</v>
      </c>
      <c r="N115" s="92"/>
      <c r="O115" s="93"/>
      <c r="P115" s="104"/>
      <c r="Q115" s="207">
        <v>5</v>
      </c>
      <c r="R115" s="202">
        <v>3</v>
      </c>
      <c r="S115" s="198">
        <v>4</v>
      </c>
      <c r="T115" s="191">
        <f t="shared" si="53"/>
        <v>3</v>
      </c>
      <c r="U115" s="191">
        <f t="shared" si="79"/>
        <v>1</v>
      </c>
      <c r="V115" s="191">
        <f t="shared" si="54"/>
        <v>0</v>
      </c>
      <c r="W115" s="191">
        <f t="shared" si="55"/>
        <v>0</v>
      </c>
      <c r="X115" s="191">
        <f t="shared" si="56"/>
        <v>0</v>
      </c>
      <c r="Y115" s="192">
        <f t="shared" si="57"/>
        <v>0</v>
      </c>
      <c r="Z115" s="195">
        <f t="shared" si="58"/>
        <v>0</v>
      </c>
      <c r="AA115" s="192" t="s">
        <v>67</v>
      </c>
      <c r="AB115" s="190" t="s">
        <v>74</v>
      </c>
      <c r="AC115" s="191"/>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0"/>
      <c r="BZ115" s="190">
        <f t="shared" si="59"/>
        <v>1</v>
      </c>
      <c r="CA115" s="190">
        <f t="shared" si="60"/>
        <v>0</v>
      </c>
      <c r="CB115" s="196">
        <f t="shared" si="61"/>
        <v>0</v>
      </c>
      <c r="CC115" s="196">
        <f t="shared" si="62"/>
        <v>0</v>
      </c>
      <c r="CD115" s="197">
        <f t="shared" si="63"/>
        <v>5</v>
      </c>
      <c r="CE115" s="198" t="s">
        <v>127</v>
      </c>
      <c r="CF115" s="196" t="str">
        <f t="shared" si="64"/>
        <v/>
      </c>
      <c r="CG115" s="199">
        <f t="shared" si="65"/>
        <v>1</v>
      </c>
      <c r="CH115" s="190" t="e">
        <f t="shared" si="66"/>
        <v>#VALUE!</v>
      </c>
      <c r="CI115" s="190" t="str">
        <f t="shared" si="67"/>
        <v/>
      </c>
      <c r="CJ115" s="190">
        <f t="shared" si="68"/>
        <v>0</v>
      </c>
      <c r="CK115" s="190"/>
      <c r="CL115" s="191">
        <f t="shared" si="41"/>
        <v>296</v>
      </c>
      <c r="CM115" s="191" t="str">
        <f t="shared" si="42"/>
        <v>本圃</v>
      </c>
      <c r="CN115" s="191" t="str">
        <f t="shared" si="43"/>
        <v>紅ほっぺ</v>
      </c>
      <c r="CO115" s="191" t="str">
        <f t="shared" si="44"/>
        <v>間口</v>
      </c>
      <c r="CP115" s="198">
        <f t="shared" si="45"/>
        <v>11</v>
      </c>
      <c r="CQ115" s="203">
        <f t="shared" si="46"/>
        <v>1.4</v>
      </c>
      <c r="CR115" s="191" t="str">
        <f t="shared" si="47"/>
        <v>SPWFD24UB2PB</v>
      </c>
      <c r="CS115" s="191" t="str">
        <f t="shared" si="48"/>
        <v>◎</v>
      </c>
      <c r="CT115" s="191" t="str">
        <f t="shared" si="49"/>
        <v>強め</v>
      </c>
      <c r="CU115" s="191" t="str">
        <f t="shared" si="69"/>
        <v>-</v>
      </c>
      <c r="CV115" s="191">
        <f t="shared" si="50"/>
        <v>0</v>
      </c>
      <c r="CW115" s="191" t="str">
        <f t="shared" si="51"/>
        <v/>
      </c>
      <c r="CX115" s="208">
        <f t="shared" si="52"/>
        <v>0</v>
      </c>
      <c r="CY115" s="97">
        <f t="shared" si="70"/>
        <v>5</v>
      </c>
      <c r="CZ115" s="98">
        <f t="shared" si="71"/>
        <v>3</v>
      </c>
      <c r="DA115" s="97">
        <f t="shared" si="71"/>
        <v>4</v>
      </c>
      <c r="DB115" s="95">
        <f t="shared" si="72"/>
        <v>3</v>
      </c>
      <c r="DC115" s="147">
        <f t="shared" si="80"/>
        <v>1</v>
      </c>
      <c r="DD115" s="210">
        <f t="shared" si="73"/>
        <v>0</v>
      </c>
      <c r="DE115" s="151">
        <f t="shared" si="74"/>
        <v>0</v>
      </c>
      <c r="DF115" s="213">
        <f t="shared" si="75"/>
        <v>0</v>
      </c>
      <c r="DG115" s="149">
        <f t="shared" si="76"/>
        <v>0</v>
      </c>
      <c r="DH115" s="141">
        <f t="shared" si="77"/>
        <v>0</v>
      </c>
    </row>
    <row r="116" spans="1:112" s="99" customFormat="1" ht="26.1" customHeight="1" thickTop="1" thickBot="1" x14ac:dyDescent="0.2">
      <c r="A116" s="136"/>
      <c r="B116" s="94">
        <v>300</v>
      </c>
      <c r="C116" s="94" t="s">
        <v>1</v>
      </c>
      <c r="D116" s="94" t="s">
        <v>6</v>
      </c>
      <c r="E116" s="100" t="s">
        <v>5</v>
      </c>
      <c r="F116" s="101">
        <v>11</v>
      </c>
      <c r="G116" s="102">
        <v>1.5</v>
      </c>
      <c r="H116" s="94" t="s">
        <v>256</v>
      </c>
      <c r="I116" s="94" t="s">
        <v>129</v>
      </c>
      <c r="J116" s="103" t="s">
        <v>45</v>
      </c>
      <c r="K116" s="94" t="str">
        <f t="shared" si="78"/>
        <v>-</v>
      </c>
      <c r="L116" s="94" t="s">
        <v>249</v>
      </c>
      <c r="M116" s="181">
        <v>0</v>
      </c>
      <c r="N116" s="92"/>
      <c r="O116" s="93"/>
      <c r="P116" s="104"/>
      <c r="Q116" s="207">
        <v>4.5</v>
      </c>
      <c r="R116" s="202">
        <v>3</v>
      </c>
      <c r="S116" s="198">
        <v>4</v>
      </c>
      <c r="T116" s="191">
        <f t="shared" si="53"/>
        <v>3</v>
      </c>
      <c r="U116" s="191">
        <f t="shared" si="79"/>
        <v>1</v>
      </c>
      <c r="V116" s="191">
        <f t="shared" si="54"/>
        <v>0</v>
      </c>
      <c r="W116" s="191">
        <f t="shared" si="55"/>
        <v>0</v>
      </c>
      <c r="X116" s="191">
        <f t="shared" si="56"/>
        <v>0</v>
      </c>
      <c r="Y116" s="192">
        <f t="shared" si="57"/>
        <v>0</v>
      </c>
      <c r="Z116" s="195">
        <f t="shared" si="58"/>
        <v>0</v>
      </c>
      <c r="AA116" s="192" t="s">
        <v>67</v>
      </c>
      <c r="AB116" s="190" t="s">
        <v>74</v>
      </c>
      <c r="AC116" s="191"/>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c r="BY116" s="190"/>
      <c r="BZ116" s="190">
        <f t="shared" si="59"/>
        <v>1</v>
      </c>
      <c r="CA116" s="190">
        <f t="shared" si="60"/>
        <v>0</v>
      </c>
      <c r="CB116" s="196">
        <f t="shared" si="61"/>
        <v>0</v>
      </c>
      <c r="CC116" s="196">
        <f t="shared" si="62"/>
        <v>0</v>
      </c>
      <c r="CD116" s="197">
        <f t="shared" si="63"/>
        <v>4.5</v>
      </c>
      <c r="CE116" s="198" t="s">
        <v>127</v>
      </c>
      <c r="CF116" s="196" t="str">
        <f t="shared" si="64"/>
        <v/>
      </c>
      <c r="CG116" s="199">
        <f t="shared" si="65"/>
        <v>1</v>
      </c>
      <c r="CH116" s="190" t="e">
        <f t="shared" si="66"/>
        <v>#VALUE!</v>
      </c>
      <c r="CI116" s="190" t="str">
        <f t="shared" si="67"/>
        <v/>
      </c>
      <c r="CJ116" s="190">
        <f t="shared" si="68"/>
        <v>0</v>
      </c>
      <c r="CK116" s="190"/>
      <c r="CL116" s="191">
        <f t="shared" si="41"/>
        <v>300</v>
      </c>
      <c r="CM116" s="191" t="str">
        <f t="shared" si="42"/>
        <v>本圃</v>
      </c>
      <c r="CN116" s="191" t="str">
        <f t="shared" si="43"/>
        <v>紅ほっぺ</v>
      </c>
      <c r="CO116" s="191" t="str">
        <f t="shared" si="44"/>
        <v>間口</v>
      </c>
      <c r="CP116" s="198">
        <f t="shared" si="45"/>
        <v>11</v>
      </c>
      <c r="CQ116" s="203">
        <f t="shared" si="46"/>
        <v>1.5</v>
      </c>
      <c r="CR116" s="191" t="str">
        <f t="shared" si="47"/>
        <v>SPWFD24UB2PB</v>
      </c>
      <c r="CS116" s="191" t="str">
        <f t="shared" si="48"/>
        <v>◎</v>
      </c>
      <c r="CT116" s="191" t="str">
        <f t="shared" si="49"/>
        <v>強め</v>
      </c>
      <c r="CU116" s="191" t="str">
        <f t="shared" si="69"/>
        <v>-</v>
      </c>
      <c r="CV116" s="191">
        <f t="shared" si="50"/>
        <v>0</v>
      </c>
      <c r="CW116" s="191" t="str">
        <f t="shared" si="51"/>
        <v/>
      </c>
      <c r="CX116" s="208">
        <f t="shared" si="52"/>
        <v>0</v>
      </c>
      <c r="CY116" s="97">
        <f t="shared" si="70"/>
        <v>4.5</v>
      </c>
      <c r="CZ116" s="98">
        <f t="shared" si="71"/>
        <v>3</v>
      </c>
      <c r="DA116" s="97">
        <f t="shared" si="71"/>
        <v>4</v>
      </c>
      <c r="DB116" s="95">
        <f t="shared" si="72"/>
        <v>3</v>
      </c>
      <c r="DC116" s="147">
        <f t="shared" si="80"/>
        <v>1</v>
      </c>
      <c r="DD116" s="210">
        <f t="shared" si="73"/>
        <v>0</v>
      </c>
      <c r="DE116" s="151">
        <f t="shared" si="74"/>
        <v>0</v>
      </c>
      <c r="DF116" s="213">
        <f t="shared" si="75"/>
        <v>0</v>
      </c>
      <c r="DG116" s="149">
        <f t="shared" si="76"/>
        <v>0</v>
      </c>
      <c r="DH116" s="141">
        <f t="shared" si="77"/>
        <v>0</v>
      </c>
    </row>
    <row r="117" spans="1:112" s="99" customFormat="1" ht="26.1" customHeight="1" thickTop="1" thickBot="1" x14ac:dyDescent="0.2">
      <c r="A117" s="136"/>
      <c r="B117" s="87">
        <v>304</v>
      </c>
      <c r="C117" s="94" t="s">
        <v>1</v>
      </c>
      <c r="D117" s="94" t="s">
        <v>6</v>
      </c>
      <c r="E117" s="100" t="s">
        <v>5</v>
      </c>
      <c r="F117" s="101">
        <v>11</v>
      </c>
      <c r="G117" s="102">
        <v>2</v>
      </c>
      <c r="H117" s="94" t="s">
        <v>257</v>
      </c>
      <c r="I117" s="94" t="s">
        <v>129</v>
      </c>
      <c r="J117" s="94" t="s">
        <v>47</v>
      </c>
      <c r="K117" s="94" t="str">
        <f t="shared" si="78"/>
        <v>-</v>
      </c>
      <c r="L117" s="94" t="s">
        <v>249</v>
      </c>
      <c r="M117" s="181">
        <v>0</v>
      </c>
      <c r="N117" s="92"/>
      <c r="O117" s="93"/>
      <c r="P117" s="104"/>
      <c r="Q117" s="207">
        <v>3.5</v>
      </c>
      <c r="R117" s="202">
        <v>3</v>
      </c>
      <c r="S117" s="198">
        <v>4</v>
      </c>
      <c r="T117" s="191">
        <f t="shared" si="53"/>
        <v>3</v>
      </c>
      <c r="U117" s="191">
        <f t="shared" si="79"/>
        <v>1</v>
      </c>
      <c r="V117" s="191">
        <f t="shared" si="54"/>
        <v>0</v>
      </c>
      <c r="W117" s="191">
        <f t="shared" si="55"/>
        <v>0</v>
      </c>
      <c r="X117" s="191">
        <f t="shared" si="56"/>
        <v>0</v>
      </c>
      <c r="Y117" s="192">
        <f t="shared" si="57"/>
        <v>0</v>
      </c>
      <c r="Z117" s="195">
        <f t="shared" si="58"/>
        <v>0</v>
      </c>
      <c r="AA117" s="192" t="s">
        <v>67</v>
      </c>
      <c r="AB117" s="190" t="s">
        <v>72</v>
      </c>
      <c r="AC117" s="191"/>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c r="BY117" s="190"/>
      <c r="BZ117" s="190">
        <f t="shared" si="59"/>
        <v>1</v>
      </c>
      <c r="CA117" s="190">
        <f t="shared" si="60"/>
        <v>0</v>
      </c>
      <c r="CB117" s="196">
        <f t="shared" si="61"/>
        <v>0</v>
      </c>
      <c r="CC117" s="196">
        <f t="shared" si="62"/>
        <v>0</v>
      </c>
      <c r="CD117" s="197">
        <f t="shared" si="63"/>
        <v>3.5</v>
      </c>
      <c r="CE117" s="198" t="s">
        <v>127</v>
      </c>
      <c r="CF117" s="196" t="str">
        <f t="shared" si="64"/>
        <v/>
      </c>
      <c r="CG117" s="199">
        <f t="shared" si="65"/>
        <v>1</v>
      </c>
      <c r="CH117" s="190" t="e">
        <f t="shared" si="66"/>
        <v>#VALUE!</v>
      </c>
      <c r="CI117" s="190" t="str">
        <f t="shared" si="67"/>
        <v/>
      </c>
      <c r="CJ117" s="190">
        <f t="shared" si="68"/>
        <v>0</v>
      </c>
      <c r="CK117" s="190"/>
      <c r="CL117" s="191">
        <f t="shared" si="41"/>
        <v>304</v>
      </c>
      <c r="CM117" s="191" t="str">
        <f t="shared" si="42"/>
        <v>本圃</v>
      </c>
      <c r="CN117" s="191" t="str">
        <f t="shared" si="43"/>
        <v>紅ほっぺ</v>
      </c>
      <c r="CO117" s="191" t="str">
        <f t="shared" si="44"/>
        <v>間口</v>
      </c>
      <c r="CP117" s="198">
        <f t="shared" si="45"/>
        <v>11</v>
      </c>
      <c r="CQ117" s="203">
        <f t="shared" si="46"/>
        <v>2</v>
      </c>
      <c r="CR117" s="191" t="str">
        <f t="shared" si="47"/>
        <v>SPWFD24UB2PA</v>
      </c>
      <c r="CS117" s="191" t="str">
        <f t="shared" si="48"/>
        <v>◎</v>
      </c>
      <c r="CT117" s="191" t="str">
        <f t="shared" si="49"/>
        <v>適</v>
      </c>
      <c r="CU117" s="191" t="str">
        <f t="shared" si="69"/>
        <v>-</v>
      </c>
      <c r="CV117" s="191">
        <f t="shared" si="50"/>
        <v>0</v>
      </c>
      <c r="CW117" s="191" t="str">
        <f t="shared" si="51"/>
        <v/>
      </c>
      <c r="CX117" s="208">
        <f t="shared" si="52"/>
        <v>0</v>
      </c>
      <c r="CY117" s="97">
        <f t="shared" si="70"/>
        <v>3.5</v>
      </c>
      <c r="CZ117" s="98">
        <f t="shared" si="71"/>
        <v>3</v>
      </c>
      <c r="DA117" s="97">
        <f t="shared" si="71"/>
        <v>4</v>
      </c>
      <c r="DB117" s="95">
        <f t="shared" si="72"/>
        <v>3</v>
      </c>
      <c r="DC117" s="147">
        <f t="shared" si="80"/>
        <v>1</v>
      </c>
      <c r="DD117" s="210">
        <f t="shared" si="73"/>
        <v>0</v>
      </c>
      <c r="DE117" s="151">
        <f t="shared" si="74"/>
        <v>0</v>
      </c>
      <c r="DF117" s="213">
        <f t="shared" si="75"/>
        <v>0</v>
      </c>
      <c r="DG117" s="149">
        <f t="shared" si="76"/>
        <v>0</v>
      </c>
      <c r="DH117" s="141">
        <f t="shared" si="77"/>
        <v>0</v>
      </c>
    </row>
    <row r="118" spans="1:112" s="99" customFormat="1" ht="26.1" customHeight="1" thickTop="1" thickBot="1" x14ac:dyDescent="0.2">
      <c r="A118" s="136"/>
      <c r="B118" s="94">
        <v>308</v>
      </c>
      <c r="C118" s="94" t="s">
        <v>1</v>
      </c>
      <c r="D118" s="94" t="s">
        <v>6</v>
      </c>
      <c r="E118" s="100" t="s">
        <v>5</v>
      </c>
      <c r="F118" s="101">
        <v>11</v>
      </c>
      <c r="G118" s="102">
        <v>2.25</v>
      </c>
      <c r="H118" s="94" t="s">
        <v>257</v>
      </c>
      <c r="I118" s="94" t="s">
        <v>130</v>
      </c>
      <c r="J118" s="94" t="s">
        <v>47</v>
      </c>
      <c r="K118" s="94" t="str">
        <f t="shared" si="78"/>
        <v>-</v>
      </c>
      <c r="L118" s="94" t="s">
        <v>249</v>
      </c>
      <c r="M118" s="181">
        <v>0</v>
      </c>
      <c r="N118" s="92"/>
      <c r="O118" s="93"/>
      <c r="P118" s="104"/>
      <c r="Q118" s="207">
        <v>3.5</v>
      </c>
      <c r="R118" s="202">
        <v>3</v>
      </c>
      <c r="S118" s="198">
        <v>4</v>
      </c>
      <c r="T118" s="191">
        <f t="shared" si="53"/>
        <v>3</v>
      </c>
      <c r="U118" s="191">
        <f t="shared" si="79"/>
        <v>1</v>
      </c>
      <c r="V118" s="191">
        <f t="shared" si="54"/>
        <v>0</v>
      </c>
      <c r="W118" s="191">
        <f t="shared" si="55"/>
        <v>0</v>
      </c>
      <c r="X118" s="191">
        <f t="shared" si="56"/>
        <v>0</v>
      </c>
      <c r="Y118" s="192">
        <f t="shared" si="57"/>
        <v>0</v>
      </c>
      <c r="Z118" s="195">
        <f t="shared" si="58"/>
        <v>0</v>
      </c>
      <c r="AA118" s="192" t="s">
        <v>67</v>
      </c>
      <c r="AB118" s="190" t="s">
        <v>96</v>
      </c>
      <c r="AC118" s="191"/>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f t="shared" si="59"/>
        <v>1</v>
      </c>
      <c r="CA118" s="190">
        <f t="shared" si="60"/>
        <v>0</v>
      </c>
      <c r="CB118" s="196">
        <f t="shared" si="61"/>
        <v>0</v>
      </c>
      <c r="CC118" s="196">
        <f t="shared" si="62"/>
        <v>0</v>
      </c>
      <c r="CD118" s="197">
        <f t="shared" si="63"/>
        <v>3.5</v>
      </c>
      <c r="CE118" s="198" t="s">
        <v>127</v>
      </c>
      <c r="CF118" s="196" t="str">
        <f t="shared" si="64"/>
        <v/>
      </c>
      <c r="CG118" s="199">
        <f t="shared" si="65"/>
        <v>1</v>
      </c>
      <c r="CH118" s="190" t="e">
        <f t="shared" si="66"/>
        <v>#VALUE!</v>
      </c>
      <c r="CI118" s="190" t="str">
        <f t="shared" si="67"/>
        <v/>
      </c>
      <c r="CJ118" s="190">
        <f t="shared" si="68"/>
        <v>0</v>
      </c>
      <c r="CK118" s="190"/>
      <c r="CL118" s="191">
        <f t="shared" si="41"/>
        <v>308</v>
      </c>
      <c r="CM118" s="191" t="str">
        <f t="shared" si="42"/>
        <v>本圃</v>
      </c>
      <c r="CN118" s="191" t="str">
        <f t="shared" si="43"/>
        <v>紅ほっぺ</v>
      </c>
      <c r="CO118" s="191" t="str">
        <f t="shared" si="44"/>
        <v>間口</v>
      </c>
      <c r="CP118" s="198">
        <f t="shared" si="45"/>
        <v>11</v>
      </c>
      <c r="CQ118" s="203">
        <f t="shared" si="46"/>
        <v>2.25</v>
      </c>
      <c r="CR118" s="191" t="str">
        <f t="shared" si="47"/>
        <v>SPWFD24UB2PA</v>
      </c>
      <c r="CS118" s="191" t="str">
        <f t="shared" si="48"/>
        <v>○</v>
      </c>
      <c r="CT118" s="191" t="str">
        <f t="shared" si="49"/>
        <v>適</v>
      </c>
      <c r="CU118" s="191" t="str">
        <f t="shared" si="69"/>
        <v>-</v>
      </c>
      <c r="CV118" s="191">
        <f t="shared" si="50"/>
        <v>0</v>
      </c>
      <c r="CW118" s="191" t="str">
        <f t="shared" si="51"/>
        <v/>
      </c>
      <c r="CX118" s="208">
        <f t="shared" si="52"/>
        <v>0</v>
      </c>
      <c r="CY118" s="97">
        <f t="shared" si="70"/>
        <v>3.5</v>
      </c>
      <c r="CZ118" s="98">
        <f t="shared" si="71"/>
        <v>3</v>
      </c>
      <c r="DA118" s="97">
        <f t="shared" si="71"/>
        <v>4</v>
      </c>
      <c r="DB118" s="95">
        <f t="shared" si="72"/>
        <v>3</v>
      </c>
      <c r="DC118" s="147">
        <f t="shared" si="80"/>
        <v>1</v>
      </c>
      <c r="DD118" s="210">
        <f t="shared" si="73"/>
        <v>0</v>
      </c>
      <c r="DE118" s="151">
        <f t="shared" si="74"/>
        <v>0</v>
      </c>
      <c r="DF118" s="213">
        <f t="shared" si="75"/>
        <v>0</v>
      </c>
      <c r="DG118" s="149">
        <f t="shared" si="76"/>
        <v>0</v>
      </c>
      <c r="DH118" s="141">
        <f t="shared" si="77"/>
        <v>0</v>
      </c>
    </row>
    <row r="119" spans="1:112" s="99" customFormat="1" ht="26.1" customHeight="1" thickTop="1" thickBot="1" x14ac:dyDescent="0.2">
      <c r="A119" s="136"/>
      <c r="B119" s="94">
        <v>309</v>
      </c>
      <c r="C119" s="94" t="s">
        <v>1</v>
      </c>
      <c r="D119" s="94" t="s">
        <v>6</v>
      </c>
      <c r="E119" s="100" t="s">
        <v>5</v>
      </c>
      <c r="F119" s="101">
        <v>11</v>
      </c>
      <c r="G119" s="102">
        <v>2.25</v>
      </c>
      <c r="H119" s="94" t="s">
        <v>257</v>
      </c>
      <c r="I119" s="94" t="s">
        <v>129</v>
      </c>
      <c r="J119" s="103" t="s">
        <v>45</v>
      </c>
      <c r="K119" s="146" t="str">
        <f t="shared" si="78"/>
        <v>○</v>
      </c>
      <c r="L119" s="145" t="s">
        <v>189</v>
      </c>
      <c r="M119" s="180">
        <f>IF(L119="YES",1,0)</f>
        <v>0</v>
      </c>
      <c r="N119" s="92"/>
      <c r="O119" s="93"/>
      <c r="P119" s="104"/>
      <c r="Q119" s="207">
        <v>3</v>
      </c>
      <c r="R119" s="202">
        <v>3</v>
      </c>
      <c r="S119" s="198">
        <v>4</v>
      </c>
      <c r="T119" s="191">
        <f t="shared" si="53"/>
        <v>3</v>
      </c>
      <c r="U119" s="191">
        <f t="shared" si="79"/>
        <v>1</v>
      </c>
      <c r="V119" s="191">
        <f t="shared" si="54"/>
        <v>0</v>
      </c>
      <c r="W119" s="191">
        <f t="shared" si="55"/>
        <v>0</v>
      </c>
      <c r="X119" s="191">
        <f t="shared" si="56"/>
        <v>0</v>
      </c>
      <c r="Y119" s="192">
        <f t="shared" si="57"/>
        <v>0</v>
      </c>
      <c r="Z119" s="195">
        <f t="shared" si="58"/>
        <v>0</v>
      </c>
      <c r="AA119" s="192" t="s">
        <v>67</v>
      </c>
      <c r="AB119" s="190" t="s">
        <v>99</v>
      </c>
      <c r="AC119" s="191"/>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f t="shared" si="59"/>
        <v>1</v>
      </c>
      <c r="CA119" s="190">
        <f t="shared" si="60"/>
        <v>0</v>
      </c>
      <c r="CB119" s="196">
        <f t="shared" si="61"/>
        <v>0</v>
      </c>
      <c r="CC119" s="196">
        <f t="shared" si="62"/>
        <v>0</v>
      </c>
      <c r="CD119" s="197">
        <f t="shared" si="63"/>
        <v>3</v>
      </c>
      <c r="CE119" s="198" t="s">
        <v>127</v>
      </c>
      <c r="CF119" s="196" t="str">
        <f t="shared" si="64"/>
        <v/>
      </c>
      <c r="CG119" s="199">
        <f t="shared" si="65"/>
        <v>1</v>
      </c>
      <c r="CH119" s="190" t="e">
        <f t="shared" si="66"/>
        <v>#VALUE!</v>
      </c>
      <c r="CI119" s="190" t="str">
        <f t="shared" si="67"/>
        <v/>
      </c>
      <c r="CJ119" s="190">
        <f t="shared" si="68"/>
        <v>0</v>
      </c>
      <c r="CK119" s="190"/>
      <c r="CL119" s="191">
        <f t="shared" si="41"/>
        <v>309</v>
      </c>
      <c r="CM119" s="191" t="str">
        <f t="shared" si="42"/>
        <v>本圃</v>
      </c>
      <c r="CN119" s="191" t="str">
        <f t="shared" si="43"/>
        <v>紅ほっぺ</v>
      </c>
      <c r="CO119" s="191" t="str">
        <f t="shared" si="44"/>
        <v>間口</v>
      </c>
      <c r="CP119" s="198">
        <f t="shared" si="45"/>
        <v>11</v>
      </c>
      <c r="CQ119" s="203">
        <f t="shared" si="46"/>
        <v>2.25</v>
      </c>
      <c r="CR119" s="191" t="str">
        <f t="shared" si="47"/>
        <v>SPWFD24UB2PA</v>
      </c>
      <c r="CS119" s="191" t="str">
        <f t="shared" si="48"/>
        <v>◎</v>
      </c>
      <c r="CT119" s="191" t="str">
        <f t="shared" si="49"/>
        <v>強め</v>
      </c>
      <c r="CU119" s="191" t="str">
        <f t="shared" si="69"/>
        <v>○</v>
      </c>
      <c r="CV119" s="191">
        <f t="shared" si="50"/>
        <v>0</v>
      </c>
      <c r="CW119" s="191" t="str">
        <f t="shared" si="51"/>
        <v/>
      </c>
      <c r="CX119" s="208">
        <f t="shared" si="52"/>
        <v>0</v>
      </c>
      <c r="CY119" s="97">
        <f t="shared" si="70"/>
        <v>3</v>
      </c>
      <c r="CZ119" s="98">
        <f t="shared" si="71"/>
        <v>3</v>
      </c>
      <c r="DA119" s="97">
        <f t="shared" si="71"/>
        <v>4</v>
      </c>
      <c r="DB119" s="95">
        <f t="shared" si="72"/>
        <v>3</v>
      </c>
      <c r="DC119" s="147">
        <f t="shared" si="80"/>
        <v>1</v>
      </c>
      <c r="DD119" s="210">
        <f t="shared" si="73"/>
        <v>0</v>
      </c>
      <c r="DE119" s="151">
        <f t="shared" si="74"/>
        <v>0</v>
      </c>
      <c r="DF119" s="213">
        <f t="shared" si="75"/>
        <v>0</v>
      </c>
      <c r="DG119" s="149">
        <f t="shared" si="76"/>
        <v>0</v>
      </c>
      <c r="DH119" s="141">
        <f t="shared" si="77"/>
        <v>0</v>
      </c>
    </row>
    <row r="120" spans="1:112" s="99" customFormat="1" ht="26.1" customHeight="1" thickTop="1" thickBot="1" x14ac:dyDescent="0.2">
      <c r="A120" s="136"/>
      <c r="B120" s="94">
        <v>318</v>
      </c>
      <c r="C120" s="94" t="s">
        <v>1</v>
      </c>
      <c r="D120" s="94" t="s">
        <v>6</v>
      </c>
      <c r="E120" s="100" t="s">
        <v>5</v>
      </c>
      <c r="F120" s="101">
        <v>12</v>
      </c>
      <c r="G120" s="102">
        <v>1.4</v>
      </c>
      <c r="H120" s="94" t="s">
        <v>256</v>
      </c>
      <c r="I120" s="94" t="s">
        <v>130</v>
      </c>
      <c r="J120" s="103" t="s">
        <v>45</v>
      </c>
      <c r="K120" s="94" t="str">
        <f t="shared" si="78"/>
        <v>-</v>
      </c>
      <c r="L120" s="94" t="s">
        <v>249</v>
      </c>
      <c r="M120" s="181">
        <v>0</v>
      </c>
      <c r="N120" s="92"/>
      <c r="O120" s="93"/>
      <c r="P120" s="104"/>
      <c r="Q120" s="207">
        <v>5</v>
      </c>
      <c r="R120" s="202">
        <v>3</v>
      </c>
      <c r="S120" s="198">
        <v>4.5</v>
      </c>
      <c r="T120" s="191">
        <f t="shared" si="53"/>
        <v>3</v>
      </c>
      <c r="U120" s="191">
        <f t="shared" si="79"/>
        <v>1</v>
      </c>
      <c r="V120" s="191">
        <f t="shared" si="54"/>
        <v>0</v>
      </c>
      <c r="W120" s="191">
        <f t="shared" si="55"/>
        <v>0</v>
      </c>
      <c r="X120" s="191">
        <f t="shared" si="56"/>
        <v>0</v>
      </c>
      <c r="Y120" s="192">
        <f t="shared" si="57"/>
        <v>0</v>
      </c>
      <c r="Z120" s="195">
        <f t="shared" si="58"/>
        <v>0</v>
      </c>
      <c r="AA120" s="192" t="s">
        <v>67</v>
      </c>
      <c r="AB120" s="190" t="s">
        <v>74</v>
      </c>
      <c r="AC120" s="191"/>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f t="shared" si="59"/>
        <v>1</v>
      </c>
      <c r="CA120" s="190">
        <f t="shared" si="60"/>
        <v>0</v>
      </c>
      <c r="CB120" s="196">
        <f t="shared" si="61"/>
        <v>0</v>
      </c>
      <c r="CC120" s="196">
        <f t="shared" si="62"/>
        <v>0</v>
      </c>
      <c r="CD120" s="197">
        <f t="shared" si="63"/>
        <v>5</v>
      </c>
      <c r="CE120" s="198" t="s">
        <v>127</v>
      </c>
      <c r="CF120" s="196" t="str">
        <f t="shared" si="64"/>
        <v/>
      </c>
      <c r="CG120" s="199">
        <f t="shared" si="65"/>
        <v>1</v>
      </c>
      <c r="CH120" s="190" t="e">
        <f t="shared" si="66"/>
        <v>#VALUE!</v>
      </c>
      <c r="CI120" s="190" t="str">
        <f t="shared" si="67"/>
        <v/>
      </c>
      <c r="CJ120" s="190">
        <f t="shared" si="68"/>
        <v>0</v>
      </c>
      <c r="CK120" s="190"/>
      <c r="CL120" s="191">
        <f t="shared" si="41"/>
        <v>318</v>
      </c>
      <c r="CM120" s="191" t="str">
        <f t="shared" si="42"/>
        <v>本圃</v>
      </c>
      <c r="CN120" s="191" t="str">
        <f t="shared" si="43"/>
        <v>紅ほっぺ</v>
      </c>
      <c r="CO120" s="191" t="str">
        <f t="shared" si="44"/>
        <v>間口</v>
      </c>
      <c r="CP120" s="198">
        <f t="shared" si="45"/>
        <v>12</v>
      </c>
      <c r="CQ120" s="203">
        <f t="shared" si="46"/>
        <v>1.4</v>
      </c>
      <c r="CR120" s="191" t="str">
        <f t="shared" si="47"/>
        <v>SPWFD24UB2PB</v>
      </c>
      <c r="CS120" s="191" t="str">
        <f t="shared" si="48"/>
        <v>○</v>
      </c>
      <c r="CT120" s="191" t="str">
        <f t="shared" si="49"/>
        <v>強め</v>
      </c>
      <c r="CU120" s="191" t="str">
        <f t="shared" si="69"/>
        <v>-</v>
      </c>
      <c r="CV120" s="191">
        <f t="shared" si="50"/>
        <v>0</v>
      </c>
      <c r="CW120" s="191" t="str">
        <f t="shared" si="51"/>
        <v/>
      </c>
      <c r="CX120" s="208">
        <f t="shared" si="52"/>
        <v>0</v>
      </c>
      <c r="CY120" s="97">
        <f t="shared" si="70"/>
        <v>5</v>
      </c>
      <c r="CZ120" s="98">
        <f t="shared" si="71"/>
        <v>3</v>
      </c>
      <c r="DA120" s="97">
        <f t="shared" si="71"/>
        <v>4.5</v>
      </c>
      <c r="DB120" s="95">
        <f t="shared" si="72"/>
        <v>3</v>
      </c>
      <c r="DC120" s="147">
        <f t="shared" si="80"/>
        <v>1</v>
      </c>
      <c r="DD120" s="210">
        <f t="shared" si="73"/>
        <v>0</v>
      </c>
      <c r="DE120" s="151">
        <f t="shared" si="74"/>
        <v>0</v>
      </c>
      <c r="DF120" s="213">
        <f t="shared" si="75"/>
        <v>0</v>
      </c>
      <c r="DG120" s="149">
        <f t="shared" si="76"/>
        <v>0</v>
      </c>
      <c r="DH120" s="141">
        <f t="shared" si="77"/>
        <v>0</v>
      </c>
    </row>
    <row r="121" spans="1:112" s="99" customFormat="1" ht="26.1" customHeight="1" thickTop="1" thickBot="1" x14ac:dyDescent="0.2">
      <c r="A121" s="136"/>
      <c r="B121" s="87">
        <v>319</v>
      </c>
      <c r="C121" s="94" t="s">
        <v>1</v>
      </c>
      <c r="D121" s="94" t="s">
        <v>6</v>
      </c>
      <c r="E121" s="100" t="s">
        <v>5</v>
      </c>
      <c r="F121" s="101">
        <v>12</v>
      </c>
      <c r="G121" s="102">
        <v>1.4</v>
      </c>
      <c r="H121" s="94" t="s">
        <v>256</v>
      </c>
      <c r="I121" s="94" t="s">
        <v>129</v>
      </c>
      <c r="J121" s="103" t="s">
        <v>45</v>
      </c>
      <c r="K121" s="94" t="str">
        <f t="shared" si="78"/>
        <v>-</v>
      </c>
      <c r="L121" s="94" t="s">
        <v>249</v>
      </c>
      <c r="M121" s="181">
        <v>0</v>
      </c>
      <c r="N121" s="92"/>
      <c r="O121" s="93"/>
      <c r="P121" s="104"/>
      <c r="Q121" s="207">
        <v>5</v>
      </c>
      <c r="R121" s="202">
        <v>3</v>
      </c>
      <c r="S121" s="198">
        <v>4</v>
      </c>
      <c r="T121" s="191">
        <f t="shared" si="53"/>
        <v>3</v>
      </c>
      <c r="U121" s="191">
        <f t="shared" si="79"/>
        <v>1</v>
      </c>
      <c r="V121" s="191">
        <f t="shared" si="54"/>
        <v>0</v>
      </c>
      <c r="W121" s="191">
        <f t="shared" si="55"/>
        <v>0</v>
      </c>
      <c r="X121" s="191">
        <f t="shared" si="56"/>
        <v>0</v>
      </c>
      <c r="Y121" s="192">
        <f t="shared" si="57"/>
        <v>0</v>
      </c>
      <c r="Z121" s="195">
        <f t="shared" si="58"/>
        <v>0</v>
      </c>
      <c r="AA121" s="192" t="s">
        <v>67</v>
      </c>
      <c r="AB121" s="190" t="s">
        <v>74</v>
      </c>
      <c r="AC121" s="191"/>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f t="shared" si="59"/>
        <v>1</v>
      </c>
      <c r="CA121" s="190">
        <f t="shared" si="60"/>
        <v>0</v>
      </c>
      <c r="CB121" s="196">
        <f t="shared" si="61"/>
        <v>0</v>
      </c>
      <c r="CC121" s="196">
        <f t="shared" si="62"/>
        <v>0</v>
      </c>
      <c r="CD121" s="197">
        <f t="shared" si="63"/>
        <v>5</v>
      </c>
      <c r="CE121" s="198" t="s">
        <v>127</v>
      </c>
      <c r="CF121" s="196" t="str">
        <f t="shared" si="64"/>
        <v/>
      </c>
      <c r="CG121" s="199">
        <f t="shared" si="65"/>
        <v>1</v>
      </c>
      <c r="CH121" s="190" t="e">
        <f t="shared" si="66"/>
        <v>#VALUE!</v>
      </c>
      <c r="CI121" s="190" t="str">
        <f t="shared" si="67"/>
        <v/>
      </c>
      <c r="CJ121" s="190">
        <f t="shared" si="68"/>
        <v>0</v>
      </c>
      <c r="CK121" s="190"/>
      <c r="CL121" s="191">
        <f t="shared" si="41"/>
        <v>319</v>
      </c>
      <c r="CM121" s="191" t="str">
        <f t="shared" si="42"/>
        <v>本圃</v>
      </c>
      <c r="CN121" s="191" t="str">
        <f t="shared" si="43"/>
        <v>紅ほっぺ</v>
      </c>
      <c r="CO121" s="191" t="str">
        <f t="shared" si="44"/>
        <v>間口</v>
      </c>
      <c r="CP121" s="198">
        <f t="shared" si="45"/>
        <v>12</v>
      </c>
      <c r="CQ121" s="203">
        <f t="shared" si="46"/>
        <v>1.4</v>
      </c>
      <c r="CR121" s="191" t="str">
        <f t="shared" si="47"/>
        <v>SPWFD24UB2PB</v>
      </c>
      <c r="CS121" s="191" t="str">
        <f t="shared" si="48"/>
        <v>◎</v>
      </c>
      <c r="CT121" s="191" t="str">
        <f t="shared" si="49"/>
        <v>強め</v>
      </c>
      <c r="CU121" s="191" t="str">
        <f t="shared" si="69"/>
        <v>-</v>
      </c>
      <c r="CV121" s="191">
        <f t="shared" si="50"/>
        <v>0</v>
      </c>
      <c r="CW121" s="191" t="str">
        <f t="shared" si="51"/>
        <v/>
      </c>
      <c r="CX121" s="208">
        <f t="shared" si="52"/>
        <v>0</v>
      </c>
      <c r="CY121" s="97">
        <f t="shared" si="70"/>
        <v>5</v>
      </c>
      <c r="CZ121" s="98">
        <f t="shared" si="71"/>
        <v>3</v>
      </c>
      <c r="DA121" s="97">
        <f t="shared" si="71"/>
        <v>4</v>
      </c>
      <c r="DB121" s="95">
        <f t="shared" si="72"/>
        <v>3</v>
      </c>
      <c r="DC121" s="147">
        <f t="shared" si="80"/>
        <v>1</v>
      </c>
      <c r="DD121" s="210">
        <f t="shared" si="73"/>
        <v>0</v>
      </c>
      <c r="DE121" s="151">
        <f t="shared" si="74"/>
        <v>0</v>
      </c>
      <c r="DF121" s="213">
        <f t="shared" si="75"/>
        <v>0</v>
      </c>
      <c r="DG121" s="149">
        <f t="shared" si="76"/>
        <v>0</v>
      </c>
      <c r="DH121" s="141">
        <f t="shared" si="77"/>
        <v>0</v>
      </c>
    </row>
    <row r="122" spans="1:112" s="99" customFormat="1" ht="26.1" customHeight="1" thickTop="1" thickBot="1" x14ac:dyDescent="0.2">
      <c r="A122" s="136"/>
      <c r="B122" s="94">
        <v>324</v>
      </c>
      <c r="C122" s="94" t="s">
        <v>1</v>
      </c>
      <c r="D122" s="94" t="s">
        <v>6</v>
      </c>
      <c r="E122" s="100" t="s">
        <v>5</v>
      </c>
      <c r="F122" s="101">
        <v>12</v>
      </c>
      <c r="G122" s="102">
        <v>1.5</v>
      </c>
      <c r="H122" s="94" t="s">
        <v>256</v>
      </c>
      <c r="I122" s="94" t="s">
        <v>130</v>
      </c>
      <c r="J122" s="103" t="s">
        <v>45</v>
      </c>
      <c r="K122" s="94" t="str">
        <f t="shared" si="78"/>
        <v>-</v>
      </c>
      <c r="L122" s="94" t="s">
        <v>249</v>
      </c>
      <c r="M122" s="181">
        <v>0</v>
      </c>
      <c r="N122" s="92"/>
      <c r="O122" s="93"/>
      <c r="P122" s="104"/>
      <c r="Q122" s="207">
        <v>4.5</v>
      </c>
      <c r="R122" s="202">
        <v>3</v>
      </c>
      <c r="S122" s="198">
        <v>4.5</v>
      </c>
      <c r="T122" s="191">
        <f t="shared" si="53"/>
        <v>3</v>
      </c>
      <c r="U122" s="191">
        <f t="shared" si="79"/>
        <v>1</v>
      </c>
      <c r="V122" s="191">
        <f t="shared" si="54"/>
        <v>0</v>
      </c>
      <c r="W122" s="191">
        <f t="shared" si="55"/>
        <v>0</v>
      </c>
      <c r="X122" s="191">
        <f t="shared" si="56"/>
        <v>0</v>
      </c>
      <c r="Y122" s="192">
        <f t="shared" si="57"/>
        <v>0</v>
      </c>
      <c r="Z122" s="195">
        <f t="shared" si="58"/>
        <v>0</v>
      </c>
      <c r="AA122" s="192" t="s">
        <v>67</v>
      </c>
      <c r="AB122" s="190" t="s">
        <v>78</v>
      </c>
      <c r="AC122" s="191"/>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c r="BY122" s="190"/>
      <c r="BZ122" s="190">
        <f t="shared" si="59"/>
        <v>1</v>
      </c>
      <c r="CA122" s="190">
        <f t="shared" si="60"/>
        <v>0</v>
      </c>
      <c r="CB122" s="196">
        <f t="shared" si="61"/>
        <v>0</v>
      </c>
      <c r="CC122" s="196">
        <f t="shared" si="62"/>
        <v>0</v>
      </c>
      <c r="CD122" s="197">
        <f t="shared" si="63"/>
        <v>4.5</v>
      </c>
      <c r="CE122" s="198" t="s">
        <v>127</v>
      </c>
      <c r="CF122" s="196" t="str">
        <f t="shared" si="64"/>
        <v/>
      </c>
      <c r="CG122" s="199">
        <f t="shared" si="65"/>
        <v>1</v>
      </c>
      <c r="CH122" s="190" t="e">
        <f t="shared" si="66"/>
        <v>#VALUE!</v>
      </c>
      <c r="CI122" s="190" t="str">
        <f t="shared" si="67"/>
        <v/>
      </c>
      <c r="CJ122" s="190">
        <f t="shared" si="68"/>
        <v>0</v>
      </c>
      <c r="CK122" s="190"/>
      <c r="CL122" s="191">
        <f t="shared" si="41"/>
        <v>324</v>
      </c>
      <c r="CM122" s="191" t="str">
        <f t="shared" si="42"/>
        <v>本圃</v>
      </c>
      <c r="CN122" s="191" t="str">
        <f t="shared" si="43"/>
        <v>紅ほっぺ</v>
      </c>
      <c r="CO122" s="191" t="str">
        <f t="shared" si="44"/>
        <v>間口</v>
      </c>
      <c r="CP122" s="198">
        <f t="shared" si="45"/>
        <v>12</v>
      </c>
      <c r="CQ122" s="203">
        <f t="shared" si="46"/>
        <v>1.5</v>
      </c>
      <c r="CR122" s="191" t="str">
        <f t="shared" si="47"/>
        <v>SPWFD24UB2PB</v>
      </c>
      <c r="CS122" s="191" t="str">
        <f t="shared" si="48"/>
        <v>○</v>
      </c>
      <c r="CT122" s="191" t="str">
        <f t="shared" si="49"/>
        <v>強め</v>
      </c>
      <c r="CU122" s="191" t="str">
        <f t="shared" si="69"/>
        <v>-</v>
      </c>
      <c r="CV122" s="191">
        <f t="shared" si="50"/>
        <v>0</v>
      </c>
      <c r="CW122" s="191" t="str">
        <f t="shared" si="51"/>
        <v/>
      </c>
      <c r="CX122" s="208">
        <f t="shared" si="52"/>
        <v>0</v>
      </c>
      <c r="CY122" s="97">
        <f t="shared" si="70"/>
        <v>4.5</v>
      </c>
      <c r="CZ122" s="98">
        <f t="shared" si="71"/>
        <v>3</v>
      </c>
      <c r="DA122" s="97">
        <f t="shared" si="71"/>
        <v>4.5</v>
      </c>
      <c r="DB122" s="95">
        <f t="shared" si="72"/>
        <v>3</v>
      </c>
      <c r="DC122" s="147">
        <f t="shared" si="80"/>
        <v>1</v>
      </c>
      <c r="DD122" s="210">
        <f t="shared" si="73"/>
        <v>0</v>
      </c>
      <c r="DE122" s="151">
        <f t="shared" si="74"/>
        <v>0</v>
      </c>
      <c r="DF122" s="213">
        <f t="shared" si="75"/>
        <v>0</v>
      </c>
      <c r="DG122" s="149">
        <f t="shared" si="76"/>
        <v>0</v>
      </c>
      <c r="DH122" s="141">
        <f t="shared" si="77"/>
        <v>0</v>
      </c>
    </row>
    <row r="123" spans="1:112" s="99" customFormat="1" ht="26.1" customHeight="1" thickTop="1" thickBot="1" x14ac:dyDescent="0.2">
      <c r="A123" s="136"/>
      <c r="B123" s="87">
        <v>325</v>
      </c>
      <c r="C123" s="94" t="s">
        <v>1</v>
      </c>
      <c r="D123" s="94" t="s">
        <v>6</v>
      </c>
      <c r="E123" s="100" t="s">
        <v>5</v>
      </c>
      <c r="F123" s="101">
        <v>12</v>
      </c>
      <c r="G123" s="102">
        <v>1.5</v>
      </c>
      <c r="H123" s="94" t="s">
        <v>256</v>
      </c>
      <c r="I123" s="94" t="s">
        <v>129</v>
      </c>
      <c r="J123" s="103" t="s">
        <v>45</v>
      </c>
      <c r="K123" s="94" t="str">
        <f t="shared" si="78"/>
        <v>-</v>
      </c>
      <c r="L123" s="94" t="s">
        <v>249</v>
      </c>
      <c r="M123" s="181">
        <v>0</v>
      </c>
      <c r="N123" s="92"/>
      <c r="O123" s="93"/>
      <c r="P123" s="104"/>
      <c r="Q123" s="207">
        <v>4.5</v>
      </c>
      <c r="R123" s="202">
        <v>3</v>
      </c>
      <c r="S123" s="198">
        <v>4</v>
      </c>
      <c r="T123" s="191">
        <f t="shared" si="53"/>
        <v>3</v>
      </c>
      <c r="U123" s="191">
        <f t="shared" si="79"/>
        <v>1</v>
      </c>
      <c r="V123" s="191">
        <f t="shared" si="54"/>
        <v>0</v>
      </c>
      <c r="W123" s="191">
        <f t="shared" si="55"/>
        <v>0</v>
      </c>
      <c r="X123" s="191">
        <f t="shared" si="56"/>
        <v>0</v>
      </c>
      <c r="Y123" s="192">
        <f t="shared" si="57"/>
        <v>0</v>
      </c>
      <c r="Z123" s="195">
        <f t="shared" si="58"/>
        <v>0</v>
      </c>
      <c r="AA123" s="192" t="s">
        <v>67</v>
      </c>
      <c r="AB123" s="190" t="s">
        <v>78</v>
      </c>
      <c r="AC123" s="191"/>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c r="BY123" s="190"/>
      <c r="BZ123" s="190">
        <f t="shared" si="59"/>
        <v>1</v>
      </c>
      <c r="CA123" s="190">
        <f t="shared" si="60"/>
        <v>0</v>
      </c>
      <c r="CB123" s="196">
        <f t="shared" si="61"/>
        <v>0</v>
      </c>
      <c r="CC123" s="196">
        <f t="shared" si="62"/>
        <v>0</v>
      </c>
      <c r="CD123" s="197">
        <f t="shared" si="63"/>
        <v>4.5</v>
      </c>
      <c r="CE123" s="198" t="s">
        <v>127</v>
      </c>
      <c r="CF123" s="196" t="str">
        <f t="shared" si="64"/>
        <v/>
      </c>
      <c r="CG123" s="199">
        <f t="shared" si="65"/>
        <v>1</v>
      </c>
      <c r="CH123" s="190" t="e">
        <f t="shared" si="66"/>
        <v>#VALUE!</v>
      </c>
      <c r="CI123" s="190" t="str">
        <f t="shared" si="67"/>
        <v/>
      </c>
      <c r="CJ123" s="190">
        <f t="shared" si="68"/>
        <v>0</v>
      </c>
      <c r="CK123" s="190"/>
      <c r="CL123" s="191">
        <f t="shared" si="41"/>
        <v>325</v>
      </c>
      <c r="CM123" s="191" t="str">
        <f t="shared" si="42"/>
        <v>本圃</v>
      </c>
      <c r="CN123" s="191" t="str">
        <f t="shared" si="43"/>
        <v>紅ほっぺ</v>
      </c>
      <c r="CO123" s="191" t="str">
        <f t="shared" si="44"/>
        <v>間口</v>
      </c>
      <c r="CP123" s="198">
        <f t="shared" si="45"/>
        <v>12</v>
      </c>
      <c r="CQ123" s="203">
        <f t="shared" si="46"/>
        <v>1.5</v>
      </c>
      <c r="CR123" s="191" t="str">
        <f t="shared" si="47"/>
        <v>SPWFD24UB2PB</v>
      </c>
      <c r="CS123" s="191" t="str">
        <f t="shared" si="48"/>
        <v>◎</v>
      </c>
      <c r="CT123" s="191" t="str">
        <f t="shared" si="49"/>
        <v>強め</v>
      </c>
      <c r="CU123" s="191" t="str">
        <f t="shared" si="69"/>
        <v>-</v>
      </c>
      <c r="CV123" s="191">
        <f t="shared" si="50"/>
        <v>0</v>
      </c>
      <c r="CW123" s="191" t="str">
        <f t="shared" si="51"/>
        <v/>
      </c>
      <c r="CX123" s="208">
        <f t="shared" si="52"/>
        <v>0</v>
      </c>
      <c r="CY123" s="97">
        <f t="shared" si="70"/>
        <v>4.5</v>
      </c>
      <c r="CZ123" s="98">
        <f t="shared" si="71"/>
        <v>3</v>
      </c>
      <c r="DA123" s="97">
        <f t="shared" si="71"/>
        <v>4</v>
      </c>
      <c r="DB123" s="95">
        <f t="shared" si="72"/>
        <v>3</v>
      </c>
      <c r="DC123" s="147">
        <f t="shared" si="80"/>
        <v>1</v>
      </c>
      <c r="DD123" s="210">
        <f t="shared" si="73"/>
        <v>0</v>
      </c>
      <c r="DE123" s="151">
        <f t="shared" si="74"/>
        <v>0</v>
      </c>
      <c r="DF123" s="213">
        <f t="shared" si="75"/>
        <v>0</v>
      </c>
      <c r="DG123" s="149">
        <f t="shared" si="76"/>
        <v>0</v>
      </c>
      <c r="DH123" s="141">
        <f t="shared" si="77"/>
        <v>0</v>
      </c>
    </row>
    <row r="124" spans="1:112" s="99" customFormat="1" ht="26.1" customHeight="1" thickTop="1" thickBot="1" x14ac:dyDescent="0.2">
      <c r="A124" s="136"/>
      <c r="B124" s="94">
        <v>329</v>
      </c>
      <c r="C124" s="94" t="s">
        <v>1</v>
      </c>
      <c r="D124" s="94" t="s">
        <v>6</v>
      </c>
      <c r="E124" s="100" t="s">
        <v>5</v>
      </c>
      <c r="F124" s="101">
        <v>12</v>
      </c>
      <c r="G124" s="102">
        <v>2</v>
      </c>
      <c r="H124" s="94" t="s">
        <v>257</v>
      </c>
      <c r="I124" s="94" t="s">
        <v>130</v>
      </c>
      <c r="J124" s="94" t="s">
        <v>47</v>
      </c>
      <c r="K124" s="94" t="str">
        <f t="shared" si="78"/>
        <v>-</v>
      </c>
      <c r="L124" s="94" t="s">
        <v>249</v>
      </c>
      <c r="M124" s="181">
        <v>0</v>
      </c>
      <c r="N124" s="92"/>
      <c r="O124" s="93"/>
      <c r="P124" s="104"/>
      <c r="Q124" s="207">
        <v>3.5</v>
      </c>
      <c r="R124" s="202">
        <v>3</v>
      </c>
      <c r="S124" s="198">
        <v>4.5</v>
      </c>
      <c r="T124" s="191">
        <f t="shared" si="53"/>
        <v>3</v>
      </c>
      <c r="U124" s="191">
        <f t="shared" si="79"/>
        <v>1</v>
      </c>
      <c r="V124" s="191">
        <f t="shared" si="54"/>
        <v>0</v>
      </c>
      <c r="W124" s="191">
        <f t="shared" si="55"/>
        <v>0</v>
      </c>
      <c r="X124" s="191">
        <f t="shared" si="56"/>
        <v>0</v>
      </c>
      <c r="Y124" s="192">
        <f t="shared" si="57"/>
        <v>0</v>
      </c>
      <c r="Z124" s="195">
        <f t="shared" si="58"/>
        <v>0</v>
      </c>
      <c r="AA124" s="192" t="s">
        <v>67</v>
      </c>
      <c r="AB124" s="190" t="s">
        <v>96</v>
      </c>
      <c r="AC124" s="191"/>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f t="shared" si="59"/>
        <v>1</v>
      </c>
      <c r="CA124" s="190">
        <f t="shared" si="60"/>
        <v>0</v>
      </c>
      <c r="CB124" s="196">
        <f t="shared" si="61"/>
        <v>0</v>
      </c>
      <c r="CC124" s="196">
        <f t="shared" si="62"/>
        <v>0</v>
      </c>
      <c r="CD124" s="197">
        <f t="shared" si="63"/>
        <v>3.5</v>
      </c>
      <c r="CE124" s="198" t="s">
        <v>127</v>
      </c>
      <c r="CF124" s="196" t="str">
        <f t="shared" si="64"/>
        <v/>
      </c>
      <c r="CG124" s="199">
        <f t="shared" si="65"/>
        <v>1</v>
      </c>
      <c r="CH124" s="190" t="e">
        <f t="shared" si="66"/>
        <v>#VALUE!</v>
      </c>
      <c r="CI124" s="190" t="str">
        <f t="shared" si="67"/>
        <v/>
      </c>
      <c r="CJ124" s="190">
        <f t="shared" si="68"/>
        <v>0</v>
      </c>
      <c r="CK124" s="190"/>
      <c r="CL124" s="191">
        <f t="shared" si="41"/>
        <v>329</v>
      </c>
      <c r="CM124" s="191" t="str">
        <f t="shared" si="42"/>
        <v>本圃</v>
      </c>
      <c r="CN124" s="191" t="str">
        <f t="shared" si="43"/>
        <v>紅ほっぺ</v>
      </c>
      <c r="CO124" s="191" t="str">
        <f t="shared" si="44"/>
        <v>間口</v>
      </c>
      <c r="CP124" s="198">
        <f t="shared" si="45"/>
        <v>12</v>
      </c>
      <c r="CQ124" s="203">
        <f t="shared" si="46"/>
        <v>2</v>
      </c>
      <c r="CR124" s="191" t="str">
        <f t="shared" si="47"/>
        <v>SPWFD24UB2PA</v>
      </c>
      <c r="CS124" s="191" t="str">
        <f t="shared" si="48"/>
        <v>○</v>
      </c>
      <c r="CT124" s="191" t="str">
        <f t="shared" si="49"/>
        <v>適</v>
      </c>
      <c r="CU124" s="191" t="str">
        <f t="shared" si="69"/>
        <v>-</v>
      </c>
      <c r="CV124" s="191">
        <f t="shared" si="50"/>
        <v>0</v>
      </c>
      <c r="CW124" s="191" t="str">
        <f t="shared" si="51"/>
        <v/>
      </c>
      <c r="CX124" s="208">
        <f t="shared" si="52"/>
        <v>0</v>
      </c>
      <c r="CY124" s="97">
        <f t="shared" si="70"/>
        <v>3.5</v>
      </c>
      <c r="CZ124" s="98">
        <f t="shared" si="71"/>
        <v>3</v>
      </c>
      <c r="DA124" s="97">
        <f t="shared" si="71"/>
        <v>4.5</v>
      </c>
      <c r="DB124" s="95">
        <f t="shared" si="72"/>
        <v>3</v>
      </c>
      <c r="DC124" s="147">
        <f t="shared" si="80"/>
        <v>1</v>
      </c>
      <c r="DD124" s="210">
        <f t="shared" si="73"/>
        <v>0</v>
      </c>
      <c r="DE124" s="151">
        <f t="shared" si="74"/>
        <v>0</v>
      </c>
      <c r="DF124" s="213">
        <f t="shared" si="75"/>
        <v>0</v>
      </c>
      <c r="DG124" s="149">
        <f t="shared" si="76"/>
        <v>0</v>
      </c>
      <c r="DH124" s="141">
        <f t="shared" si="77"/>
        <v>0</v>
      </c>
    </row>
    <row r="125" spans="1:112" s="99" customFormat="1" ht="26.1" customHeight="1" thickTop="1" thickBot="1" x14ac:dyDescent="0.2">
      <c r="A125" s="136"/>
      <c r="B125" s="94">
        <v>330</v>
      </c>
      <c r="C125" s="94" t="s">
        <v>1</v>
      </c>
      <c r="D125" s="94" t="s">
        <v>6</v>
      </c>
      <c r="E125" s="100" t="s">
        <v>5</v>
      </c>
      <c r="F125" s="101">
        <v>12</v>
      </c>
      <c r="G125" s="102">
        <v>2</v>
      </c>
      <c r="H125" s="94" t="s">
        <v>257</v>
      </c>
      <c r="I125" s="94" t="s">
        <v>129</v>
      </c>
      <c r="J125" s="94" t="s">
        <v>47</v>
      </c>
      <c r="K125" s="94" t="str">
        <f t="shared" si="78"/>
        <v>-</v>
      </c>
      <c r="L125" s="94" t="s">
        <v>249</v>
      </c>
      <c r="M125" s="181">
        <v>0</v>
      </c>
      <c r="N125" s="92"/>
      <c r="O125" s="93"/>
      <c r="P125" s="104"/>
      <c r="Q125" s="207">
        <v>3.5</v>
      </c>
      <c r="R125" s="202">
        <v>3</v>
      </c>
      <c r="S125" s="198">
        <v>4</v>
      </c>
      <c r="T125" s="191">
        <f t="shared" si="53"/>
        <v>3</v>
      </c>
      <c r="U125" s="191">
        <f t="shared" si="79"/>
        <v>1</v>
      </c>
      <c r="V125" s="191">
        <f t="shared" si="54"/>
        <v>0</v>
      </c>
      <c r="W125" s="191">
        <f t="shared" si="55"/>
        <v>0</v>
      </c>
      <c r="X125" s="191">
        <f t="shared" si="56"/>
        <v>0</v>
      </c>
      <c r="Y125" s="192">
        <f t="shared" si="57"/>
        <v>0</v>
      </c>
      <c r="Z125" s="195">
        <f t="shared" si="58"/>
        <v>0</v>
      </c>
      <c r="AA125" s="192" t="s">
        <v>67</v>
      </c>
      <c r="AB125" s="190" t="s">
        <v>96</v>
      </c>
      <c r="AC125" s="191"/>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c r="BY125" s="190"/>
      <c r="BZ125" s="190">
        <f t="shared" si="59"/>
        <v>1</v>
      </c>
      <c r="CA125" s="190">
        <f t="shared" si="60"/>
        <v>0</v>
      </c>
      <c r="CB125" s="196">
        <f t="shared" si="61"/>
        <v>0</v>
      </c>
      <c r="CC125" s="196">
        <f t="shared" si="62"/>
        <v>0</v>
      </c>
      <c r="CD125" s="197">
        <f t="shared" si="63"/>
        <v>3.5</v>
      </c>
      <c r="CE125" s="198" t="s">
        <v>127</v>
      </c>
      <c r="CF125" s="196" t="str">
        <f t="shared" si="64"/>
        <v/>
      </c>
      <c r="CG125" s="199">
        <f t="shared" si="65"/>
        <v>1</v>
      </c>
      <c r="CH125" s="190" t="e">
        <f t="shared" si="66"/>
        <v>#VALUE!</v>
      </c>
      <c r="CI125" s="190" t="str">
        <f t="shared" si="67"/>
        <v/>
      </c>
      <c r="CJ125" s="190">
        <f t="shared" si="68"/>
        <v>0</v>
      </c>
      <c r="CK125" s="190"/>
      <c r="CL125" s="191">
        <f t="shared" si="41"/>
        <v>330</v>
      </c>
      <c r="CM125" s="191" t="str">
        <f t="shared" si="42"/>
        <v>本圃</v>
      </c>
      <c r="CN125" s="191" t="str">
        <f t="shared" si="43"/>
        <v>紅ほっぺ</v>
      </c>
      <c r="CO125" s="191" t="str">
        <f t="shared" si="44"/>
        <v>間口</v>
      </c>
      <c r="CP125" s="198">
        <f t="shared" si="45"/>
        <v>12</v>
      </c>
      <c r="CQ125" s="203">
        <f t="shared" si="46"/>
        <v>2</v>
      </c>
      <c r="CR125" s="191" t="str">
        <f t="shared" si="47"/>
        <v>SPWFD24UB2PA</v>
      </c>
      <c r="CS125" s="191" t="str">
        <f t="shared" si="48"/>
        <v>◎</v>
      </c>
      <c r="CT125" s="191" t="str">
        <f t="shared" si="49"/>
        <v>適</v>
      </c>
      <c r="CU125" s="191" t="str">
        <f t="shared" si="69"/>
        <v>-</v>
      </c>
      <c r="CV125" s="191">
        <f t="shared" si="50"/>
        <v>0</v>
      </c>
      <c r="CW125" s="191" t="str">
        <f t="shared" si="51"/>
        <v/>
      </c>
      <c r="CX125" s="208">
        <f t="shared" si="52"/>
        <v>0</v>
      </c>
      <c r="CY125" s="97">
        <f t="shared" si="70"/>
        <v>3.5</v>
      </c>
      <c r="CZ125" s="98">
        <f t="shared" si="71"/>
        <v>3</v>
      </c>
      <c r="DA125" s="97">
        <f t="shared" si="71"/>
        <v>4</v>
      </c>
      <c r="DB125" s="95">
        <f t="shared" si="72"/>
        <v>3</v>
      </c>
      <c r="DC125" s="147">
        <f t="shared" si="80"/>
        <v>1</v>
      </c>
      <c r="DD125" s="210">
        <f t="shared" si="73"/>
        <v>0</v>
      </c>
      <c r="DE125" s="151">
        <f t="shared" si="74"/>
        <v>0</v>
      </c>
      <c r="DF125" s="213">
        <f t="shared" si="75"/>
        <v>0</v>
      </c>
      <c r="DG125" s="149">
        <f t="shared" si="76"/>
        <v>0</v>
      </c>
      <c r="DH125" s="141">
        <f t="shared" si="77"/>
        <v>0</v>
      </c>
    </row>
    <row r="126" spans="1:112" s="99" customFormat="1" ht="26.1" customHeight="1" thickTop="1" thickBot="1" x14ac:dyDescent="0.2">
      <c r="A126" s="136"/>
      <c r="B126" s="87">
        <v>331</v>
      </c>
      <c r="C126" s="94" t="s">
        <v>1</v>
      </c>
      <c r="D126" s="94" t="s">
        <v>6</v>
      </c>
      <c r="E126" s="100" t="s">
        <v>5</v>
      </c>
      <c r="F126" s="101">
        <v>12</v>
      </c>
      <c r="G126" s="102">
        <v>2</v>
      </c>
      <c r="H126" s="94" t="s">
        <v>257</v>
      </c>
      <c r="I126" s="94" t="s">
        <v>129</v>
      </c>
      <c r="J126" s="103" t="s">
        <v>45</v>
      </c>
      <c r="K126" s="146" t="str">
        <f t="shared" si="78"/>
        <v>○</v>
      </c>
      <c r="L126" s="145" t="s">
        <v>189</v>
      </c>
      <c r="M126" s="180">
        <f>IF(L126="YES",1,0)</f>
        <v>0</v>
      </c>
      <c r="N126" s="92"/>
      <c r="O126" s="93"/>
      <c r="P126" s="104"/>
      <c r="Q126" s="207">
        <v>3</v>
      </c>
      <c r="R126" s="202">
        <v>3</v>
      </c>
      <c r="S126" s="198">
        <v>4</v>
      </c>
      <c r="T126" s="191">
        <f t="shared" si="53"/>
        <v>3</v>
      </c>
      <c r="U126" s="191">
        <f t="shared" si="79"/>
        <v>1</v>
      </c>
      <c r="V126" s="191">
        <f t="shared" si="54"/>
        <v>0</v>
      </c>
      <c r="W126" s="191">
        <f t="shared" si="55"/>
        <v>0</v>
      </c>
      <c r="X126" s="191">
        <f t="shared" si="56"/>
        <v>0</v>
      </c>
      <c r="Y126" s="192">
        <f t="shared" si="57"/>
        <v>0</v>
      </c>
      <c r="Z126" s="195">
        <f t="shared" si="58"/>
        <v>0</v>
      </c>
      <c r="AA126" s="192" t="s">
        <v>67</v>
      </c>
      <c r="AB126" s="190" t="s">
        <v>100</v>
      </c>
      <c r="AC126" s="191"/>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c r="BY126" s="190"/>
      <c r="BZ126" s="190">
        <f t="shared" si="59"/>
        <v>1</v>
      </c>
      <c r="CA126" s="190">
        <f t="shared" si="60"/>
        <v>0</v>
      </c>
      <c r="CB126" s="196">
        <f t="shared" si="61"/>
        <v>0</v>
      </c>
      <c r="CC126" s="196">
        <f t="shared" si="62"/>
        <v>0</v>
      </c>
      <c r="CD126" s="197">
        <f t="shared" si="63"/>
        <v>3</v>
      </c>
      <c r="CE126" s="198" t="s">
        <v>127</v>
      </c>
      <c r="CF126" s="196" t="str">
        <f t="shared" si="64"/>
        <v/>
      </c>
      <c r="CG126" s="199">
        <f t="shared" si="65"/>
        <v>1</v>
      </c>
      <c r="CH126" s="190" t="e">
        <f t="shared" si="66"/>
        <v>#VALUE!</v>
      </c>
      <c r="CI126" s="190" t="str">
        <f t="shared" si="67"/>
        <v/>
      </c>
      <c r="CJ126" s="190">
        <f t="shared" si="68"/>
        <v>0</v>
      </c>
      <c r="CK126" s="190"/>
      <c r="CL126" s="191">
        <f t="shared" si="41"/>
        <v>331</v>
      </c>
      <c r="CM126" s="191" t="str">
        <f t="shared" si="42"/>
        <v>本圃</v>
      </c>
      <c r="CN126" s="191" t="str">
        <f t="shared" si="43"/>
        <v>紅ほっぺ</v>
      </c>
      <c r="CO126" s="191" t="str">
        <f t="shared" si="44"/>
        <v>間口</v>
      </c>
      <c r="CP126" s="198">
        <f t="shared" si="45"/>
        <v>12</v>
      </c>
      <c r="CQ126" s="203">
        <f t="shared" si="46"/>
        <v>2</v>
      </c>
      <c r="CR126" s="191" t="str">
        <f t="shared" si="47"/>
        <v>SPWFD24UB2PA</v>
      </c>
      <c r="CS126" s="191" t="str">
        <f t="shared" si="48"/>
        <v>◎</v>
      </c>
      <c r="CT126" s="191" t="str">
        <f t="shared" si="49"/>
        <v>強め</v>
      </c>
      <c r="CU126" s="191" t="str">
        <f t="shared" si="69"/>
        <v>○</v>
      </c>
      <c r="CV126" s="191">
        <f t="shared" si="50"/>
        <v>0</v>
      </c>
      <c r="CW126" s="191" t="str">
        <f t="shared" si="51"/>
        <v/>
      </c>
      <c r="CX126" s="208">
        <f t="shared" si="52"/>
        <v>0</v>
      </c>
      <c r="CY126" s="97">
        <f t="shared" si="70"/>
        <v>3</v>
      </c>
      <c r="CZ126" s="98">
        <f t="shared" si="71"/>
        <v>3</v>
      </c>
      <c r="DA126" s="97">
        <f t="shared" si="71"/>
        <v>4</v>
      </c>
      <c r="DB126" s="95">
        <f t="shared" si="72"/>
        <v>3</v>
      </c>
      <c r="DC126" s="147">
        <f t="shared" si="80"/>
        <v>1</v>
      </c>
      <c r="DD126" s="210">
        <f t="shared" si="73"/>
        <v>0</v>
      </c>
      <c r="DE126" s="151">
        <f t="shared" si="74"/>
        <v>0</v>
      </c>
      <c r="DF126" s="213">
        <f t="shared" si="75"/>
        <v>0</v>
      </c>
      <c r="DG126" s="149">
        <f t="shared" si="76"/>
        <v>0</v>
      </c>
      <c r="DH126" s="141">
        <f t="shared" si="77"/>
        <v>0</v>
      </c>
    </row>
    <row r="127" spans="1:112" s="99" customFormat="1" ht="26.1" customHeight="1" thickTop="1" thickBot="1" x14ac:dyDescent="0.2">
      <c r="A127" s="136"/>
      <c r="B127" s="94">
        <v>335</v>
      </c>
      <c r="C127" s="94" t="s">
        <v>1</v>
      </c>
      <c r="D127" s="94" t="s">
        <v>6</v>
      </c>
      <c r="E127" s="100" t="s">
        <v>5</v>
      </c>
      <c r="F127" s="101">
        <v>12</v>
      </c>
      <c r="G127" s="102">
        <v>2.25</v>
      </c>
      <c r="H127" s="94" t="s">
        <v>257</v>
      </c>
      <c r="I127" s="94" t="s">
        <v>130</v>
      </c>
      <c r="J127" s="94" t="s">
        <v>47</v>
      </c>
      <c r="K127" s="94" t="str">
        <f t="shared" si="78"/>
        <v>-</v>
      </c>
      <c r="L127" s="94" t="s">
        <v>249</v>
      </c>
      <c r="M127" s="181">
        <v>0</v>
      </c>
      <c r="N127" s="92"/>
      <c r="O127" s="93"/>
      <c r="P127" s="104"/>
      <c r="Q127" s="207">
        <v>3.5</v>
      </c>
      <c r="R127" s="202">
        <v>3</v>
      </c>
      <c r="S127" s="198">
        <v>4.5</v>
      </c>
      <c r="T127" s="191">
        <f t="shared" si="53"/>
        <v>3</v>
      </c>
      <c r="U127" s="191">
        <f t="shared" si="79"/>
        <v>1</v>
      </c>
      <c r="V127" s="191">
        <f t="shared" si="54"/>
        <v>0</v>
      </c>
      <c r="W127" s="191">
        <f t="shared" si="55"/>
        <v>0</v>
      </c>
      <c r="X127" s="191">
        <f t="shared" si="56"/>
        <v>0</v>
      </c>
      <c r="Y127" s="192">
        <f t="shared" si="57"/>
        <v>0</v>
      </c>
      <c r="Z127" s="195">
        <f t="shared" si="58"/>
        <v>0</v>
      </c>
      <c r="AA127" s="192" t="s">
        <v>67</v>
      </c>
      <c r="AB127" s="190" t="s">
        <v>96</v>
      </c>
      <c r="AC127" s="191"/>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f t="shared" si="59"/>
        <v>1</v>
      </c>
      <c r="CA127" s="190">
        <f t="shared" si="60"/>
        <v>0</v>
      </c>
      <c r="CB127" s="196">
        <f t="shared" si="61"/>
        <v>0</v>
      </c>
      <c r="CC127" s="196">
        <f t="shared" si="62"/>
        <v>0</v>
      </c>
      <c r="CD127" s="197">
        <f t="shared" si="63"/>
        <v>3.5</v>
      </c>
      <c r="CE127" s="198" t="s">
        <v>127</v>
      </c>
      <c r="CF127" s="196" t="str">
        <f t="shared" si="64"/>
        <v/>
      </c>
      <c r="CG127" s="199">
        <f t="shared" si="65"/>
        <v>1</v>
      </c>
      <c r="CH127" s="190" t="e">
        <f t="shared" si="66"/>
        <v>#VALUE!</v>
      </c>
      <c r="CI127" s="190" t="str">
        <f t="shared" si="67"/>
        <v/>
      </c>
      <c r="CJ127" s="190">
        <f t="shared" si="68"/>
        <v>0</v>
      </c>
      <c r="CK127" s="190"/>
      <c r="CL127" s="191">
        <f t="shared" si="41"/>
        <v>335</v>
      </c>
      <c r="CM127" s="191" t="str">
        <f t="shared" si="42"/>
        <v>本圃</v>
      </c>
      <c r="CN127" s="191" t="str">
        <f t="shared" si="43"/>
        <v>紅ほっぺ</v>
      </c>
      <c r="CO127" s="191" t="str">
        <f t="shared" si="44"/>
        <v>間口</v>
      </c>
      <c r="CP127" s="198">
        <f t="shared" si="45"/>
        <v>12</v>
      </c>
      <c r="CQ127" s="203">
        <f t="shared" si="46"/>
        <v>2.25</v>
      </c>
      <c r="CR127" s="191" t="str">
        <f t="shared" si="47"/>
        <v>SPWFD24UB2PA</v>
      </c>
      <c r="CS127" s="191" t="str">
        <f t="shared" si="48"/>
        <v>○</v>
      </c>
      <c r="CT127" s="191" t="str">
        <f t="shared" si="49"/>
        <v>適</v>
      </c>
      <c r="CU127" s="191" t="str">
        <f t="shared" si="69"/>
        <v>-</v>
      </c>
      <c r="CV127" s="191">
        <f t="shared" si="50"/>
        <v>0</v>
      </c>
      <c r="CW127" s="191" t="str">
        <f t="shared" si="51"/>
        <v/>
      </c>
      <c r="CX127" s="208">
        <f t="shared" si="52"/>
        <v>0</v>
      </c>
      <c r="CY127" s="97">
        <f t="shared" si="70"/>
        <v>3.5</v>
      </c>
      <c r="CZ127" s="98">
        <f t="shared" si="71"/>
        <v>3</v>
      </c>
      <c r="DA127" s="97">
        <f t="shared" si="71"/>
        <v>4.5</v>
      </c>
      <c r="DB127" s="95">
        <f t="shared" si="72"/>
        <v>3</v>
      </c>
      <c r="DC127" s="147">
        <f t="shared" si="80"/>
        <v>1</v>
      </c>
      <c r="DD127" s="210">
        <f t="shared" si="73"/>
        <v>0</v>
      </c>
      <c r="DE127" s="151">
        <f t="shared" si="74"/>
        <v>0</v>
      </c>
      <c r="DF127" s="213">
        <f t="shared" si="75"/>
        <v>0</v>
      </c>
      <c r="DG127" s="149">
        <f t="shared" si="76"/>
        <v>0</v>
      </c>
      <c r="DH127" s="141">
        <f t="shared" si="77"/>
        <v>0</v>
      </c>
    </row>
    <row r="128" spans="1:112" s="99" customFormat="1" ht="26.1" customHeight="1" thickTop="1" thickBot="1" x14ac:dyDescent="0.2">
      <c r="A128" s="136"/>
      <c r="B128" s="94">
        <v>336</v>
      </c>
      <c r="C128" s="94" t="s">
        <v>1</v>
      </c>
      <c r="D128" s="94" t="s">
        <v>6</v>
      </c>
      <c r="E128" s="100" t="s">
        <v>5</v>
      </c>
      <c r="F128" s="101">
        <v>12</v>
      </c>
      <c r="G128" s="102">
        <v>2.25</v>
      </c>
      <c r="H128" s="94" t="s">
        <v>257</v>
      </c>
      <c r="I128" s="94" t="s">
        <v>129</v>
      </c>
      <c r="J128" s="103" t="s">
        <v>45</v>
      </c>
      <c r="K128" s="146" t="str">
        <f t="shared" si="78"/>
        <v>○</v>
      </c>
      <c r="L128" s="145" t="s">
        <v>189</v>
      </c>
      <c r="M128" s="180">
        <f>IF(L128="YES",1,0)</f>
        <v>0</v>
      </c>
      <c r="N128" s="92"/>
      <c r="O128" s="93"/>
      <c r="P128" s="104"/>
      <c r="Q128" s="207">
        <v>3</v>
      </c>
      <c r="R128" s="202">
        <v>3</v>
      </c>
      <c r="S128" s="198">
        <v>4.5</v>
      </c>
      <c r="T128" s="191">
        <f t="shared" si="53"/>
        <v>3</v>
      </c>
      <c r="U128" s="191">
        <f t="shared" si="79"/>
        <v>1</v>
      </c>
      <c r="V128" s="191">
        <f t="shared" si="54"/>
        <v>0</v>
      </c>
      <c r="W128" s="191">
        <f t="shared" si="55"/>
        <v>0</v>
      </c>
      <c r="X128" s="191">
        <f t="shared" si="56"/>
        <v>0</v>
      </c>
      <c r="Y128" s="192">
        <f t="shared" si="57"/>
        <v>0</v>
      </c>
      <c r="Z128" s="195">
        <f t="shared" si="58"/>
        <v>0</v>
      </c>
      <c r="AA128" s="192" t="s">
        <v>67</v>
      </c>
      <c r="AB128" s="190" t="s">
        <v>101</v>
      </c>
      <c r="AC128" s="191"/>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f t="shared" si="59"/>
        <v>1</v>
      </c>
      <c r="CA128" s="190">
        <f t="shared" si="60"/>
        <v>0</v>
      </c>
      <c r="CB128" s="196">
        <f t="shared" si="61"/>
        <v>0</v>
      </c>
      <c r="CC128" s="196">
        <f t="shared" si="62"/>
        <v>0</v>
      </c>
      <c r="CD128" s="197">
        <f t="shared" si="63"/>
        <v>3</v>
      </c>
      <c r="CE128" s="198" t="s">
        <v>127</v>
      </c>
      <c r="CF128" s="196" t="str">
        <f t="shared" si="64"/>
        <v/>
      </c>
      <c r="CG128" s="199">
        <f t="shared" si="65"/>
        <v>1</v>
      </c>
      <c r="CH128" s="190" t="e">
        <f t="shared" si="66"/>
        <v>#VALUE!</v>
      </c>
      <c r="CI128" s="190" t="str">
        <f t="shared" si="67"/>
        <v/>
      </c>
      <c r="CJ128" s="190">
        <f t="shared" si="68"/>
        <v>0</v>
      </c>
      <c r="CK128" s="190"/>
      <c r="CL128" s="191">
        <f t="shared" si="41"/>
        <v>336</v>
      </c>
      <c r="CM128" s="191" t="str">
        <f t="shared" si="42"/>
        <v>本圃</v>
      </c>
      <c r="CN128" s="191" t="str">
        <f t="shared" si="43"/>
        <v>紅ほっぺ</v>
      </c>
      <c r="CO128" s="191" t="str">
        <f t="shared" si="44"/>
        <v>間口</v>
      </c>
      <c r="CP128" s="198">
        <f t="shared" si="45"/>
        <v>12</v>
      </c>
      <c r="CQ128" s="203">
        <f t="shared" si="46"/>
        <v>2.25</v>
      </c>
      <c r="CR128" s="191" t="str">
        <f t="shared" si="47"/>
        <v>SPWFD24UB2PA</v>
      </c>
      <c r="CS128" s="191" t="str">
        <f t="shared" si="48"/>
        <v>◎</v>
      </c>
      <c r="CT128" s="191" t="str">
        <f t="shared" si="49"/>
        <v>強め</v>
      </c>
      <c r="CU128" s="191" t="str">
        <f t="shared" si="69"/>
        <v>○</v>
      </c>
      <c r="CV128" s="191">
        <f t="shared" si="50"/>
        <v>0</v>
      </c>
      <c r="CW128" s="191" t="str">
        <f t="shared" si="51"/>
        <v/>
      </c>
      <c r="CX128" s="208">
        <f t="shared" si="52"/>
        <v>0</v>
      </c>
      <c r="CY128" s="97">
        <f t="shared" si="70"/>
        <v>3</v>
      </c>
      <c r="CZ128" s="98">
        <f t="shared" si="71"/>
        <v>3</v>
      </c>
      <c r="DA128" s="97">
        <f t="shared" si="71"/>
        <v>4.5</v>
      </c>
      <c r="DB128" s="95">
        <f t="shared" si="72"/>
        <v>3</v>
      </c>
      <c r="DC128" s="147">
        <f t="shared" si="80"/>
        <v>1</v>
      </c>
      <c r="DD128" s="210">
        <f t="shared" si="73"/>
        <v>0</v>
      </c>
      <c r="DE128" s="151">
        <f t="shared" si="74"/>
        <v>0</v>
      </c>
      <c r="DF128" s="213">
        <f t="shared" si="75"/>
        <v>0</v>
      </c>
      <c r="DG128" s="149">
        <f t="shared" si="76"/>
        <v>0</v>
      </c>
      <c r="DH128" s="141">
        <f t="shared" si="77"/>
        <v>0</v>
      </c>
    </row>
    <row r="129" spans="1:112" s="99" customFormat="1" ht="26.1" customHeight="1" thickTop="1" thickBot="1" x14ac:dyDescent="0.2">
      <c r="A129" s="136"/>
      <c r="B129" s="87">
        <v>337</v>
      </c>
      <c r="C129" s="94" t="s">
        <v>1</v>
      </c>
      <c r="D129" s="94" t="s">
        <v>6</v>
      </c>
      <c r="E129" s="100" t="s">
        <v>5</v>
      </c>
      <c r="F129" s="101">
        <v>12</v>
      </c>
      <c r="G129" s="102">
        <v>2.25</v>
      </c>
      <c r="H129" s="94" t="s">
        <v>257</v>
      </c>
      <c r="I129" s="94" t="s">
        <v>129</v>
      </c>
      <c r="J129" s="103" t="s">
        <v>45</v>
      </c>
      <c r="K129" s="146" t="str">
        <f t="shared" si="78"/>
        <v>○</v>
      </c>
      <c r="L129" s="145" t="s">
        <v>189</v>
      </c>
      <c r="M129" s="180">
        <f>IF(L129="YES",1,0)</f>
        <v>0</v>
      </c>
      <c r="N129" s="92"/>
      <c r="O129" s="93"/>
      <c r="P129" s="104"/>
      <c r="Q129" s="207">
        <v>3</v>
      </c>
      <c r="R129" s="202">
        <v>3</v>
      </c>
      <c r="S129" s="198">
        <v>4</v>
      </c>
      <c r="T129" s="191">
        <f t="shared" si="53"/>
        <v>3</v>
      </c>
      <c r="U129" s="191">
        <f t="shared" si="79"/>
        <v>1</v>
      </c>
      <c r="V129" s="191">
        <f t="shared" si="54"/>
        <v>0</v>
      </c>
      <c r="W129" s="191">
        <f t="shared" si="55"/>
        <v>0</v>
      </c>
      <c r="X129" s="191">
        <f t="shared" si="56"/>
        <v>0</v>
      </c>
      <c r="Y129" s="192">
        <f t="shared" si="57"/>
        <v>0</v>
      </c>
      <c r="Z129" s="195">
        <f t="shared" si="58"/>
        <v>0</v>
      </c>
      <c r="AA129" s="192" t="s">
        <v>67</v>
      </c>
      <c r="AB129" s="190" t="s">
        <v>101</v>
      </c>
      <c r="AC129" s="191"/>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f t="shared" si="59"/>
        <v>1</v>
      </c>
      <c r="CA129" s="190">
        <f t="shared" si="60"/>
        <v>0</v>
      </c>
      <c r="CB129" s="196">
        <f t="shared" si="61"/>
        <v>0</v>
      </c>
      <c r="CC129" s="196">
        <f t="shared" si="62"/>
        <v>0</v>
      </c>
      <c r="CD129" s="197">
        <f t="shared" si="63"/>
        <v>3</v>
      </c>
      <c r="CE129" s="198" t="s">
        <v>127</v>
      </c>
      <c r="CF129" s="196" t="str">
        <f t="shared" si="64"/>
        <v/>
      </c>
      <c r="CG129" s="199">
        <f t="shared" si="65"/>
        <v>1</v>
      </c>
      <c r="CH129" s="190" t="e">
        <f t="shared" si="66"/>
        <v>#VALUE!</v>
      </c>
      <c r="CI129" s="190" t="str">
        <f t="shared" si="67"/>
        <v/>
      </c>
      <c r="CJ129" s="190">
        <f t="shared" si="68"/>
        <v>0</v>
      </c>
      <c r="CK129" s="190"/>
      <c r="CL129" s="191">
        <f t="shared" si="41"/>
        <v>337</v>
      </c>
      <c r="CM129" s="191" t="str">
        <f t="shared" si="42"/>
        <v>本圃</v>
      </c>
      <c r="CN129" s="191" t="str">
        <f t="shared" si="43"/>
        <v>紅ほっぺ</v>
      </c>
      <c r="CO129" s="191" t="str">
        <f t="shared" si="44"/>
        <v>間口</v>
      </c>
      <c r="CP129" s="198">
        <f t="shared" si="45"/>
        <v>12</v>
      </c>
      <c r="CQ129" s="203">
        <f t="shared" si="46"/>
        <v>2.25</v>
      </c>
      <c r="CR129" s="191" t="str">
        <f t="shared" si="47"/>
        <v>SPWFD24UB2PA</v>
      </c>
      <c r="CS129" s="191" t="str">
        <f t="shared" si="48"/>
        <v>◎</v>
      </c>
      <c r="CT129" s="191" t="str">
        <f t="shared" si="49"/>
        <v>強め</v>
      </c>
      <c r="CU129" s="191" t="str">
        <f t="shared" si="69"/>
        <v>○</v>
      </c>
      <c r="CV129" s="191">
        <f t="shared" si="50"/>
        <v>0</v>
      </c>
      <c r="CW129" s="191" t="str">
        <f t="shared" si="51"/>
        <v/>
      </c>
      <c r="CX129" s="208">
        <f t="shared" si="52"/>
        <v>0</v>
      </c>
      <c r="CY129" s="97">
        <f t="shared" si="70"/>
        <v>3</v>
      </c>
      <c r="CZ129" s="98">
        <f t="shared" si="71"/>
        <v>3</v>
      </c>
      <c r="DA129" s="97">
        <f t="shared" si="71"/>
        <v>4</v>
      </c>
      <c r="DB129" s="95">
        <f t="shared" si="72"/>
        <v>3</v>
      </c>
      <c r="DC129" s="147">
        <f t="shared" si="80"/>
        <v>1</v>
      </c>
      <c r="DD129" s="210">
        <f t="shared" si="73"/>
        <v>0</v>
      </c>
      <c r="DE129" s="151">
        <f t="shared" si="74"/>
        <v>0</v>
      </c>
      <c r="DF129" s="213">
        <f t="shared" si="75"/>
        <v>0</v>
      </c>
      <c r="DG129" s="149">
        <f t="shared" si="76"/>
        <v>0</v>
      </c>
      <c r="DH129" s="141">
        <f t="shared" si="77"/>
        <v>0</v>
      </c>
    </row>
    <row r="130" spans="1:112" s="99" customFormat="1" ht="26.1" customHeight="1" thickTop="1" thickBot="1" x14ac:dyDescent="0.2">
      <c r="A130" s="136"/>
      <c r="B130" s="87">
        <v>346</v>
      </c>
      <c r="C130" s="94" t="s">
        <v>1</v>
      </c>
      <c r="D130" s="94" t="s">
        <v>6</v>
      </c>
      <c r="E130" s="100" t="s">
        <v>5</v>
      </c>
      <c r="F130" s="101">
        <v>13</v>
      </c>
      <c r="G130" s="102">
        <v>1.4</v>
      </c>
      <c r="H130" s="94" t="s">
        <v>256</v>
      </c>
      <c r="I130" s="94" t="s">
        <v>129</v>
      </c>
      <c r="J130" s="103" t="s">
        <v>45</v>
      </c>
      <c r="K130" s="94" t="str">
        <f t="shared" si="78"/>
        <v>-</v>
      </c>
      <c r="L130" s="94" t="s">
        <v>249</v>
      </c>
      <c r="M130" s="181">
        <v>0</v>
      </c>
      <c r="N130" s="92"/>
      <c r="O130" s="93"/>
      <c r="P130" s="104"/>
      <c r="Q130" s="207">
        <v>4.5</v>
      </c>
      <c r="R130" s="202">
        <v>3</v>
      </c>
      <c r="S130" s="198">
        <v>4.5</v>
      </c>
      <c r="T130" s="191">
        <f t="shared" si="53"/>
        <v>3</v>
      </c>
      <c r="U130" s="191">
        <f t="shared" si="79"/>
        <v>1</v>
      </c>
      <c r="V130" s="191">
        <f t="shared" si="54"/>
        <v>0</v>
      </c>
      <c r="W130" s="191">
        <f t="shared" si="55"/>
        <v>0</v>
      </c>
      <c r="X130" s="191">
        <f t="shared" si="56"/>
        <v>0</v>
      </c>
      <c r="Y130" s="192">
        <f t="shared" si="57"/>
        <v>0</v>
      </c>
      <c r="Z130" s="195">
        <f t="shared" si="58"/>
        <v>0</v>
      </c>
      <c r="AA130" s="192" t="s">
        <v>67</v>
      </c>
      <c r="AB130" s="190" t="s">
        <v>74</v>
      </c>
      <c r="AC130" s="191"/>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f t="shared" si="59"/>
        <v>1</v>
      </c>
      <c r="CA130" s="190">
        <f t="shared" si="60"/>
        <v>0</v>
      </c>
      <c r="CB130" s="196">
        <f t="shared" si="61"/>
        <v>0</v>
      </c>
      <c r="CC130" s="196">
        <f t="shared" si="62"/>
        <v>0</v>
      </c>
      <c r="CD130" s="197">
        <f t="shared" si="63"/>
        <v>4.5</v>
      </c>
      <c r="CE130" s="198" t="s">
        <v>127</v>
      </c>
      <c r="CF130" s="196" t="str">
        <f t="shared" si="64"/>
        <v/>
      </c>
      <c r="CG130" s="199">
        <f t="shared" si="65"/>
        <v>1</v>
      </c>
      <c r="CH130" s="190" t="e">
        <f t="shared" si="66"/>
        <v>#VALUE!</v>
      </c>
      <c r="CI130" s="190" t="str">
        <f t="shared" si="67"/>
        <v/>
      </c>
      <c r="CJ130" s="190">
        <f t="shared" si="68"/>
        <v>0</v>
      </c>
      <c r="CK130" s="190"/>
      <c r="CL130" s="191">
        <f t="shared" si="41"/>
        <v>346</v>
      </c>
      <c r="CM130" s="191" t="str">
        <f t="shared" si="42"/>
        <v>本圃</v>
      </c>
      <c r="CN130" s="191" t="str">
        <f t="shared" si="43"/>
        <v>紅ほっぺ</v>
      </c>
      <c r="CO130" s="191" t="str">
        <f t="shared" si="44"/>
        <v>間口</v>
      </c>
      <c r="CP130" s="198">
        <f t="shared" si="45"/>
        <v>13</v>
      </c>
      <c r="CQ130" s="203">
        <f t="shared" si="46"/>
        <v>1.4</v>
      </c>
      <c r="CR130" s="191" t="str">
        <f t="shared" si="47"/>
        <v>SPWFD24UB2PB</v>
      </c>
      <c r="CS130" s="191" t="str">
        <f t="shared" si="48"/>
        <v>◎</v>
      </c>
      <c r="CT130" s="191" t="str">
        <f t="shared" si="49"/>
        <v>強め</v>
      </c>
      <c r="CU130" s="191" t="str">
        <f t="shared" si="69"/>
        <v>-</v>
      </c>
      <c r="CV130" s="191">
        <f t="shared" si="50"/>
        <v>0</v>
      </c>
      <c r="CW130" s="191" t="str">
        <f t="shared" si="51"/>
        <v/>
      </c>
      <c r="CX130" s="208">
        <f t="shared" si="52"/>
        <v>0</v>
      </c>
      <c r="CY130" s="97">
        <f t="shared" si="70"/>
        <v>4.5</v>
      </c>
      <c r="CZ130" s="98">
        <f t="shared" si="71"/>
        <v>3</v>
      </c>
      <c r="DA130" s="97">
        <f t="shared" si="71"/>
        <v>4.5</v>
      </c>
      <c r="DB130" s="95">
        <f t="shared" si="72"/>
        <v>3</v>
      </c>
      <c r="DC130" s="147">
        <f t="shared" si="80"/>
        <v>1</v>
      </c>
      <c r="DD130" s="210">
        <f t="shared" si="73"/>
        <v>0</v>
      </c>
      <c r="DE130" s="151">
        <f t="shared" si="74"/>
        <v>0</v>
      </c>
      <c r="DF130" s="213">
        <f t="shared" si="75"/>
        <v>0</v>
      </c>
      <c r="DG130" s="149">
        <f t="shared" si="76"/>
        <v>0</v>
      </c>
      <c r="DH130" s="141">
        <f t="shared" si="77"/>
        <v>0</v>
      </c>
    </row>
    <row r="131" spans="1:112" s="99" customFormat="1" ht="26.1" customHeight="1" thickTop="1" thickBot="1" x14ac:dyDescent="0.2">
      <c r="A131" s="136"/>
      <c r="B131" s="87">
        <v>352</v>
      </c>
      <c r="C131" s="94" t="s">
        <v>1</v>
      </c>
      <c r="D131" s="94" t="s">
        <v>6</v>
      </c>
      <c r="E131" s="100" t="s">
        <v>5</v>
      </c>
      <c r="F131" s="101">
        <v>13</v>
      </c>
      <c r="G131" s="102">
        <v>1.5</v>
      </c>
      <c r="H131" s="94" t="s">
        <v>256</v>
      </c>
      <c r="I131" s="94" t="s">
        <v>130</v>
      </c>
      <c r="J131" s="103" t="s">
        <v>45</v>
      </c>
      <c r="K131" s="144" t="str">
        <f t="shared" si="78"/>
        <v>●</v>
      </c>
      <c r="L131" s="145" t="s">
        <v>217</v>
      </c>
      <c r="M131" s="180">
        <f>IF(L131="YES",1,0)</f>
        <v>0</v>
      </c>
      <c r="N131" s="92"/>
      <c r="O131" s="93"/>
      <c r="P131" s="104"/>
      <c r="Q131" s="207">
        <v>4</v>
      </c>
      <c r="R131" s="202">
        <v>3</v>
      </c>
      <c r="S131" s="198">
        <v>5</v>
      </c>
      <c r="T131" s="191">
        <f t="shared" si="53"/>
        <v>3</v>
      </c>
      <c r="U131" s="191">
        <f t="shared" si="79"/>
        <v>1</v>
      </c>
      <c r="V131" s="191">
        <f t="shared" si="54"/>
        <v>0</v>
      </c>
      <c r="W131" s="191">
        <f t="shared" si="55"/>
        <v>0</v>
      </c>
      <c r="X131" s="191">
        <f t="shared" si="56"/>
        <v>0</v>
      </c>
      <c r="Y131" s="192">
        <f t="shared" si="57"/>
        <v>0</v>
      </c>
      <c r="Z131" s="195">
        <f t="shared" si="58"/>
        <v>0</v>
      </c>
      <c r="AA131" s="192" t="s">
        <v>67</v>
      </c>
      <c r="AB131" s="190" t="s">
        <v>74</v>
      </c>
      <c r="AC131" s="191"/>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f t="shared" si="59"/>
        <v>1</v>
      </c>
      <c r="CA131" s="190">
        <f t="shared" si="60"/>
        <v>0</v>
      </c>
      <c r="CB131" s="196">
        <f t="shared" si="61"/>
        <v>0</v>
      </c>
      <c r="CC131" s="196">
        <f t="shared" si="62"/>
        <v>0</v>
      </c>
      <c r="CD131" s="197">
        <f t="shared" si="63"/>
        <v>4</v>
      </c>
      <c r="CE131" s="198" t="s">
        <v>127</v>
      </c>
      <c r="CF131" s="196" t="str">
        <f t="shared" si="64"/>
        <v/>
      </c>
      <c r="CG131" s="199">
        <f t="shared" si="65"/>
        <v>1</v>
      </c>
      <c r="CH131" s="190" t="e">
        <f t="shared" si="66"/>
        <v>#VALUE!</v>
      </c>
      <c r="CI131" s="190" t="str">
        <f t="shared" si="67"/>
        <v/>
      </c>
      <c r="CJ131" s="190">
        <f t="shared" si="68"/>
        <v>0</v>
      </c>
      <c r="CK131" s="190"/>
      <c r="CL131" s="191">
        <f t="shared" si="41"/>
        <v>352</v>
      </c>
      <c r="CM131" s="191" t="str">
        <f t="shared" si="42"/>
        <v>本圃</v>
      </c>
      <c r="CN131" s="191" t="str">
        <f t="shared" si="43"/>
        <v>紅ほっぺ</v>
      </c>
      <c r="CO131" s="191" t="str">
        <f t="shared" si="44"/>
        <v>間口</v>
      </c>
      <c r="CP131" s="198">
        <f t="shared" si="45"/>
        <v>13</v>
      </c>
      <c r="CQ131" s="203">
        <f t="shared" si="46"/>
        <v>1.5</v>
      </c>
      <c r="CR131" s="191" t="str">
        <f t="shared" si="47"/>
        <v>SPWFD24UB2PB</v>
      </c>
      <c r="CS131" s="191" t="str">
        <f t="shared" si="48"/>
        <v>○</v>
      </c>
      <c r="CT131" s="191" t="str">
        <f t="shared" si="49"/>
        <v>強め</v>
      </c>
      <c r="CU131" s="191" t="str">
        <f t="shared" si="69"/>
        <v>●</v>
      </c>
      <c r="CV131" s="191">
        <f t="shared" si="50"/>
        <v>0</v>
      </c>
      <c r="CW131" s="191" t="str">
        <f t="shared" si="51"/>
        <v/>
      </c>
      <c r="CX131" s="208">
        <f t="shared" si="52"/>
        <v>0</v>
      </c>
      <c r="CY131" s="97">
        <f t="shared" si="70"/>
        <v>4</v>
      </c>
      <c r="CZ131" s="98">
        <f t="shared" si="71"/>
        <v>3</v>
      </c>
      <c r="DA131" s="97">
        <f t="shared" si="71"/>
        <v>5</v>
      </c>
      <c r="DB131" s="95">
        <f t="shared" si="72"/>
        <v>3</v>
      </c>
      <c r="DC131" s="147">
        <f t="shared" si="80"/>
        <v>1</v>
      </c>
      <c r="DD131" s="210">
        <f t="shared" si="73"/>
        <v>0</v>
      </c>
      <c r="DE131" s="151">
        <f t="shared" si="74"/>
        <v>0</v>
      </c>
      <c r="DF131" s="213">
        <f t="shared" si="75"/>
        <v>0</v>
      </c>
      <c r="DG131" s="149">
        <f t="shared" si="76"/>
        <v>0</v>
      </c>
      <c r="DH131" s="141">
        <f t="shared" si="77"/>
        <v>0</v>
      </c>
    </row>
    <row r="132" spans="1:112" s="99" customFormat="1" ht="26.1" customHeight="1" thickTop="1" thickBot="1" x14ac:dyDescent="0.2">
      <c r="A132" s="136"/>
      <c r="B132" s="94">
        <v>353</v>
      </c>
      <c r="C132" s="94" t="s">
        <v>1</v>
      </c>
      <c r="D132" s="94" t="s">
        <v>6</v>
      </c>
      <c r="E132" s="100" t="s">
        <v>5</v>
      </c>
      <c r="F132" s="101">
        <v>13</v>
      </c>
      <c r="G132" s="102">
        <v>1.5</v>
      </c>
      <c r="H132" s="94" t="s">
        <v>256</v>
      </c>
      <c r="I132" s="94" t="s">
        <v>129</v>
      </c>
      <c r="J132" s="103" t="s">
        <v>45</v>
      </c>
      <c r="K132" s="144" t="str">
        <f t="shared" si="78"/>
        <v>●</v>
      </c>
      <c r="L132" s="145" t="s">
        <v>217</v>
      </c>
      <c r="M132" s="180">
        <f>IF(L132="YES",1,0)</f>
        <v>0</v>
      </c>
      <c r="N132" s="92"/>
      <c r="O132" s="93"/>
      <c r="P132" s="104"/>
      <c r="Q132" s="207">
        <v>4</v>
      </c>
      <c r="R132" s="202">
        <v>3</v>
      </c>
      <c r="S132" s="198">
        <v>4.5</v>
      </c>
      <c r="T132" s="191">
        <f t="shared" si="53"/>
        <v>3</v>
      </c>
      <c r="U132" s="191">
        <f t="shared" si="79"/>
        <v>1</v>
      </c>
      <c r="V132" s="191">
        <f t="shared" si="54"/>
        <v>0</v>
      </c>
      <c r="W132" s="191">
        <f t="shared" si="55"/>
        <v>0</v>
      </c>
      <c r="X132" s="191">
        <f t="shared" si="56"/>
        <v>0</v>
      </c>
      <c r="Y132" s="192">
        <f t="shared" si="57"/>
        <v>0</v>
      </c>
      <c r="Z132" s="195">
        <f t="shared" si="58"/>
        <v>0</v>
      </c>
      <c r="AA132" s="192" t="s">
        <v>67</v>
      </c>
      <c r="AB132" s="190" t="s">
        <v>74</v>
      </c>
      <c r="AC132" s="191"/>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f t="shared" si="59"/>
        <v>1</v>
      </c>
      <c r="CA132" s="190">
        <f t="shared" si="60"/>
        <v>0</v>
      </c>
      <c r="CB132" s="196">
        <f t="shared" si="61"/>
        <v>0</v>
      </c>
      <c r="CC132" s="196">
        <f t="shared" si="62"/>
        <v>0</v>
      </c>
      <c r="CD132" s="197">
        <f t="shared" si="63"/>
        <v>4</v>
      </c>
      <c r="CE132" s="198" t="s">
        <v>127</v>
      </c>
      <c r="CF132" s="196" t="str">
        <f t="shared" si="64"/>
        <v/>
      </c>
      <c r="CG132" s="199">
        <f t="shared" si="65"/>
        <v>1</v>
      </c>
      <c r="CH132" s="190" t="e">
        <f t="shared" si="66"/>
        <v>#VALUE!</v>
      </c>
      <c r="CI132" s="190" t="str">
        <f t="shared" si="67"/>
        <v/>
      </c>
      <c r="CJ132" s="190">
        <f t="shared" si="68"/>
        <v>0</v>
      </c>
      <c r="CK132" s="190"/>
      <c r="CL132" s="191">
        <f t="shared" si="41"/>
        <v>353</v>
      </c>
      <c r="CM132" s="191" t="str">
        <f t="shared" si="42"/>
        <v>本圃</v>
      </c>
      <c r="CN132" s="191" t="str">
        <f t="shared" si="43"/>
        <v>紅ほっぺ</v>
      </c>
      <c r="CO132" s="191" t="str">
        <f t="shared" si="44"/>
        <v>間口</v>
      </c>
      <c r="CP132" s="198">
        <f t="shared" si="45"/>
        <v>13</v>
      </c>
      <c r="CQ132" s="203">
        <f t="shared" si="46"/>
        <v>1.5</v>
      </c>
      <c r="CR132" s="191" t="str">
        <f t="shared" si="47"/>
        <v>SPWFD24UB2PB</v>
      </c>
      <c r="CS132" s="191" t="str">
        <f t="shared" si="48"/>
        <v>◎</v>
      </c>
      <c r="CT132" s="191" t="str">
        <f t="shared" si="49"/>
        <v>強め</v>
      </c>
      <c r="CU132" s="191" t="str">
        <f t="shared" si="69"/>
        <v>●</v>
      </c>
      <c r="CV132" s="191">
        <f t="shared" si="50"/>
        <v>0</v>
      </c>
      <c r="CW132" s="191" t="str">
        <f t="shared" si="51"/>
        <v/>
      </c>
      <c r="CX132" s="208">
        <f t="shared" si="52"/>
        <v>0</v>
      </c>
      <c r="CY132" s="97">
        <f t="shared" si="70"/>
        <v>4</v>
      </c>
      <c r="CZ132" s="98">
        <f t="shared" si="71"/>
        <v>3</v>
      </c>
      <c r="DA132" s="97">
        <f t="shared" si="71"/>
        <v>4.5</v>
      </c>
      <c r="DB132" s="95">
        <f t="shared" si="72"/>
        <v>3</v>
      </c>
      <c r="DC132" s="147">
        <f t="shared" si="80"/>
        <v>1</v>
      </c>
      <c r="DD132" s="210">
        <f t="shared" si="73"/>
        <v>0</v>
      </c>
      <c r="DE132" s="151">
        <f t="shared" si="74"/>
        <v>0</v>
      </c>
      <c r="DF132" s="213">
        <f t="shared" si="75"/>
        <v>0</v>
      </c>
      <c r="DG132" s="149">
        <f t="shared" si="76"/>
        <v>0</v>
      </c>
      <c r="DH132" s="141">
        <f t="shared" si="77"/>
        <v>0</v>
      </c>
    </row>
    <row r="133" spans="1:112" s="99" customFormat="1" ht="26.1" customHeight="1" thickTop="1" thickBot="1" x14ac:dyDescent="0.2">
      <c r="A133" s="136"/>
      <c r="B133" s="94">
        <v>356</v>
      </c>
      <c r="C133" s="94" t="s">
        <v>1</v>
      </c>
      <c r="D133" s="94" t="s">
        <v>6</v>
      </c>
      <c r="E133" s="100" t="s">
        <v>5</v>
      </c>
      <c r="F133" s="101">
        <v>13</v>
      </c>
      <c r="G133" s="102">
        <v>2</v>
      </c>
      <c r="H133" s="94" t="s">
        <v>257</v>
      </c>
      <c r="I133" s="94" t="s">
        <v>130</v>
      </c>
      <c r="J133" s="94" t="s">
        <v>47</v>
      </c>
      <c r="K133" s="94" t="str">
        <f t="shared" si="78"/>
        <v>-</v>
      </c>
      <c r="L133" s="94" t="s">
        <v>249</v>
      </c>
      <c r="M133" s="181">
        <v>0</v>
      </c>
      <c r="N133" s="92"/>
      <c r="O133" s="93"/>
      <c r="P133" s="104"/>
      <c r="Q133" s="207">
        <v>3.5</v>
      </c>
      <c r="R133" s="202">
        <v>3</v>
      </c>
      <c r="S133" s="198">
        <v>4.5</v>
      </c>
      <c r="T133" s="191">
        <f t="shared" si="53"/>
        <v>3</v>
      </c>
      <c r="U133" s="191">
        <f t="shared" si="79"/>
        <v>1</v>
      </c>
      <c r="V133" s="191">
        <f t="shared" si="54"/>
        <v>0</v>
      </c>
      <c r="W133" s="191">
        <f t="shared" si="55"/>
        <v>0</v>
      </c>
      <c r="X133" s="191">
        <f t="shared" si="56"/>
        <v>0</v>
      </c>
      <c r="Y133" s="192">
        <f t="shared" si="57"/>
        <v>0</v>
      </c>
      <c r="Z133" s="195">
        <f t="shared" si="58"/>
        <v>0</v>
      </c>
      <c r="AA133" s="192" t="s">
        <v>67</v>
      </c>
      <c r="AB133" s="190" t="s">
        <v>96</v>
      </c>
      <c r="AC133" s="191"/>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c r="BY133" s="190"/>
      <c r="BZ133" s="190">
        <f t="shared" si="59"/>
        <v>1</v>
      </c>
      <c r="CA133" s="190">
        <f t="shared" si="60"/>
        <v>0</v>
      </c>
      <c r="CB133" s="196">
        <f t="shared" si="61"/>
        <v>0</v>
      </c>
      <c r="CC133" s="196">
        <f t="shared" si="62"/>
        <v>0</v>
      </c>
      <c r="CD133" s="197">
        <f t="shared" si="63"/>
        <v>3.5</v>
      </c>
      <c r="CE133" s="198" t="s">
        <v>127</v>
      </c>
      <c r="CF133" s="196" t="str">
        <f t="shared" si="64"/>
        <v/>
      </c>
      <c r="CG133" s="199">
        <f t="shared" si="65"/>
        <v>1</v>
      </c>
      <c r="CH133" s="190" t="e">
        <f t="shared" si="66"/>
        <v>#VALUE!</v>
      </c>
      <c r="CI133" s="190" t="str">
        <f t="shared" si="67"/>
        <v/>
      </c>
      <c r="CJ133" s="190">
        <f t="shared" si="68"/>
        <v>0</v>
      </c>
      <c r="CK133" s="190"/>
      <c r="CL133" s="191">
        <f t="shared" si="41"/>
        <v>356</v>
      </c>
      <c r="CM133" s="191" t="str">
        <f t="shared" si="42"/>
        <v>本圃</v>
      </c>
      <c r="CN133" s="191" t="str">
        <f t="shared" si="43"/>
        <v>紅ほっぺ</v>
      </c>
      <c r="CO133" s="191" t="str">
        <f t="shared" si="44"/>
        <v>間口</v>
      </c>
      <c r="CP133" s="198">
        <f t="shared" si="45"/>
        <v>13</v>
      </c>
      <c r="CQ133" s="203">
        <f t="shared" si="46"/>
        <v>2</v>
      </c>
      <c r="CR133" s="191" t="str">
        <f t="shared" si="47"/>
        <v>SPWFD24UB2PA</v>
      </c>
      <c r="CS133" s="191" t="str">
        <f t="shared" si="48"/>
        <v>○</v>
      </c>
      <c r="CT133" s="191" t="str">
        <f t="shared" si="49"/>
        <v>適</v>
      </c>
      <c r="CU133" s="191" t="str">
        <f t="shared" si="69"/>
        <v>-</v>
      </c>
      <c r="CV133" s="191">
        <f t="shared" si="50"/>
        <v>0</v>
      </c>
      <c r="CW133" s="191" t="str">
        <f t="shared" si="51"/>
        <v/>
      </c>
      <c r="CX133" s="208">
        <f t="shared" si="52"/>
        <v>0</v>
      </c>
      <c r="CY133" s="97">
        <f t="shared" si="70"/>
        <v>3.5</v>
      </c>
      <c r="CZ133" s="98">
        <f t="shared" si="71"/>
        <v>3</v>
      </c>
      <c r="DA133" s="97">
        <f t="shared" si="71"/>
        <v>4.5</v>
      </c>
      <c r="DB133" s="95">
        <f t="shared" si="72"/>
        <v>3</v>
      </c>
      <c r="DC133" s="147">
        <f t="shared" si="80"/>
        <v>1</v>
      </c>
      <c r="DD133" s="210">
        <f t="shared" si="73"/>
        <v>0</v>
      </c>
      <c r="DE133" s="151">
        <f t="shared" si="74"/>
        <v>0</v>
      </c>
      <c r="DF133" s="213">
        <f t="shared" si="75"/>
        <v>0</v>
      </c>
      <c r="DG133" s="149">
        <f t="shared" si="76"/>
        <v>0</v>
      </c>
      <c r="DH133" s="141">
        <f t="shared" si="77"/>
        <v>0</v>
      </c>
    </row>
    <row r="134" spans="1:112" s="99" customFormat="1" ht="26.1" customHeight="1" thickTop="1" thickBot="1" x14ac:dyDescent="0.2">
      <c r="A134" s="136"/>
      <c r="B134" s="94">
        <v>357</v>
      </c>
      <c r="C134" s="94" t="s">
        <v>1</v>
      </c>
      <c r="D134" s="94" t="s">
        <v>6</v>
      </c>
      <c r="E134" s="100" t="s">
        <v>5</v>
      </c>
      <c r="F134" s="101">
        <v>13</v>
      </c>
      <c r="G134" s="102">
        <v>2</v>
      </c>
      <c r="H134" s="94" t="s">
        <v>257</v>
      </c>
      <c r="I134" s="94" t="s">
        <v>129</v>
      </c>
      <c r="J134" s="103" t="s">
        <v>45</v>
      </c>
      <c r="K134" s="146" t="str">
        <f t="shared" si="78"/>
        <v>○</v>
      </c>
      <c r="L134" s="145" t="s">
        <v>189</v>
      </c>
      <c r="M134" s="180">
        <f>IF(L134="YES",1,0)</f>
        <v>0</v>
      </c>
      <c r="N134" s="92"/>
      <c r="O134" s="93"/>
      <c r="P134" s="104"/>
      <c r="Q134" s="207">
        <v>3</v>
      </c>
      <c r="R134" s="202">
        <v>3</v>
      </c>
      <c r="S134" s="198">
        <v>4.5</v>
      </c>
      <c r="T134" s="191">
        <f t="shared" si="53"/>
        <v>3</v>
      </c>
      <c r="U134" s="191">
        <f t="shared" si="79"/>
        <v>1</v>
      </c>
      <c r="V134" s="191">
        <f t="shared" si="54"/>
        <v>0</v>
      </c>
      <c r="W134" s="191">
        <f t="shared" si="55"/>
        <v>0</v>
      </c>
      <c r="X134" s="191">
        <f t="shared" si="56"/>
        <v>0</v>
      </c>
      <c r="Y134" s="192">
        <f t="shared" si="57"/>
        <v>0</v>
      </c>
      <c r="Z134" s="195">
        <f t="shared" si="58"/>
        <v>0</v>
      </c>
      <c r="AA134" s="192" t="s">
        <v>67</v>
      </c>
      <c r="AB134" s="190" t="s">
        <v>74</v>
      </c>
      <c r="AC134" s="191"/>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c r="BY134" s="190"/>
      <c r="BZ134" s="190">
        <f t="shared" si="59"/>
        <v>1</v>
      </c>
      <c r="CA134" s="190">
        <f t="shared" si="60"/>
        <v>0</v>
      </c>
      <c r="CB134" s="196">
        <f t="shared" si="61"/>
        <v>0</v>
      </c>
      <c r="CC134" s="196">
        <f t="shared" si="62"/>
        <v>0</v>
      </c>
      <c r="CD134" s="197">
        <f t="shared" si="63"/>
        <v>3</v>
      </c>
      <c r="CE134" s="198" t="s">
        <v>127</v>
      </c>
      <c r="CF134" s="196" t="str">
        <f t="shared" si="64"/>
        <v/>
      </c>
      <c r="CG134" s="199">
        <f t="shared" si="65"/>
        <v>1</v>
      </c>
      <c r="CH134" s="190" t="e">
        <f t="shared" si="66"/>
        <v>#VALUE!</v>
      </c>
      <c r="CI134" s="190" t="str">
        <f t="shared" si="67"/>
        <v/>
      </c>
      <c r="CJ134" s="190">
        <f t="shared" si="68"/>
        <v>0</v>
      </c>
      <c r="CK134" s="190"/>
      <c r="CL134" s="191">
        <f t="shared" si="41"/>
        <v>357</v>
      </c>
      <c r="CM134" s="191" t="str">
        <f t="shared" si="42"/>
        <v>本圃</v>
      </c>
      <c r="CN134" s="191" t="str">
        <f t="shared" si="43"/>
        <v>紅ほっぺ</v>
      </c>
      <c r="CO134" s="191" t="str">
        <f t="shared" si="44"/>
        <v>間口</v>
      </c>
      <c r="CP134" s="198">
        <f t="shared" si="45"/>
        <v>13</v>
      </c>
      <c r="CQ134" s="203">
        <f t="shared" si="46"/>
        <v>2</v>
      </c>
      <c r="CR134" s="191" t="str">
        <f t="shared" si="47"/>
        <v>SPWFD24UB2PA</v>
      </c>
      <c r="CS134" s="191" t="str">
        <f t="shared" si="48"/>
        <v>◎</v>
      </c>
      <c r="CT134" s="191" t="str">
        <f t="shared" si="49"/>
        <v>強め</v>
      </c>
      <c r="CU134" s="191" t="str">
        <f t="shared" si="69"/>
        <v>○</v>
      </c>
      <c r="CV134" s="191">
        <f t="shared" si="50"/>
        <v>0</v>
      </c>
      <c r="CW134" s="191" t="str">
        <f t="shared" si="51"/>
        <v/>
      </c>
      <c r="CX134" s="208">
        <f t="shared" si="52"/>
        <v>0</v>
      </c>
      <c r="CY134" s="97">
        <f t="shared" si="70"/>
        <v>3</v>
      </c>
      <c r="CZ134" s="98">
        <f t="shared" si="71"/>
        <v>3</v>
      </c>
      <c r="DA134" s="97">
        <f t="shared" si="71"/>
        <v>4.5</v>
      </c>
      <c r="DB134" s="95">
        <f t="shared" si="72"/>
        <v>3</v>
      </c>
      <c r="DC134" s="147">
        <f t="shared" si="80"/>
        <v>1</v>
      </c>
      <c r="DD134" s="210">
        <f t="shared" si="73"/>
        <v>0</v>
      </c>
      <c r="DE134" s="151">
        <f t="shared" si="74"/>
        <v>0</v>
      </c>
      <c r="DF134" s="213">
        <f t="shared" si="75"/>
        <v>0</v>
      </c>
      <c r="DG134" s="149">
        <f t="shared" si="76"/>
        <v>0</v>
      </c>
      <c r="DH134" s="141">
        <f t="shared" si="77"/>
        <v>0</v>
      </c>
    </row>
    <row r="135" spans="1:112" s="99" customFormat="1" ht="26.1" customHeight="1" thickTop="1" thickBot="1" x14ac:dyDescent="0.2">
      <c r="A135" s="136"/>
      <c r="B135" s="94">
        <v>360</v>
      </c>
      <c r="C135" s="94" t="s">
        <v>1</v>
      </c>
      <c r="D135" s="94" t="s">
        <v>6</v>
      </c>
      <c r="E135" s="100" t="s">
        <v>5</v>
      </c>
      <c r="F135" s="101">
        <v>13</v>
      </c>
      <c r="G135" s="102">
        <v>2.25</v>
      </c>
      <c r="H135" s="94" t="s">
        <v>257</v>
      </c>
      <c r="I135" s="94" t="s">
        <v>130</v>
      </c>
      <c r="J135" s="94" t="s">
        <v>47</v>
      </c>
      <c r="K135" s="94" t="str">
        <f t="shared" si="78"/>
        <v>-</v>
      </c>
      <c r="L135" s="94" t="s">
        <v>249</v>
      </c>
      <c r="M135" s="181">
        <v>0</v>
      </c>
      <c r="N135" s="92"/>
      <c r="O135" s="93"/>
      <c r="P135" s="104"/>
      <c r="Q135" s="207">
        <v>3.5</v>
      </c>
      <c r="R135" s="202">
        <v>3</v>
      </c>
      <c r="S135" s="198">
        <v>4.5</v>
      </c>
      <c r="T135" s="191">
        <f t="shared" si="53"/>
        <v>3</v>
      </c>
      <c r="U135" s="191">
        <f t="shared" si="79"/>
        <v>1</v>
      </c>
      <c r="V135" s="191">
        <f t="shared" si="54"/>
        <v>0</v>
      </c>
      <c r="W135" s="191">
        <f t="shared" si="55"/>
        <v>0</v>
      </c>
      <c r="X135" s="191">
        <f t="shared" si="56"/>
        <v>0</v>
      </c>
      <c r="Y135" s="192">
        <f t="shared" si="57"/>
        <v>0</v>
      </c>
      <c r="Z135" s="195">
        <f t="shared" si="58"/>
        <v>0</v>
      </c>
      <c r="AA135" s="192" t="s">
        <v>67</v>
      </c>
      <c r="AB135" s="190" t="s">
        <v>96</v>
      </c>
      <c r="AC135" s="191"/>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c r="BY135" s="190"/>
      <c r="BZ135" s="190">
        <f t="shared" si="59"/>
        <v>1</v>
      </c>
      <c r="CA135" s="190">
        <f t="shared" si="60"/>
        <v>0</v>
      </c>
      <c r="CB135" s="196">
        <f t="shared" si="61"/>
        <v>0</v>
      </c>
      <c r="CC135" s="196">
        <f t="shared" si="62"/>
        <v>0</v>
      </c>
      <c r="CD135" s="197">
        <f t="shared" si="63"/>
        <v>3.5</v>
      </c>
      <c r="CE135" s="198" t="s">
        <v>127</v>
      </c>
      <c r="CF135" s="196" t="str">
        <f t="shared" si="64"/>
        <v/>
      </c>
      <c r="CG135" s="199">
        <f t="shared" si="65"/>
        <v>1</v>
      </c>
      <c r="CH135" s="190" t="e">
        <f t="shared" si="66"/>
        <v>#VALUE!</v>
      </c>
      <c r="CI135" s="190" t="str">
        <f t="shared" si="67"/>
        <v/>
      </c>
      <c r="CJ135" s="190">
        <f t="shared" si="68"/>
        <v>0</v>
      </c>
      <c r="CK135" s="190"/>
      <c r="CL135" s="191">
        <f t="shared" si="41"/>
        <v>360</v>
      </c>
      <c r="CM135" s="191" t="str">
        <f t="shared" si="42"/>
        <v>本圃</v>
      </c>
      <c r="CN135" s="191" t="str">
        <f t="shared" si="43"/>
        <v>紅ほっぺ</v>
      </c>
      <c r="CO135" s="191" t="str">
        <f t="shared" si="44"/>
        <v>間口</v>
      </c>
      <c r="CP135" s="198">
        <f t="shared" si="45"/>
        <v>13</v>
      </c>
      <c r="CQ135" s="203">
        <f t="shared" si="46"/>
        <v>2.25</v>
      </c>
      <c r="CR135" s="191" t="str">
        <f t="shared" si="47"/>
        <v>SPWFD24UB2PA</v>
      </c>
      <c r="CS135" s="191" t="str">
        <f t="shared" si="48"/>
        <v>○</v>
      </c>
      <c r="CT135" s="191" t="str">
        <f t="shared" si="49"/>
        <v>適</v>
      </c>
      <c r="CU135" s="191" t="str">
        <f t="shared" si="69"/>
        <v>-</v>
      </c>
      <c r="CV135" s="191">
        <f t="shared" si="50"/>
        <v>0</v>
      </c>
      <c r="CW135" s="191" t="str">
        <f t="shared" si="51"/>
        <v/>
      </c>
      <c r="CX135" s="208">
        <f t="shared" si="52"/>
        <v>0</v>
      </c>
      <c r="CY135" s="97">
        <f t="shared" si="70"/>
        <v>3.5</v>
      </c>
      <c r="CZ135" s="98">
        <f t="shared" si="71"/>
        <v>3</v>
      </c>
      <c r="DA135" s="97">
        <f t="shared" si="71"/>
        <v>4.5</v>
      </c>
      <c r="DB135" s="95">
        <f t="shared" si="72"/>
        <v>3</v>
      </c>
      <c r="DC135" s="147">
        <f t="shared" si="80"/>
        <v>1</v>
      </c>
      <c r="DD135" s="210">
        <f t="shared" si="73"/>
        <v>0</v>
      </c>
      <c r="DE135" s="151">
        <f t="shared" si="74"/>
        <v>0</v>
      </c>
      <c r="DF135" s="213">
        <f t="shared" si="75"/>
        <v>0</v>
      </c>
      <c r="DG135" s="149">
        <f t="shared" si="76"/>
        <v>0</v>
      </c>
      <c r="DH135" s="141">
        <f t="shared" si="77"/>
        <v>0</v>
      </c>
    </row>
    <row r="136" spans="1:112" s="99" customFormat="1" ht="26.1" customHeight="1" thickTop="1" thickBot="1" x14ac:dyDescent="0.2">
      <c r="A136" s="136"/>
      <c r="B136" s="87">
        <v>361</v>
      </c>
      <c r="C136" s="94" t="s">
        <v>1</v>
      </c>
      <c r="D136" s="94" t="s">
        <v>6</v>
      </c>
      <c r="E136" s="100" t="s">
        <v>5</v>
      </c>
      <c r="F136" s="101">
        <v>13</v>
      </c>
      <c r="G136" s="102">
        <v>2.25</v>
      </c>
      <c r="H136" s="94" t="s">
        <v>257</v>
      </c>
      <c r="I136" s="94" t="s">
        <v>129</v>
      </c>
      <c r="J136" s="103" t="s">
        <v>45</v>
      </c>
      <c r="K136" s="146" t="str">
        <f t="shared" si="78"/>
        <v>○</v>
      </c>
      <c r="L136" s="145" t="s">
        <v>189</v>
      </c>
      <c r="M136" s="180">
        <f>IF(L136="YES",1,0)</f>
        <v>0</v>
      </c>
      <c r="N136" s="92"/>
      <c r="O136" s="93"/>
      <c r="P136" s="104"/>
      <c r="Q136" s="207">
        <v>3</v>
      </c>
      <c r="R136" s="202">
        <v>3</v>
      </c>
      <c r="S136" s="198">
        <v>4.5</v>
      </c>
      <c r="T136" s="191">
        <f t="shared" si="53"/>
        <v>3</v>
      </c>
      <c r="U136" s="191">
        <f t="shared" si="79"/>
        <v>1</v>
      </c>
      <c r="V136" s="191">
        <f t="shared" si="54"/>
        <v>0</v>
      </c>
      <c r="W136" s="191">
        <f t="shared" si="55"/>
        <v>0</v>
      </c>
      <c r="X136" s="191">
        <f t="shared" si="56"/>
        <v>0</v>
      </c>
      <c r="Y136" s="192">
        <f t="shared" si="57"/>
        <v>0</v>
      </c>
      <c r="Z136" s="195">
        <f t="shared" si="58"/>
        <v>0</v>
      </c>
      <c r="AA136" s="192" t="s">
        <v>67</v>
      </c>
      <c r="AB136" s="190" t="s">
        <v>96</v>
      </c>
      <c r="AC136" s="191"/>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c r="BY136" s="190"/>
      <c r="BZ136" s="190">
        <f t="shared" si="59"/>
        <v>1</v>
      </c>
      <c r="CA136" s="190">
        <f t="shared" si="60"/>
        <v>0</v>
      </c>
      <c r="CB136" s="196">
        <f t="shared" si="61"/>
        <v>0</v>
      </c>
      <c r="CC136" s="196">
        <f t="shared" si="62"/>
        <v>0</v>
      </c>
      <c r="CD136" s="197">
        <f t="shared" si="63"/>
        <v>3</v>
      </c>
      <c r="CE136" s="198" t="s">
        <v>127</v>
      </c>
      <c r="CF136" s="196" t="str">
        <f t="shared" si="64"/>
        <v/>
      </c>
      <c r="CG136" s="199">
        <f t="shared" si="65"/>
        <v>1</v>
      </c>
      <c r="CH136" s="190" t="e">
        <f t="shared" si="66"/>
        <v>#VALUE!</v>
      </c>
      <c r="CI136" s="190" t="str">
        <f t="shared" si="67"/>
        <v/>
      </c>
      <c r="CJ136" s="190">
        <f t="shared" si="68"/>
        <v>0</v>
      </c>
      <c r="CK136" s="190"/>
      <c r="CL136" s="191">
        <f t="shared" si="41"/>
        <v>361</v>
      </c>
      <c r="CM136" s="191" t="str">
        <f t="shared" si="42"/>
        <v>本圃</v>
      </c>
      <c r="CN136" s="191" t="str">
        <f t="shared" si="43"/>
        <v>紅ほっぺ</v>
      </c>
      <c r="CO136" s="191" t="str">
        <f t="shared" si="44"/>
        <v>間口</v>
      </c>
      <c r="CP136" s="198">
        <f t="shared" si="45"/>
        <v>13</v>
      </c>
      <c r="CQ136" s="203">
        <f t="shared" si="46"/>
        <v>2.25</v>
      </c>
      <c r="CR136" s="191" t="str">
        <f t="shared" si="47"/>
        <v>SPWFD24UB2PA</v>
      </c>
      <c r="CS136" s="191" t="str">
        <f t="shared" si="48"/>
        <v>◎</v>
      </c>
      <c r="CT136" s="191" t="str">
        <f t="shared" si="49"/>
        <v>強め</v>
      </c>
      <c r="CU136" s="191" t="str">
        <f t="shared" si="69"/>
        <v>○</v>
      </c>
      <c r="CV136" s="191">
        <f t="shared" si="50"/>
        <v>0</v>
      </c>
      <c r="CW136" s="191" t="str">
        <f t="shared" si="51"/>
        <v/>
      </c>
      <c r="CX136" s="208">
        <f t="shared" si="52"/>
        <v>0</v>
      </c>
      <c r="CY136" s="97">
        <f t="shared" si="70"/>
        <v>3</v>
      </c>
      <c r="CZ136" s="98">
        <f t="shared" si="71"/>
        <v>3</v>
      </c>
      <c r="DA136" s="97">
        <f t="shared" si="71"/>
        <v>4.5</v>
      </c>
      <c r="DB136" s="95">
        <f t="shared" si="72"/>
        <v>3</v>
      </c>
      <c r="DC136" s="147">
        <f t="shared" si="80"/>
        <v>1</v>
      </c>
      <c r="DD136" s="210">
        <f t="shared" si="73"/>
        <v>0</v>
      </c>
      <c r="DE136" s="151">
        <f t="shared" si="74"/>
        <v>0</v>
      </c>
      <c r="DF136" s="213">
        <f t="shared" si="75"/>
        <v>0</v>
      </c>
      <c r="DG136" s="149">
        <f t="shared" si="76"/>
        <v>0</v>
      </c>
      <c r="DH136" s="141">
        <f t="shared" si="77"/>
        <v>0</v>
      </c>
    </row>
    <row r="137" spans="1:112" s="99" customFormat="1" ht="26.1" customHeight="1" thickTop="1" thickBot="1" x14ac:dyDescent="0.2">
      <c r="A137" s="136"/>
      <c r="B137" s="94">
        <v>362</v>
      </c>
      <c r="C137" s="94" t="s">
        <v>1</v>
      </c>
      <c r="D137" s="94" t="s">
        <v>50</v>
      </c>
      <c r="E137" s="100" t="s">
        <v>5</v>
      </c>
      <c r="F137" s="101" t="s">
        <v>3</v>
      </c>
      <c r="G137" s="102">
        <v>1.2</v>
      </c>
      <c r="H137" s="94" t="s">
        <v>256</v>
      </c>
      <c r="I137" s="94" t="s">
        <v>129</v>
      </c>
      <c r="J137" s="103" t="s">
        <v>45</v>
      </c>
      <c r="K137" s="144" t="str">
        <f>IF(OR(Q137=3,Q137=6,Q137=9),"○",IF(OR(Q137=4,Q137=8),"●","-"))</f>
        <v>●</v>
      </c>
      <c r="L137" s="145" t="s">
        <v>217</v>
      </c>
      <c r="M137" s="180">
        <f>IF(L137="YES",1,0)</f>
        <v>0</v>
      </c>
      <c r="N137" s="92"/>
      <c r="O137" s="93"/>
      <c r="P137" s="104"/>
      <c r="Q137" s="207">
        <v>4</v>
      </c>
      <c r="R137" s="202">
        <v>1</v>
      </c>
      <c r="S137" s="198" t="s">
        <v>46</v>
      </c>
      <c r="T137" s="191">
        <f t="shared" si="53"/>
        <v>1</v>
      </c>
      <c r="U137" s="191">
        <f t="shared" si="79"/>
        <v>1</v>
      </c>
      <c r="V137" s="191">
        <f t="shared" si="54"/>
        <v>0</v>
      </c>
      <c r="W137" s="191">
        <f t="shared" si="55"/>
        <v>0</v>
      </c>
      <c r="X137" s="191">
        <f t="shared" si="56"/>
        <v>0</v>
      </c>
      <c r="Y137" s="192">
        <f t="shared" si="57"/>
        <v>0</v>
      </c>
      <c r="Z137" s="195">
        <f t="shared" si="58"/>
        <v>0</v>
      </c>
      <c r="AA137" s="192" t="s">
        <v>67</v>
      </c>
      <c r="AB137" s="190" t="s">
        <v>74</v>
      </c>
      <c r="AC137" s="191"/>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f t="shared" si="59"/>
        <v>1</v>
      </c>
      <c r="CA137" s="190">
        <f t="shared" si="60"/>
        <v>0</v>
      </c>
      <c r="CB137" s="196">
        <f t="shared" si="61"/>
        <v>0</v>
      </c>
      <c r="CC137" s="196">
        <f t="shared" si="62"/>
        <v>0</v>
      </c>
      <c r="CD137" s="197">
        <f t="shared" si="63"/>
        <v>4</v>
      </c>
      <c r="CE137" s="198" t="s">
        <v>127</v>
      </c>
      <c r="CF137" s="196" t="str">
        <f t="shared" si="64"/>
        <v/>
      </c>
      <c r="CG137" s="199">
        <f t="shared" si="65"/>
        <v>1</v>
      </c>
      <c r="CH137" s="190" t="e">
        <f t="shared" si="66"/>
        <v>#VALUE!</v>
      </c>
      <c r="CI137" s="190" t="str">
        <f t="shared" si="67"/>
        <v/>
      </c>
      <c r="CJ137" s="190">
        <f t="shared" si="68"/>
        <v>0</v>
      </c>
      <c r="CK137" s="190"/>
      <c r="CL137" s="191">
        <f t="shared" si="41"/>
        <v>362</v>
      </c>
      <c r="CM137" s="191" t="str">
        <f t="shared" si="42"/>
        <v>本圃</v>
      </c>
      <c r="CN137" s="191" t="str">
        <f t="shared" si="43"/>
        <v>紅ほっぺ以外</v>
      </c>
      <c r="CO137" s="191" t="str">
        <f t="shared" si="44"/>
        <v>間口</v>
      </c>
      <c r="CP137" s="198" t="str">
        <f t="shared" si="45"/>
        <v>≦4.5</v>
      </c>
      <c r="CQ137" s="203">
        <f t="shared" si="46"/>
        <v>1.2</v>
      </c>
      <c r="CR137" s="191" t="str">
        <f t="shared" si="47"/>
        <v>SPWFD24UB2PB</v>
      </c>
      <c r="CS137" s="191" t="str">
        <f t="shared" si="48"/>
        <v>◎</v>
      </c>
      <c r="CT137" s="191" t="str">
        <f t="shared" si="49"/>
        <v>強め</v>
      </c>
      <c r="CU137" s="191" t="str">
        <f t="shared" si="69"/>
        <v>●</v>
      </c>
      <c r="CV137" s="191">
        <f t="shared" si="50"/>
        <v>0</v>
      </c>
      <c r="CW137" s="191" t="str">
        <f t="shared" si="51"/>
        <v/>
      </c>
      <c r="CX137" s="208">
        <f t="shared" si="52"/>
        <v>0</v>
      </c>
      <c r="CY137" s="97">
        <f t="shared" si="70"/>
        <v>4</v>
      </c>
      <c r="CZ137" s="98">
        <f t="shared" si="71"/>
        <v>1</v>
      </c>
      <c r="DA137" s="97" t="str">
        <f t="shared" si="71"/>
        <v>-</v>
      </c>
      <c r="DB137" s="95">
        <f t="shared" si="72"/>
        <v>1</v>
      </c>
      <c r="DC137" s="147">
        <f t="shared" si="80"/>
        <v>1</v>
      </c>
      <c r="DD137" s="210">
        <f t="shared" si="73"/>
        <v>0</v>
      </c>
      <c r="DE137" s="151">
        <f t="shared" si="74"/>
        <v>0</v>
      </c>
      <c r="DF137" s="213">
        <f t="shared" si="75"/>
        <v>0</v>
      </c>
      <c r="DG137" s="149">
        <f t="shared" si="76"/>
        <v>0</v>
      </c>
      <c r="DH137" s="141">
        <f t="shared" si="77"/>
        <v>0</v>
      </c>
    </row>
    <row r="138" spans="1:112" s="99" customFormat="1" ht="26.1" customHeight="1" thickTop="1" thickBot="1" x14ac:dyDescent="0.2">
      <c r="A138" s="136"/>
      <c r="B138" s="94">
        <v>365</v>
      </c>
      <c r="C138" s="94" t="s">
        <v>1</v>
      </c>
      <c r="D138" s="94" t="s">
        <v>0</v>
      </c>
      <c r="E138" s="100" t="s">
        <v>5</v>
      </c>
      <c r="F138" s="101" t="s">
        <v>18</v>
      </c>
      <c r="G138" s="102">
        <v>1.3</v>
      </c>
      <c r="H138" s="94" t="s">
        <v>256</v>
      </c>
      <c r="I138" s="94" t="s">
        <v>129</v>
      </c>
      <c r="J138" s="94" t="s">
        <v>47</v>
      </c>
      <c r="K138" s="94" t="str">
        <f t="shared" si="78"/>
        <v>-</v>
      </c>
      <c r="L138" s="94" t="s">
        <v>249</v>
      </c>
      <c r="M138" s="181">
        <v>0</v>
      </c>
      <c r="N138" s="92"/>
      <c r="O138" s="93"/>
      <c r="P138" s="104"/>
      <c r="Q138" s="207">
        <v>3.5</v>
      </c>
      <c r="R138" s="202">
        <v>1</v>
      </c>
      <c r="S138" s="198" t="s">
        <v>46</v>
      </c>
      <c r="T138" s="191">
        <f t="shared" si="53"/>
        <v>1</v>
      </c>
      <c r="U138" s="191">
        <f t="shared" si="79"/>
        <v>1</v>
      </c>
      <c r="V138" s="191">
        <f t="shared" si="54"/>
        <v>0</v>
      </c>
      <c r="W138" s="191">
        <f t="shared" si="55"/>
        <v>0</v>
      </c>
      <c r="X138" s="191">
        <f t="shared" si="56"/>
        <v>0</v>
      </c>
      <c r="Y138" s="192">
        <f t="shared" si="57"/>
        <v>0</v>
      </c>
      <c r="Z138" s="195">
        <f t="shared" si="58"/>
        <v>0</v>
      </c>
      <c r="AA138" s="192" t="s">
        <v>67</v>
      </c>
      <c r="AB138" s="190" t="s">
        <v>78</v>
      </c>
      <c r="AC138" s="191"/>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f t="shared" si="59"/>
        <v>1</v>
      </c>
      <c r="CA138" s="190">
        <f t="shared" si="60"/>
        <v>0</v>
      </c>
      <c r="CB138" s="196">
        <f t="shared" si="61"/>
        <v>0</v>
      </c>
      <c r="CC138" s="196">
        <f t="shared" si="62"/>
        <v>0</v>
      </c>
      <c r="CD138" s="197">
        <f t="shared" si="63"/>
        <v>3.5</v>
      </c>
      <c r="CE138" s="198" t="s">
        <v>127</v>
      </c>
      <c r="CF138" s="196" t="str">
        <f t="shared" si="64"/>
        <v/>
      </c>
      <c r="CG138" s="199">
        <f t="shared" si="65"/>
        <v>1</v>
      </c>
      <c r="CH138" s="190" t="e">
        <f t="shared" si="66"/>
        <v>#VALUE!</v>
      </c>
      <c r="CI138" s="190" t="str">
        <f t="shared" si="67"/>
        <v/>
      </c>
      <c r="CJ138" s="190">
        <f t="shared" si="68"/>
        <v>0</v>
      </c>
      <c r="CK138" s="190"/>
      <c r="CL138" s="191">
        <f t="shared" si="41"/>
        <v>365</v>
      </c>
      <c r="CM138" s="191" t="str">
        <f t="shared" si="42"/>
        <v>本圃</v>
      </c>
      <c r="CN138" s="191" t="str">
        <f t="shared" si="43"/>
        <v>紅ほっぺ以外</v>
      </c>
      <c r="CO138" s="191" t="str">
        <f t="shared" si="44"/>
        <v>間口</v>
      </c>
      <c r="CP138" s="198" t="str">
        <f t="shared" si="45"/>
        <v>≦5.0</v>
      </c>
      <c r="CQ138" s="203">
        <f t="shared" si="46"/>
        <v>1.3</v>
      </c>
      <c r="CR138" s="191" t="str">
        <f t="shared" si="47"/>
        <v>SPWFD24UB2PB</v>
      </c>
      <c r="CS138" s="191" t="str">
        <f t="shared" si="48"/>
        <v>◎</v>
      </c>
      <c r="CT138" s="191" t="str">
        <f t="shared" si="49"/>
        <v>適</v>
      </c>
      <c r="CU138" s="191" t="str">
        <f t="shared" si="69"/>
        <v>-</v>
      </c>
      <c r="CV138" s="191">
        <f t="shared" si="50"/>
        <v>0</v>
      </c>
      <c r="CW138" s="191" t="str">
        <f t="shared" si="51"/>
        <v/>
      </c>
      <c r="CX138" s="208">
        <f t="shared" si="52"/>
        <v>0</v>
      </c>
      <c r="CY138" s="97">
        <f t="shared" si="70"/>
        <v>3.5</v>
      </c>
      <c r="CZ138" s="98">
        <f t="shared" si="71"/>
        <v>1</v>
      </c>
      <c r="DA138" s="97" t="str">
        <f t="shared" si="71"/>
        <v>-</v>
      </c>
      <c r="DB138" s="95">
        <f t="shared" si="72"/>
        <v>1</v>
      </c>
      <c r="DC138" s="147">
        <f t="shared" si="80"/>
        <v>1</v>
      </c>
      <c r="DD138" s="210">
        <f t="shared" si="73"/>
        <v>0</v>
      </c>
      <c r="DE138" s="151">
        <f t="shared" si="74"/>
        <v>0</v>
      </c>
      <c r="DF138" s="213">
        <f t="shared" si="75"/>
        <v>0</v>
      </c>
      <c r="DG138" s="149">
        <f t="shared" si="76"/>
        <v>0</v>
      </c>
      <c r="DH138" s="141">
        <f t="shared" si="77"/>
        <v>0</v>
      </c>
    </row>
    <row r="139" spans="1:112" s="99" customFormat="1" ht="26.1" customHeight="1" thickTop="1" thickBot="1" x14ac:dyDescent="0.2">
      <c r="A139" s="136"/>
      <c r="B139" s="87">
        <v>367</v>
      </c>
      <c r="C139" s="94" t="s">
        <v>1</v>
      </c>
      <c r="D139" s="94" t="s">
        <v>0</v>
      </c>
      <c r="E139" s="100" t="s">
        <v>5</v>
      </c>
      <c r="F139" s="101" t="s">
        <v>4</v>
      </c>
      <c r="G139" s="102">
        <v>1.4</v>
      </c>
      <c r="H139" s="94" t="s">
        <v>256</v>
      </c>
      <c r="I139" s="94" t="s">
        <v>129</v>
      </c>
      <c r="J139" s="103" t="s">
        <v>45</v>
      </c>
      <c r="K139" s="146" t="str">
        <f t="shared" si="78"/>
        <v>○</v>
      </c>
      <c r="L139" s="145" t="s">
        <v>189</v>
      </c>
      <c r="M139" s="180">
        <f>IF(L139="YES",1,0)</f>
        <v>0</v>
      </c>
      <c r="N139" s="92"/>
      <c r="O139" s="93"/>
      <c r="P139" s="104"/>
      <c r="Q139" s="207">
        <v>3</v>
      </c>
      <c r="R139" s="202">
        <v>1</v>
      </c>
      <c r="S139" s="198" t="s">
        <v>46</v>
      </c>
      <c r="T139" s="191">
        <f t="shared" si="53"/>
        <v>1</v>
      </c>
      <c r="U139" s="191">
        <f t="shared" si="79"/>
        <v>1</v>
      </c>
      <c r="V139" s="191">
        <f t="shared" si="54"/>
        <v>0</v>
      </c>
      <c r="W139" s="191">
        <f t="shared" si="55"/>
        <v>0</v>
      </c>
      <c r="X139" s="191">
        <f t="shared" si="56"/>
        <v>0</v>
      </c>
      <c r="Y139" s="192">
        <f t="shared" si="57"/>
        <v>0</v>
      </c>
      <c r="Z139" s="195">
        <f t="shared" si="58"/>
        <v>0</v>
      </c>
      <c r="AA139" s="192" t="s">
        <v>67</v>
      </c>
      <c r="AB139" s="190" t="s">
        <v>74</v>
      </c>
      <c r="AC139" s="191"/>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f t="shared" si="59"/>
        <v>1</v>
      </c>
      <c r="CA139" s="190">
        <f t="shared" si="60"/>
        <v>0</v>
      </c>
      <c r="CB139" s="196">
        <f t="shared" si="61"/>
        <v>0</v>
      </c>
      <c r="CC139" s="196">
        <f t="shared" si="62"/>
        <v>0</v>
      </c>
      <c r="CD139" s="197">
        <f t="shared" si="63"/>
        <v>3</v>
      </c>
      <c r="CE139" s="198" t="s">
        <v>127</v>
      </c>
      <c r="CF139" s="196" t="str">
        <f t="shared" si="64"/>
        <v/>
      </c>
      <c r="CG139" s="199">
        <f t="shared" si="65"/>
        <v>1</v>
      </c>
      <c r="CH139" s="190" t="e">
        <f t="shared" si="66"/>
        <v>#VALUE!</v>
      </c>
      <c r="CI139" s="190" t="str">
        <f t="shared" si="67"/>
        <v/>
      </c>
      <c r="CJ139" s="190">
        <f t="shared" si="68"/>
        <v>0</v>
      </c>
      <c r="CK139" s="190"/>
      <c r="CL139" s="191">
        <f t="shared" si="41"/>
        <v>367</v>
      </c>
      <c r="CM139" s="191" t="str">
        <f t="shared" si="42"/>
        <v>本圃</v>
      </c>
      <c r="CN139" s="191" t="str">
        <f t="shared" si="43"/>
        <v>紅ほっぺ以外</v>
      </c>
      <c r="CO139" s="191" t="str">
        <f t="shared" si="44"/>
        <v>間口</v>
      </c>
      <c r="CP139" s="198" t="str">
        <f t="shared" si="45"/>
        <v>≦5.5</v>
      </c>
      <c r="CQ139" s="203">
        <f t="shared" si="46"/>
        <v>1.4</v>
      </c>
      <c r="CR139" s="191" t="str">
        <f t="shared" si="47"/>
        <v>SPWFD24UB2PB</v>
      </c>
      <c r="CS139" s="191" t="str">
        <f t="shared" si="48"/>
        <v>◎</v>
      </c>
      <c r="CT139" s="191" t="str">
        <f t="shared" si="49"/>
        <v>強め</v>
      </c>
      <c r="CU139" s="191" t="str">
        <f t="shared" si="69"/>
        <v>○</v>
      </c>
      <c r="CV139" s="191">
        <f t="shared" si="50"/>
        <v>0</v>
      </c>
      <c r="CW139" s="191" t="str">
        <f t="shared" si="51"/>
        <v/>
      </c>
      <c r="CX139" s="208">
        <f t="shared" si="52"/>
        <v>0</v>
      </c>
      <c r="CY139" s="97">
        <f t="shared" si="70"/>
        <v>3</v>
      </c>
      <c r="CZ139" s="98">
        <f t="shared" si="71"/>
        <v>1</v>
      </c>
      <c r="DA139" s="97" t="str">
        <f t="shared" si="71"/>
        <v>-</v>
      </c>
      <c r="DB139" s="95">
        <f t="shared" si="72"/>
        <v>1</v>
      </c>
      <c r="DC139" s="147">
        <f t="shared" si="80"/>
        <v>1</v>
      </c>
      <c r="DD139" s="210">
        <f t="shared" si="73"/>
        <v>0</v>
      </c>
      <c r="DE139" s="151">
        <f t="shared" si="74"/>
        <v>0</v>
      </c>
      <c r="DF139" s="213">
        <f t="shared" si="75"/>
        <v>0</v>
      </c>
      <c r="DG139" s="149">
        <f t="shared" si="76"/>
        <v>0</v>
      </c>
      <c r="DH139" s="141">
        <f t="shared" si="77"/>
        <v>0</v>
      </c>
    </row>
    <row r="140" spans="1:112" s="99" customFormat="1" ht="26.1" customHeight="1" thickTop="1" thickBot="1" x14ac:dyDescent="0.2">
      <c r="A140" s="136"/>
      <c r="B140" s="94">
        <v>369</v>
      </c>
      <c r="C140" s="94" t="s">
        <v>1</v>
      </c>
      <c r="D140" s="94" t="s">
        <v>0</v>
      </c>
      <c r="E140" s="100" t="s">
        <v>5</v>
      </c>
      <c r="F140" s="101" t="s">
        <v>19</v>
      </c>
      <c r="G140" s="102">
        <v>1.5</v>
      </c>
      <c r="H140" s="94" t="s">
        <v>256</v>
      </c>
      <c r="I140" s="94" t="s">
        <v>129</v>
      </c>
      <c r="J140" s="103" t="s">
        <v>45</v>
      </c>
      <c r="K140" s="94" t="str">
        <f t="shared" si="78"/>
        <v>-</v>
      </c>
      <c r="L140" s="94" t="s">
        <v>249</v>
      </c>
      <c r="M140" s="181">
        <v>0</v>
      </c>
      <c r="N140" s="92"/>
      <c r="O140" s="93"/>
      <c r="P140" s="104"/>
      <c r="Q140" s="207">
        <v>2.5</v>
      </c>
      <c r="R140" s="202">
        <v>1</v>
      </c>
      <c r="S140" s="198" t="s">
        <v>46</v>
      </c>
      <c r="T140" s="191">
        <f t="shared" si="53"/>
        <v>1</v>
      </c>
      <c r="U140" s="191">
        <f t="shared" si="79"/>
        <v>1</v>
      </c>
      <c r="V140" s="191">
        <f t="shared" si="54"/>
        <v>0</v>
      </c>
      <c r="W140" s="191">
        <f t="shared" si="55"/>
        <v>0</v>
      </c>
      <c r="X140" s="191">
        <f t="shared" si="56"/>
        <v>0</v>
      </c>
      <c r="Y140" s="192">
        <f t="shared" si="57"/>
        <v>0</v>
      </c>
      <c r="Z140" s="195">
        <f t="shared" si="58"/>
        <v>0</v>
      </c>
      <c r="AA140" s="192" t="s">
        <v>67</v>
      </c>
      <c r="AB140" s="190" t="s">
        <v>93</v>
      </c>
      <c r="AC140" s="191"/>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c r="BY140" s="190"/>
      <c r="BZ140" s="190">
        <f t="shared" si="59"/>
        <v>1</v>
      </c>
      <c r="CA140" s="190">
        <f t="shared" si="60"/>
        <v>0</v>
      </c>
      <c r="CB140" s="196">
        <f t="shared" si="61"/>
        <v>0</v>
      </c>
      <c r="CC140" s="196">
        <f t="shared" si="62"/>
        <v>0</v>
      </c>
      <c r="CD140" s="197">
        <f t="shared" si="63"/>
        <v>2.5</v>
      </c>
      <c r="CE140" s="198" t="s">
        <v>127</v>
      </c>
      <c r="CF140" s="196" t="str">
        <f t="shared" si="64"/>
        <v/>
      </c>
      <c r="CG140" s="199">
        <f t="shared" si="65"/>
        <v>1</v>
      </c>
      <c r="CH140" s="190" t="e">
        <f t="shared" si="66"/>
        <v>#VALUE!</v>
      </c>
      <c r="CI140" s="190" t="str">
        <f t="shared" si="67"/>
        <v/>
      </c>
      <c r="CJ140" s="190">
        <f t="shared" si="68"/>
        <v>0</v>
      </c>
      <c r="CK140" s="190"/>
      <c r="CL140" s="191">
        <f t="shared" si="41"/>
        <v>369</v>
      </c>
      <c r="CM140" s="191" t="str">
        <f t="shared" si="42"/>
        <v>本圃</v>
      </c>
      <c r="CN140" s="191" t="str">
        <f t="shared" si="43"/>
        <v>紅ほっぺ以外</v>
      </c>
      <c r="CO140" s="191" t="str">
        <f t="shared" si="44"/>
        <v>間口</v>
      </c>
      <c r="CP140" s="198" t="str">
        <f t="shared" si="45"/>
        <v>≦6.0</v>
      </c>
      <c r="CQ140" s="203">
        <f t="shared" si="46"/>
        <v>1.5</v>
      </c>
      <c r="CR140" s="191" t="str">
        <f t="shared" si="47"/>
        <v>SPWFD24UB2PB</v>
      </c>
      <c r="CS140" s="191" t="str">
        <f t="shared" si="48"/>
        <v>◎</v>
      </c>
      <c r="CT140" s="191" t="str">
        <f t="shared" si="49"/>
        <v>強め</v>
      </c>
      <c r="CU140" s="191" t="str">
        <f t="shared" si="69"/>
        <v>-</v>
      </c>
      <c r="CV140" s="191">
        <f t="shared" si="50"/>
        <v>0</v>
      </c>
      <c r="CW140" s="191" t="str">
        <f t="shared" si="51"/>
        <v/>
      </c>
      <c r="CX140" s="208">
        <f t="shared" si="52"/>
        <v>0</v>
      </c>
      <c r="CY140" s="97">
        <f t="shared" si="70"/>
        <v>2.5</v>
      </c>
      <c r="CZ140" s="98">
        <f t="shared" si="71"/>
        <v>1</v>
      </c>
      <c r="DA140" s="97" t="str">
        <f t="shared" si="71"/>
        <v>-</v>
      </c>
      <c r="DB140" s="95">
        <f t="shared" si="72"/>
        <v>1</v>
      </c>
      <c r="DC140" s="147">
        <f t="shared" si="80"/>
        <v>1</v>
      </c>
      <c r="DD140" s="210">
        <f t="shared" si="73"/>
        <v>0</v>
      </c>
      <c r="DE140" s="151">
        <f t="shared" si="74"/>
        <v>0</v>
      </c>
      <c r="DF140" s="213">
        <f t="shared" si="75"/>
        <v>0</v>
      </c>
      <c r="DG140" s="149">
        <f t="shared" si="76"/>
        <v>0</v>
      </c>
      <c r="DH140" s="141">
        <f t="shared" si="77"/>
        <v>0</v>
      </c>
    </row>
    <row r="141" spans="1:112" s="99" customFormat="1" ht="26.1" customHeight="1" thickTop="1" thickBot="1" x14ac:dyDescent="0.2">
      <c r="A141" s="136"/>
      <c r="B141" s="87">
        <v>370</v>
      </c>
      <c r="C141" s="94" t="s">
        <v>1</v>
      </c>
      <c r="D141" s="94" t="s">
        <v>50</v>
      </c>
      <c r="E141" s="100" t="s">
        <v>5</v>
      </c>
      <c r="F141" s="101" t="s">
        <v>16</v>
      </c>
      <c r="G141" s="102">
        <v>1.5</v>
      </c>
      <c r="H141" s="94" t="s">
        <v>257</v>
      </c>
      <c r="I141" s="94" t="s">
        <v>129</v>
      </c>
      <c r="J141" s="103" t="s">
        <v>45</v>
      </c>
      <c r="K141" s="94" t="str">
        <f t="shared" si="78"/>
        <v>-</v>
      </c>
      <c r="L141" s="94" t="s">
        <v>249</v>
      </c>
      <c r="M141" s="181">
        <v>0</v>
      </c>
      <c r="N141" s="92"/>
      <c r="O141" s="93"/>
      <c r="P141" s="104"/>
      <c r="Q141" s="207">
        <v>3.5</v>
      </c>
      <c r="R141" s="202">
        <v>1</v>
      </c>
      <c r="S141" s="198" t="s">
        <v>46</v>
      </c>
      <c r="T141" s="191">
        <f t="shared" si="53"/>
        <v>1</v>
      </c>
      <c r="U141" s="191">
        <f t="shared" si="79"/>
        <v>1</v>
      </c>
      <c r="V141" s="191">
        <f t="shared" si="54"/>
        <v>0</v>
      </c>
      <c r="W141" s="191">
        <f t="shared" si="55"/>
        <v>0</v>
      </c>
      <c r="X141" s="191">
        <f t="shared" si="56"/>
        <v>0</v>
      </c>
      <c r="Y141" s="192">
        <f t="shared" si="57"/>
        <v>0</v>
      </c>
      <c r="Z141" s="195">
        <f t="shared" si="58"/>
        <v>0</v>
      </c>
      <c r="AA141" s="192" t="s">
        <v>67</v>
      </c>
      <c r="AB141" s="190" t="s">
        <v>102</v>
      </c>
      <c r="AC141" s="191"/>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f t="shared" si="59"/>
        <v>1</v>
      </c>
      <c r="CA141" s="190">
        <f t="shared" si="60"/>
        <v>0</v>
      </c>
      <c r="CB141" s="196">
        <f t="shared" si="61"/>
        <v>0</v>
      </c>
      <c r="CC141" s="196">
        <f t="shared" si="62"/>
        <v>0</v>
      </c>
      <c r="CD141" s="197">
        <f t="shared" si="63"/>
        <v>3.5</v>
      </c>
      <c r="CE141" s="198" t="s">
        <v>127</v>
      </c>
      <c r="CF141" s="196" t="str">
        <f t="shared" si="64"/>
        <v/>
      </c>
      <c r="CG141" s="199">
        <f t="shared" si="65"/>
        <v>1</v>
      </c>
      <c r="CH141" s="190" t="e">
        <f t="shared" si="66"/>
        <v>#VALUE!</v>
      </c>
      <c r="CI141" s="190" t="str">
        <f t="shared" si="67"/>
        <v/>
      </c>
      <c r="CJ141" s="190">
        <f t="shared" si="68"/>
        <v>0</v>
      </c>
      <c r="CK141" s="190"/>
      <c r="CL141" s="191">
        <f t="shared" si="41"/>
        <v>370</v>
      </c>
      <c r="CM141" s="191" t="str">
        <f t="shared" si="42"/>
        <v>本圃</v>
      </c>
      <c r="CN141" s="191" t="str">
        <f t="shared" si="43"/>
        <v>紅ほっぺ以外</v>
      </c>
      <c r="CO141" s="191" t="str">
        <f t="shared" si="44"/>
        <v>間口</v>
      </c>
      <c r="CP141" s="198" t="str">
        <f t="shared" si="45"/>
        <v>≦3.5</v>
      </c>
      <c r="CQ141" s="203">
        <f t="shared" si="46"/>
        <v>1.5</v>
      </c>
      <c r="CR141" s="191" t="str">
        <f t="shared" si="47"/>
        <v>SPWFD24UB2PA</v>
      </c>
      <c r="CS141" s="191" t="str">
        <f t="shared" si="48"/>
        <v>◎</v>
      </c>
      <c r="CT141" s="191" t="str">
        <f t="shared" si="49"/>
        <v>強め</v>
      </c>
      <c r="CU141" s="191" t="str">
        <f t="shared" si="69"/>
        <v>-</v>
      </c>
      <c r="CV141" s="191">
        <f t="shared" si="50"/>
        <v>0</v>
      </c>
      <c r="CW141" s="191" t="str">
        <f t="shared" si="51"/>
        <v/>
      </c>
      <c r="CX141" s="208">
        <f t="shared" si="52"/>
        <v>0</v>
      </c>
      <c r="CY141" s="97">
        <f t="shared" si="70"/>
        <v>3.5</v>
      </c>
      <c r="CZ141" s="98">
        <f t="shared" si="71"/>
        <v>1</v>
      </c>
      <c r="DA141" s="97" t="str">
        <f t="shared" si="71"/>
        <v>-</v>
      </c>
      <c r="DB141" s="95">
        <f t="shared" si="72"/>
        <v>1</v>
      </c>
      <c r="DC141" s="147">
        <f t="shared" si="80"/>
        <v>1</v>
      </c>
      <c r="DD141" s="210">
        <f t="shared" si="73"/>
        <v>0</v>
      </c>
      <c r="DE141" s="151">
        <f t="shared" si="74"/>
        <v>0</v>
      </c>
      <c r="DF141" s="213">
        <f t="shared" si="75"/>
        <v>0</v>
      </c>
      <c r="DG141" s="149">
        <f t="shared" si="76"/>
        <v>0</v>
      </c>
      <c r="DH141" s="141">
        <f t="shared" si="77"/>
        <v>0</v>
      </c>
    </row>
    <row r="142" spans="1:112" s="99" customFormat="1" ht="26.1" customHeight="1" thickTop="1" thickBot="1" x14ac:dyDescent="0.2">
      <c r="A142" s="136"/>
      <c r="B142" s="94">
        <v>371</v>
      </c>
      <c r="C142" s="94" t="s">
        <v>1</v>
      </c>
      <c r="D142" s="94" t="s">
        <v>50</v>
      </c>
      <c r="E142" s="100" t="s">
        <v>5</v>
      </c>
      <c r="F142" s="101" t="s">
        <v>3</v>
      </c>
      <c r="G142" s="102">
        <v>1.75</v>
      </c>
      <c r="H142" s="94" t="s">
        <v>257</v>
      </c>
      <c r="I142" s="94" t="s">
        <v>129</v>
      </c>
      <c r="J142" s="103" t="s">
        <v>45</v>
      </c>
      <c r="K142" s="146" t="str">
        <f t="shared" si="78"/>
        <v>○</v>
      </c>
      <c r="L142" s="145" t="s">
        <v>189</v>
      </c>
      <c r="M142" s="180">
        <f>IF(L142="YES",1,0)</f>
        <v>0</v>
      </c>
      <c r="N142" s="92"/>
      <c r="O142" s="93"/>
      <c r="P142" s="104"/>
      <c r="Q142" s="207">
        <v>3</v>
      </c>
      <c r="R142" s="202">
        <v>1</v>
      </c>
      <c r="S142" s="198" t="s">
        <v>46</v>
      </c>
      <c r="T142" s="191">
        <f t="shared" si="53"/>
        <v>1</v>
      </c>
      <c r="U142" s="191">
        <f t="shared" si="79"/>
        <v>1</v>
      </c>
      <c r="V142" s="191">
        <f t="shared" si="54"/>
        <v>0</v>
      </c>
      <c r="W142" s="191">
        <f t="shared" si="55"/>
        <v>0</v>
      </c>
      <c r="X142" s="191">
        <f t="shared" si="56"/>
        <v>0</v>
      </c>
      <c r="Y142" s="192">
        <f t="shared" si="57"/>
        <v>0</v>
      </c>
      <c r="Z142" s="195">
        <f t="shared" si="58"/>
        <v>0</v>
      </c>
      <c r="AA142" s="192" t="s">
        <v>67</v>
      </c>
      <c r="AB142" s="190" t="s">
        <v>94</v>
      </c>
      <c r="AC142" s="191"/>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c r="BY142" s="190"/>
      <c r="BZ142" s="190">
        <f t="shared" si="59"/>
        <v>1</v>
      </c>
      <c r="CA142" s="190">
        <f t="shared" si="60"/>
        <v>0</v>
      </c>
      <c r="CB142" s="196">
        <f t="shared" si="61"/>
        <v>0</v>
      </c>
      <c r="CC142" s="196">
        <f t="shared" si="62"/>
        <v>0</v>
      </c>
      <c r="CD142" s="197">
        <f t="shared" si="63"/>
        <v>3</v>
      </c>
      <c r="CE142" s="198" t="s">
        <v>127</v>
      </c>
      <c r="CF142" s="196" t="str">
        <f t="shared" si="64"/>
        <v/>
      </c>
      <c r="CG142" s="199">
        <f t="shared" si="65"/>
        <v>1</v>
      </c>
      <c r="CH142" s="190" t="e">
        <f t="shared" si="66"/>
        <v>#VALUE!</v>
      </c>
      <c r="CI142" s="190" t="str">
        <f t="shared" si="67"/>
        <v/>
      </c>
      <c r="CJ142" s="190">
        <f t="shared" si="68"/>
        <v>0</v>
      </c>
      <c r="CK142" s="190"/>
      <c r="CL142" s="191">
        <f t="shared" si="41"/>
        <v>371</v>
      </c>
      <c r="CM142" s="191" t="str">
        <f t="shared" si="42"/>
        <v>本圃</v>
      </c>
      <c r="CN142" s="191" t="str">
        <f t="shared" si="43"/>
        <v>紅ほっぺ以外</v>
      </c>
      <c r="CO142" s="191" t="str">
        <f t="shared" si="44"/>
        <v>間口</v>
      </c>
      <c r="CP142" s="198" t="str">
        <f t="shared" si="45"/>
        <v>≦4.5</v>
      </c>
      <c r="CQ142" s="203">
        <f t="shared" si="46"/>
        <v>1.75</v>
      </c>
      <c r="CR142" s="191" t="str">
        <f t="shared" si="47"/>
        <v>SPWFD24UB2PA</v>
      </c>
      <c r="CS142" s="191" t="str">
        <f t="shared" si="48"/>
        <v>◎</v>
      </c>
      <c r="CT142" s="191" t="str">
        <f t="shared" si="49"/>
        <v>強め</v>
      </c>
      <c r="CU142" s="191" t="str">
        <f t="shared" si="69"/>
        <v>○</v>
      </c>
      <c r="CV142" s="191">
        <f t="shared" si="50"/>
        <v>0</v>
      </c>
      <c r="CW142" s="191" t="str">
        <f t="shared" si="51"/>
        <v/>
      </c>
      <c r="CX142" s="208">
        <f t="shared" si="52"/>
        <v>0</v>
      </c>
      <c r="CY142" s="97">
        <f t="shared" si="70"/>
        <v>3</v>
      </c>
      <c r="CZ142" s="98">
        <f t="shared" si="71"/>
        <v>1</v>
      </c>
      <c r="DA142" s="97" t="str">
        <f t="shared" si="71"/>
        <v>-</v>
      </c>
      <c r="DB142" s="95">
        <f t="shared" si="72"/>
        <v>1</v>
      </c>
      <c r="DC142" s="147">
        <f t="shared" si="80"/>
        <v>1</v>
      </c>
      <c r="DD142" s="210">
        <f t="shared" si="73"/>
        <v>0</v>
      </c>
      <c r="DE142" s="151">
        <f t="shared" si="74"/>
        <v>0</v>
      </c>
      <c r="DF142" s="213">
        <f t="shared" si="75"/>
        <v>0</v>
      </c>
      <c r="DG142" s="149">
        <f t="shared" si="76"/>
        <v>0</v>
      </c>
      <c r="DH142" s="141">
        <f t="shared" si="77"/>
        <v>0</v>
      </c>
    </row>
    <row r="143" spans="1:112" s="99" customFormat="1" ht="26.1" customHeight="1" thickTop="1" thickBot="1" x14ac:dyDescent="0.2">
      <c r="A143" s="136"/>
      <c r="B143" s="94">
        <v>372</v>
      </c>
      <c r="C143" s="94" t="s">
        <v>1</v>
      </c>
      <c r="D143" s="94" t="s">
        <v>50</v>
      </c>
      <c r="E143" s="100" t="s">
        <v>5</v>
      </c>
      <c r="F143" s="101" t="s">
        <v>3</v>
      </c>
      <c r="G143" s="102">
        <v>2</v>
      </c>
      <c r="H143" s="94" t="s">
        <v>257</v>
      </c>
      <c r="I143" s="94" t="s">
        <v>129</v>
      </c>
      <c r="J143" s="103" t="s">
        <v>45</v>
      </c>
      <c r="K143" s="94" t="str">
        <f t="shared" si="78"/>
        <v>-</v>
      </c>
      <c r="L143" s="94" t="s">
        <v>249</v>
      </c>
      <c r="M143" s="181">
        <v>0</v>
      </c>
      <c r="N143" s="92"/>
      <c r="O143" s="93"/>
      <c r="P143" s="104"/>
      <c r="Q143" s="207">
        <v>2.5</v>
      </c>
      <c r="R143" s="202">
        <v>1</v>
      </c>
      <c r="S143" s="198" t="s">
        <v>46</v>
      </c>
      <c r="T143" s="191">
        <f t="shared" si="53"/>
        <v>1</v>
      </c>
      <c r="U143" s="191">
        <f t="shared" si="79"/>
        <v>1</v>
      </c>
      <c r="V143" s="191">
        <f t="shared" si="54"/>
        <v>0</v>
      </c>
      <c r="W143" s="191">
        <f t="shared" si="55"/>
        <v>0</v>
      </c>
      <c r="X143" s="191">
        <f t="shared" si="56"/>
        <v>0</v>
      </c>
      <c r="Y143" s="192">
        <f t="shared" si="57"/>
        <v>0</v>
      </c>
      <c r="Z143" s="195">
        <f t="shared" si="58"/>
        <v>0</v>
      </c>
      <c r="AA143" s="192" t="s">
        <v>67</v>
      </c>
      <c r="AB143" s="190" t="s">
        <v>94</v>
      </c>
      <c r="AC143" s="191"/>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0"/>
      <c r="BZ143" s="190">
        <f t="shared" si="59"/>
        <v>1</v>
      </c>
      <c r="CA143" s="190">
        <f t="shared" si="60"/>
        <v>0</v>
      </c>
      <c r="CB143" s="196">
        <f t="shared" si="61"/>
        <v>0</v>
      </c>
      <c r="CC143" s="196">
        <f t="shared" si="62"/>
        <v>0</v>
      </c>
      <c r="CD143" s="197">
        <f t="shared" si="63"/>
        <v>2.5</v>
      </c>
      <c r="CE143" s="198" t="s">
        <v>127</v>
      </c>
      <c r="CF143" s="196" t="str">
        <f t="shared" si="64"/>
        <v/>
      </c>
      <c r="CG143" s="199">
        <f t="shared" si="65"/>
        <v>1</v>
      </c>
      <c r="CH143" s="190" t="e">
        <f t="shared" si="66"/>
        <v>#VALUE!</v>
      </c>
      <c r="CI143" s="190" t="str">
        <f t="shared" si="67"/>
        <v/>
      </c>
      <c r="CJ143" s="190">
        <f t="shared" si="68"/>
        <v>0</v>
      </c>
      <c r="CK143" s="190"/>
      <c r="CL143" s="191">
        <f t="shared" si="41"/>
        <v>372</v>
      </c>
      <c r="CM143" s="191" t="str">
        <f t="shared" si="42"/>
        <v>本圃</v>
      </c>
      <c r="CN143" s="191" t="str">
        <f t="shared" si="43"/>
        <v>紅ほっぺ以外</v>
      </c>
      <c r="CO143" s="191" t="str">
        <f t="shared" si="44"/>
        <v>間口</v>
      </c>
      <c r="CP143" s="198" t="str">
        <f t="shared" si="45"/>
        <v>≦4.5</v>
      </c>
      <c r="CQ143" s="203">
        <f t="shared" si="46"/>
        <v>2</v>
      </c>
      <c r="CR143" s="191" t="str">
        <f t="shared" si="47"/>
        <v>SPWFD24UB2PA</v>
      </c>
      <c r="CS143" s="191" t="str">
        <f t="shared" si="48"/>
        <v>◎</v>
      </c>
      <c r="CT143" s="191" t="str">
        <f t="shared" si="49"/>
        <v>強め</v>
      </c>
      <c r="CU143" s="191" t="str">
        <f t="shared" si="69"/>
        <v>-</v>
      </c>
      <c r="CV143" s="191">
        <f t="shared" si="50"/>
        <v>0</v>
      </c>
      <c r="CW143" s="191" t="str">
        <f t="shared" si="51"/>
        <v/>
      </c>
      <c r="CX143" s="208">
        <f t="shared" si="52"/>
        <v>0</v>
      </c>
      <c r="CY143" s="97">
        <f t="shared" si="70"/>
        <v>2.5</v>
      </c>
      <c r="CZ143" s="98">
        <f t="shared" si="71"/>
        <v>1</v>
      </c>
      <c r="DA143" s="97" t="str">
        <f t="shared" si="71"/>
        <v>-</v>
      </c>
      <c r="DB143" s="95">
        <f t="shared" si="72"/>
        <v>1</v>
      </c>
      <c r="DC143" s="147">
        <f t="shared" si="80"/>
        <v>1</v>
      </c>
      <c r="DD143" s="210">
        <f t="shared" si="73"/>
        <v>0</v>
      </c>
      <c r="DE143" s="151">
        <f t="shared" si="74"/>
        <v>0</v>
      </c>
      <c r="DF143" s="213">
        <f t="shared" si="75"/>
        <v>0</v>
      </c>
      <c r="DG143" s="149">
        <f t="shared" si="76"/>
        <v>0</v>
      </c>
      <c r="DH143" s="141">
        <f t="shared" si="77"/>
        <v>0</v>
      </c>
    </row>
    <row r="144" spans="1:112" s="99" customFormat="1" ht="26.1" customHeight="1" thickTop="1" thickBot="1" x14ac:dyDescent="0.2">
      <c r="A144" s="136"/>
      <c r="B144" s="87">
        <v>373</v>
      </c>
      <c r="C144" s="94" t="s">
        <v>1</v>
      </c>
      <c r="D144" s="94" t="s">
        <v>50</v>
      </c>
      <c r="E144" s="100" t="s">
        <v>5</v>
      </c>
      <c r="F144" s="101" t="s">
        <v>18</v>
      </c>
      <c r="G144" s="102">
        <v>2.25</v>
      </c>
      <c r="H144" s="94" t="s">
        <v>257</v>
      </c>
      <c r="I144" s="94" t="s">
        <v>129</v>
      </c>
      <c r="J144" s="94" t="s">
        <v>47</v>
      </c>
      <c r="K144" s="94" t="str">
        <f t="shared" si="78"/>
        <v>-</v>
      </c>
      <c r="L144" s="94" t="s">
        <v>249</v>
      </c>
      <c r="M144" s="181">
        <v>0</v>
      </c>
      <c r="N144" s="92"/>
      <c r="O144" s="93"/>
      <c r="P144" s="104"/>
      <c r="Q144" s="207">
        <v>2.5</v>
      </c>
      <c r="R144" s="202">
        <v>1</v>
      </c>
      <c r="S144" s="198" t="s">
        <v>46</v>
      </c>
      <c r="T144" s="191">
        <f t="shared" si="53"/>
        <v>1</v>
      </c>
      <c r="U144" s="191">
        <f t="shared" si="79"/>
        <v>1</v>
      </c>
      <c r="V144" s="191">
        <f t="shared" si="54"/>
        <v>0</v>
      </c>
      <c r="W144" s="191">
        <f t="shared" si="55"/>
        <v>0</v>
      </c>
      <c r="X144" s="191">
        <f t="shared" si="56"/>
        <v>0</v>
      </c>
      <c r="Y144" s="192">
        <f t="shared" si="57"/>
        <v>0</v>
      </c>
      <c r="Z144" s="195">
        <f t="shared" si="58"/>
        <v>0</v>
      </c>
      <c r="AA144" s="192" t="s">
        <v>67</v>
      </c>
      <c r="AB144" s="190" t="s">
        <v>70</v>
      </c>
      <c r="AC144" s="191"/>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c r="BY144" s="190"/>
      <c r="BZ144" s="190">
        <f t="shared" si="59"/>
        <v>1</v>
      </c>
      <c r="CA144" s="190">
        <f t="shared" si="60"/>
        <v>0</v>
      </c>
      <c r="CB144" s="196">
        <f t="shared" si="61"/>
        <v>0</v>
      </c>
      <c r="CC144" s="196">
        <f t="shared" si="62"/>
        <v>0</v>
      </c>
      <c r="CD144" s="197">
        <f t="shared" si="63"/>
        <v>2.5</v>
      </c>
      <c r="CE144" s="198" t="s">
        <v>127</v>
      </c>
      <c r="CF144" s="196" t="str">
        <f t="shared" si="64"/>
        <v/>
      </c>
      <c r="CG144" s="199">
        <f t="shared" si="65"/>
        <v>1</v>
      </c>
      <c r="CH144" s="190" t="e">
        <f t="shared" si="66"/>
        <v>#VALUE!</v>
      </c>
      <c r="CI144" s="190" t="str">
        <f t="shared" si="67"/>
        <v/>
      </c>
      <c r="CJ144" s="190">
        <f t="shared" si="68"/>
        <v>0</v>
      </c>
      <c r="CK144" s="190"/>
      <c r="CL144" s="191">
        <f t="shared" si="41"/>
        <v>373</v>
      </c>
      <c r="CM144" s="191" t="str">
        <f t="shared" si="42"/>
        <v>本圃</v>
      </c>
      <c r="CN144" s="191" t="str">
        <f t="shared" si="43"/>
        <v>紅ほっぺ以外</v>
      </c>
      <c r="CO144" s="191" t="str">
        <f t="shared" si="44"/>
        <v>間口</v>
      </c>
      <c r="CP144" s="198" t="str">
        <f t="shared" si="45"/>
        <v>≦5.0</v>
      </c>
      <c r="CQ144" s="203">
        <f t="shared" si="46"/>
        <v>2.25</v>
      </c>
      <c r="CR144" s="191" t="str">
        <f t="shared" si="47"/>
        <v>SPWFD24UB2PA</v>
      </c>
      <c r="CS144" s="191" t="str">
        <f t="shared" si="48"/>
        <v>◎</v>
      </c>
      <c r="CT144" s="191" t="str">
        <f t="shared" si="49"/>
        <v>適</v>
      </c>
      <c r="CU144" s="191" t="str">
        <f t="shared" si="69"/>
        <v>-</v>
      </c>
      <c r="CV144" s="191">
        <f t="shared" si="50"/>
        <v>0</v>
      </c>
      <c r="CW144" s="191" t="str">
        <f t="shared" si="51"/>
        <v/>
      </c>
      <c r="CX144" s="208">
        <f t="shared" si="52"/>
        <v>0</v>
      </c>
      <c r="CY144" s="97">
        <f t="shared" si="70"/>
        <v>2.5</v>
      </c>
      <c r="CZ144" s="98">
        <f t="shared" si="71"/>
        <v>1</v>
      </c>
      <c r="DA144" s="97" t="str">
        <f t="shared" si="71"/>
        <v>-</v>
      </c>
      <c r="DB144" s="95">
        <f t="shared" si="72"/>
        <v>1</v>
      </c>
      <c r="DC144" s="147">
        <f t="shared" si="80"/>
        <v>1</v>
      </c>
      <c r="DD144" s="210">
        <f t="shared" si="73"/>
        <v>0</v>
      </c>
      <c r="DE144" s="151">
        <f t="shared" si="74"/>
        <v>0</v>
      </c>
      <c r="DF144" s="213">
        <f t="shared" si="75"/>
        <v>0</v>
      </c>
      <c r="DG144" s="149">
        <f t="shared" si="76"/>
        <v>0</v>
      </c>
      <c r="DH144" s="141">
        <f t="shared" si="77"/>
        <v>0</v>
      </c>
    </row>
    <row r="145" spans="1:112" s="99" customFormat="1" ht="26.1" customHeight="1" thickTop="1" thickBot="1" x14ac:dyDescent="0.2">
      <c r="A145" s="136"/>
      <c r="B145" s="87">
        <v>376</v>
      </c>
      <c r="C145" s="94" t="s">
        <v>1</v>
      </c>
      <c r="D145" s="94" t="s">
        <v>50</v>
      </c>
      <c r="E145" s="100" t="s">
        <v>5</v>
      </c>
      <c r="F145" s="101">
        <v>6</v>
      </c>
      <c r="G145" s="102">
        <v>1.2</v>
      </c>
      <c r="H145" s="94" t="s">
        <v>256</v>
      </c>
      <c r="I145" s="94" t="s">
        <v>129</v>
      </c>
      <c r="J145" s="103" t="s">
        <v>45</v>
      </c>
      <c r="K145" s="146" t="str">
        <f t="shared" si="78"/>
        <v>○</v>
      </c>
      <c r="L145" s="145" t="s">
        <v>189</v>
      </c>
      <c r="M145" s="180">
        <f>IF(L145="YES",1,0)</f>
        <v>0</v>
      </c>
      <c r="N145" s="92"/>
      <c r="O145" s="93"/>
      <c r="P145" s="104"/>
      <c r="Q145" s="207">
        <v>6</v>
      </c>
      <c r="R145" s="202">
        <v>2</v>
      </c>
      <c r="S145" s="198">
        <v>3</v>
      </c>
      <c r="T145" s="191">
        <f t="shared" si="53"/>
        <v>2</v>
      </c>
      <c r="U145" s="191">
        <f t="shared" si="79"/>
        <v>1</v>
      </c>
      <c r="V145" s="191">
        <f t="shared" si="54"/>
        <v>0</v>
      </c>
      <c r="W145" s="191">
        <f t="shared" si="55"/>
        <v>0</v>
      </c>
      <c r="X145" s="191">
        <f t="shared" si="56"/>
        <v>0</v>
      </c>
      <c r="Y145" s="192">
        <f t="shared" si="57"/>
        <v>0</v>
      </c>
      <c r="Z145" s="195">
        <f t="shared" si="58"/>
        <v>0</v>
      </c>
      <c r="AA145" s="192" t="s">
        <v>67</v>
      </c>
      <c r="AB145" s="190" t="s">
        <v>74</v>
      </c>
      <c r="AC145" s="191"/>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c r="BY145" s="190"/>
      <c r="BZ145" s="190">
        <f t="shared" si="59"/>
        <v>1</v>
      </c>
      <c r="CA145" s="190">
        <f t="shared" si="60"/>
        <v>0</v>
      </c>
      <c r="CB145" s="196">
        <f t="shared" si="61"/>
        <v>0</v>
      </c>
      <c r="CC145" s="196">
        <f t="shared" si="62"/>
        <v>0</v>
      </c>
      <c r="CD145" s="197">
        <f t="shared" si="63"/>
        <v>6</v>
      </c>
      <c r="CE145" s="198" t="s">
        <v>127</v>
      </c>
      <c r="CF145" s="196" t="str">
        <f t="shared" si="64"/>
        <v/>
      </c>
      <c r="CG145" s="199">
        <f t="shared" si="65"/>
        <v>1</v>
      </c>
      <c r="CH145" s="190" t="e">
        <f t="shared" si="66"/>
        <v>#VALUE!</v>
      </c>
      <c r="CI145" s="190" t="str">
        <f t="shared" si="67"/>
        <v/>
      </c>
      <c r="CJ145" s="190">
        <f t="shared" si="68"/>
        <v>0</v>
      </c>
      <c r="CK145" s="190"/>
      <c r="CL145" s="191">
        <f t="shared" si="41"/>
        <v>376</v>
      </c>
      <c r="CM145" s="191" t="str">
        <f t="shared" si="42"/>
        <v>本圃</v>
      </c>
      <c r="CN145" s="191" t="str">
        <f t="shared" si="43"/>
        <v>紅ほっぺ以外</v>
      </c>
      <c r="CO145" s="191" t="str">
        <f t="shared" si="44"/>
        <v>間口</v>
      </c>
      <c r="CP145" s="198">
        <f t="shared" si="45"/>
        <v>6</v>
      </c>
      <c r="CQ145" s="203">
        <f t="shared" si="46"/>
        <v>1.2</v>
      </c>
      <c r="CR145" s="191" t="str">
        <f t="shared" si="47"/>
        <v>SPWFD24UB2PB</v>
      </c>
      <c r="CS145" s="191" t="str">
        <f t="shared" si="48"/>
        <v>◎</v>
      </c>
      <c r="CT145" s="191" t="str">
        <f t="shared" si="49"/>
        <v>強め</v>
      </c>
      <c r="CU145" s="191" t="str">
        <f t="shared" si="69"/>
        <v>○</v>
      </c>
      <c r="CV145" s="191">
        <f t="shared" si="50"/>
        <v>0</v>
      </c>
      <c r="CW145" s="191" t="str">
        <f t="shared" si="51"/>
        <v/>
      </c>
      <c r="CX145" s="208">
        <f t="shared" si="52"/>
        <v>0</v>
      </c>
      <c r="CY145" s="97">
        <f t="shared" si="70"/>
        <v>6</v>
      </c>
      <c r="CZ145" s="98">
        <f t="shared" si="71"/>
        <v>2</v>
      </c>
      <c r="DA145" s="97">
        <f t="shared" si="71"/>
        <v>3</v>
      </c>
      <c r="DB145" s="95">
        <f t="shared" si="72"/>
        <v>2</v>
      </c>
      <c r="DC145" s="147">
        <f t="shared" si="80"/>
        <v>1</v>
      </c>
      <c r="DD145" s="210">
        <f t="shared" si="73"/>
        <v>0</v>
      </c>
      <c r="DE145" s="151">
        <f t="shared" si="74"/>
        <v>0</v>
      </c>
      <c r="DF145" s="213">
        <f t="shared" si="75"/>
        <v>0</v>
      </c>
      <c r="DG145" s="149">
        <f t="shared" si="76"/>
        <v>0</v>
      </c>
      <c r="DH145" s="141">
        <f t="shared" si="77"/>
        <v>0</v>
      </c>
    </row>
    <row r="146" spans="1:112" s="99" customFormat="1" ht="26.1" customHeight="1" thickTop="1" thickBot="1" x14ac:dyDescent="0.2">
      <c r="A146" s="136"/>
      <c r="B146" s="87">
        <v>379</v>
      </c>
      <c r="C146" s="94" t="s">
        <v>1</v>
      </c>
      <c r="D146" s="94" t="s">
        <v>50</v>
      </c>
      <c r="E146" s="100" t="s">
        <v>5</v>
      </c>
      <c r="F146" s="101">
        <v>6</v>
      </c>
      <c r="G146" s="102">
        <v>1.3</v>
      </c>
      <c r="H146" s="94" t="s">
        <v>256</v>
      </c>
      <c r="I146" s="94" t="s">
        <v>129</v>
      </c>
      <c r="J146" s="94" t="s">
        <v>47</v>
      </c>
      <c r="K146" s="94" t="str">
        <f t="shared" si="78"/>
        <v>-</v>
      </c>
      <c r="L146" s="94" t="s">
        <v>249</v>
      </c>
      <c r="M146" s="181">
        <v>0</v>
      </c>
      <c r="N146" s="92"/>
      <c r="O146" s="93"/>
      <c r="P146" s="104"/>
      <c r="Q146" s="207">
        <v>5.5</v>
      </c>
      <c r="R146" s="202">
        <v>2</v>
      </c>
      <c r="S146" s="198">
        <v>3.5</v>
      </c>
      <c r="T146" s="191">
        <f t="shared" si="53"/>
        <v>2</v>
      </c>
      <c r="U146" s="191">
        <f t="shared" si="79"/>
        <v>1</v>
      </c>
      <c r="V146" s="191">
        <f t="shared" si="54"/>
        <v>0</v>
      </c>
      <c r="W146" s="191">
        <f t="shared" si="55"/>
        <v>0</v>
      </c>
      <c r="X146" s="191">
        <f t="shared" si="56"/>
        <v>0</v>
      </c>
      <c r="Y146" s="192">
        <f t="shared" si="57"/>
        <v>0</v>
      </c>
      <c r="Z146" s="195">
        <f t="shared" si="58"/>
        <v>0</v>
      </c>
      <c r="AA146" s="192" t="s">
        <v>67</v>
      </c>
      <c r="AB146" s="190" t="s">
        <v>70</v>
      </c>
      <c r="AC146" s="191"/>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c r="BT146" s="190"/>
      <c r="BU146" s="190"/>
      <c r="BV146" s="190"/>
      <c r="BW146" s="190"/>
      <c r="BX146" s="190"/>
      <c r="BY146" s="190"/>
      <c r="BZ146" s="190">
        <f t="shared" si="59"/>
        <v>1</v>
      </c>
      <c r="CA146" s="190">
        <f t="shared" si="60"/>
        <v>0</v>
      </c>
      <c r="CB146" s="196">
        <f t="shared" si="61"/>
        <v>0</v>
      </c>
      <c r="CC146" s="196">
        <f t="shared" si="62"/>
        <v>0</v>
      </c>
      <c r="CD146" s="197">
        <f t="shared" si="63"/>
        <v>5.5</v>
      </c>
      <c r="CE146" s="198" t="s">
        <v>127</v>
      </c>
      <c r="CF146" s="196" t="str">
        <f t="shared" si="64"/>
        <v/>
      </c>
      <c r="CG146" s="199">
        <f t="shared" si="65"/>
        <v>1</v>
      </c>
      <c r="CH146" s="190" t="e">
        <f t="shared" si="66"/>
        <v>#VALUE!</v>
      </c>
      <c r="CI146" s="190" t="str">
        <f t="shared" si="67"/>
        <v/>
      </c>
      <c r="CJ146" s="190">
        <f t="shared" si="68"/>
        <v>0</v>
      </c>
      <c r="CK146" s="190"/>
      <c r="CL146" s="191">
        <f t="shared" si="41"/>
        <v>379</v>
      </c>
      <c r="CM146" s="191" t="str">
        <f t="shared" si="42"/>
        <v>本圃</v>
      </c>
      <c r="CN146" s="191" t="str">
        <f t="shared" si="43"/>
        <v>紅ほっぺ以外</v>
      </c>
      <c r="CO146" s="191" t="str">
        <f t="shared" si="44"/>
        <v>間口</v>
      </c>
      <c r="CP146" s="198">
        <f t="shared" si="45"/>
        <v>6</v>
      </c>
      <c r="CQ146" s="203">
        <f t="shared" si="46"/>
        <v>1.3</v>
      </c>
      <c r="CR146" s="191" t="str">
        <f t="shared" si="47"/>
        <v>SPWFD24UB2PB</v>
      </c>
      <c r="CS146" s="191" t="str">
        <f t="shared" si="48"/>
        <v>◎</v>
      </c>
      <c r="CT146" s="191" t="str">
        <f t="shared" si="49"/>
        <v>適</v>
      </c>
      <c r="CU146" s="191" t="str">
        <f t="shared" si="69"/>
        <v>-</v>
      </c>
      <c r="CV146" s="191">
        <f t="shared" si="50"/>
        <v>0</v>
      </c>
      <c r="CW146" s="191" t="str">
        <f t="shared" si="51"/>
        <v/>
      </c>
      <c r="CX146" s="208">
        <f t="shared" si="52"/>
        <v>0</v>
      </c>
      <c r="CY146" s="97">
        <f t="shared" si="70"/>
        <v>5.5</v>
      </c>
      <c r="CZ146" s="98">
        <f t="shared" si="71"/>
        <v>2</v>
      </c>
      <c r="DA146" s="97">
        <f t="shared" si="71"/>
        <v>3.5</v>
      </c>
      <c r="DB146" s="95">
        <f t="shared" si="72"/>
        <v>2</v>
      </c>
      <c r="DC146" s="147">
        <f t="shared" si="80"/>
        <v>1</v>
      </c>
      <c r="DD146" s="210">
        <f t="shared" si="73"/>
        <v>0</v>
      </c>
      <c r="DE146" s="151">
        <f t="shared" si="74"/>
        <v>0</v>
      </c>
      <c r="DF146" s="213">
        <f t="shared" si="75"/>
        <v>0</v>
      </c>
      <c r="DG146" s="149">
        <f t="shared" si="76"/>
        <v>0</v>
      </c>
      <c r="DH146" s="141">
        <f t="shared" si="77"/>
        <v>0</v>
      </c>
    </row>
    <row r="147" spans="1:112" s="99" customFormat="1" ht="26.1" customHeight="1" thickTop="1" thickBot="1" x14ac:dyDescent="0.2">
      <c r="A147" s="136"/>
      <c r="B147" s="94">
        <v>383</v>
      </c>
      <c r="C147" s="94" t="s">
        <v>1</v>
      </c>
      <c r="D147" s="94" t="s">
        <v>50</v>
      </c>
      <c r="E147" s="100" t="s">
        <v>5</v>
      </c>
      <c r="F147" s="101">
        <v>6</v>
      </c>
      <c r="G147" s="102">
        <v>1.4</v>
      </c>
      <c r="H147" s="94" t="s">
        <v>256</v>
      </c>
      <c r="I147" s="94" t="s">
        <v>129</v>
      </c>
      <c r="J147" s="103" t="s">
        <v>45</v>
      </c>
      <c r="K147" s="94" t="str">
        <f t="shared" si="78"/>
        <v>-</v>
      </c>
      <c r="L147" s="94" t="s">
        <v>249</v>
      </c>
      <c r="M147" s="181">
        <v>0</v>
      </c>
      <c r="N147" s="92"/>
      <c r="O147" s="93"/>
      <c r="P147" s="104"/>
      <c r="Q147" s="207">
        <v>4.5</v>
      </c>
      <c r="R147" s="202">
        <v>2</v>
      </c>
      <c r="S147" s="198">
        <v>3.5</v>
      </c>
      <c r="T147" s="191">
        <f t="shared" si="53"/>
        <v>2</v>
      </c>
      <c r="U147" s="191">
        <f t="shared" si="79"/>
        <v>1</v>
      </c>
      <c r="V147" s="191">
        <f t="shared" si="54"/>
        <v>0</v>
      </c>
      <c r="W147" s="191">
        <f t="shared" si="55"/>
        <v>0</v>
      </c>
      <c r="X147" s="191">
        <f t="shared" si="56"/>
        <v>0</v>
      </c>
      <c r="Y147" s="192">
        <f t="shared" si="57"/>
        <v>0</v>
      </c>
      <c r="Z147" s="195">
        <f t="shared" si="58"/>
        <v>0</v>
      </c>
      <c r="AA147" s="192" t="s">
        <v>67</v>
      </c>
      <c r="AB147" s="190" t="s">
        <v>74</v>
      </c>
      <c r="AC147" s="191"/>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c r="BY147" s="190"/>
      <c r="BZ147" s="190">
        <f t="shared" si="59"/>
        <v>1</v>
      </c>
      <c r="CA147" s="190">
        <f t="shared" si="60"/>
        <v>0</v>
      </c>
      <c r="CB147" s="196">
        <f t="shared" si="61"/>
        <v>0</v>
      </c>
      <c r="CC147" s="196">
        <f t="shared" si="62"/>
        <v>0</v>
      </c>
      <c r="CD147" s="197">
        <f t="shared" si="63"/>
        <v>4.5</v>
      </c>
      <c r="CE147" s="198" t="s">
        <v>127</v>
      </c>
      <c r="CF147" s="196" t="str">
        <f t="shared" si="64"/>
        <v/>
      </c>
      <c r="CG147" s="199">
        <f t="shared" si="65"/>
        <v>1</v>
      </c>
      <c r="CH147" s="190" t="e">
        <f t="shared" si="66"/>
        <v>#VALUE!</v>
      </c>
      <c r="CI147" s="190" t="str">
        <f t="shared" si="67"/>
        <v/>
      </c>
      <c r="CJ147" s="190">
        <f t="shared" si="68"/>
        <v>0</v>
      </c>
      <c r="CK147" s="190"/>
      <c r="CL147" s="191">
        <f t="shared" si="41"/>
        <v>383</v>
      </c>
      <c r="CM147" s="191" t="str">
        <f t="shared" si="42"/>
        <v>本圃</v>
      </c>
      <c r="CN147" s="191" t="str">
        <f t="shared" si="43"/>
        <v>紅ほっぺ以外</v>
      </c>
      <c r="CO147" s="191" t="str">
        <f t="shared" si="44"/>
        <v>間口</v>
      </c>
      <c r="CP147" s="198">
        <f t="shared" si="45"/>
        <v>6</v>
      </c>
      <c r="CQ147" s="203">
        <f t="shared" si="46"/>
        <v>1.4</v>
      </c>
      <c r="CR147" s="191" t="str">
        <f t="shared" si="47"/>
        <v>SPWFD24UB2PB</v>
      </c>
      <c r="CS147" s="191" t="str">
        <f t="shared" si="48"/>
        <v>◎</v>
      </c>
      <c r="CT147" s="191" t="str">
        <f t="shared" si="49"/>
        <v>強め</v>
      </c>
      <c r="CU147" s="191" t="str">
        <f t="shared" si="69"/>
        <v>-</v>
      </c>
      <c r="CV147" s="191">
        <f t="shared" si="50"/>
        <v>0</v>
      </c>
      <c r="CW147" s="191" t="str">
        <f t="shared" si="51"/>
        <v/>
      </c>
      <c r="CX147" s="208">
        <f t="shared" si="52"/>
        <v>0</v>
      </c>
      <c r="CY147" s="97">
        <f t="shared" si="70"/>
        <v>4.5</v>
      </c>
      <c r="CZ147" s="98">
        <f t="shared" si="71"/>
        <v>2</v>
      </c>
      <c r="DA147" s="97">
        <f t="shared" si="71"/>
        <v>3.5</v>
      </c>
      <c r="DB147" s="95">
        <f t="shared" si="72"/>
        <v>2</v>
      </c>
      <c r="DC147" s="147">
        <f t="shared" si="80"/>
        <v>1</v>
      </c>
      <c r="DD147" s="210">
        <f t="shared" si="73"/>
        <v>0</v>
      </c>
      <c r="DE147" s="151">
        <f t="shared" si="74"/>
        <v>0</v>
      </c>
      <c r="DF147" s="213">
        <f t="shared" si="75"/>
        <v>0</v>
      </c>
      <c r="DG147" s="149">
        <f t="shared" si="76"/>
        <v>0</v>
      </c>
      <c r="DH147" s="141">
        <f t="shared" si="77"/>
        <v>0</v>
      </c>
    </row>
    <row r="148" spans="1:112" s="99" customFormat="1" ht="26.1" customHeight="1" thickTop="1" thickBot="1" x14ac:dyDescent="0.2">
      <c r="A148" s="136"/>
      <c r="B148" s="94">
        <v>387</v>
      </c>
      <c r="C148" s="94" t="s">
        <v>1</v>
      </c>
      <c r="D148" s="94" t="s">
        <v>50</v>
      </c>
      <c r="E148" s="100" t="s">
        <v>5</v>
      </c>
      <c r="F148" s="101">
        <v>6</v>
      </c>
      <c r="G148" s="102">
        <v>1.5</v>
      </c>
      <c r="H148" s="94" t="s">
        <v>256</v>
      </c>
      <c r="I148" s="94" t="s">
        <v>129</v>
      </c>
      <c r="J148" s="103" t="s">
        <v>45</v>
      </c>
      <c r="K148" s="144" t="str">
        <f>IF(OR(Q148=3,Q148=6,Q148=9),"○",IF(OR(Q148=4,Q148=8),"●","-"))</f>
        <v>●</v>
      </c>
      <c r="L148" s="145" t="s">
        <v>217</v>
      </c>
      <c r="M148" s="180">
        <f>IF(L148="YES",1,0)</f>
        <v>0</v>
      </c>
      <c r="N148" s="92"/>
      <c r="O148" s="93"/>
      <c r="P148" s="104"/>
      <c r="Q148" s="207">
        <v>4</v>
      </c>
      <c r="R148" s="202">
        <v>2</v>
      </c>
      <c r="S148" s="198">
        <v>3.5</v>
      </c>
      <c r="T148" s="191">
        <f t="shared" si="53"/>
        <v>2</v>
      </c>
      <c r="U148" s="191">
        <f t="shared" si="79"/>
        <v>1</v>
      </c>
      <c r="V148" s="191">
        <f t="shared" si="54"/>
        <v>0</v>
      </c>
      <c r="W148" s="191">
        <f t="shared" si="55"/>
        <v>0</v>
      </c>
      <c r="X148" s="191">
        <f t="shared" si="56"/>
        <v>0</v>
      </c>
      <c r="Y148" s="192">
        <f t="shared" si="57"/>
        <v>0</v>
      </c>
      <c r="Z148" s="195">
        <f t="shared" si="58"/>
        <v>0</v>
      </c>
      <c r="AA148" s="192" t="s">
        <v>67</v>
      </c>
      <c r="AB148" s="190" t="s">
        <v>95</v>
      </c>
      <c r="AC148" s="191"/>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f t="shared" si="59"/>
        <v>1</v>
      </c>
      <c r="CA148" s="190">
        <f t="shared" si="60"/>
        <v>0</v>
      </c>
      <c r="CB148" s="196">
        <f t="shared" si="61"/>
        <v>0</v>
      </c>
      <c r="CC148" s="196">
        <f t="shared" si="62"/>
        <v>0</v>
      </c>
      <c r="CD148" s="197">
        <f t="shared" si="63"/>
        <v>4</v>
      </c>
      <c r="CE148" s="198" t="s">
        <v>127</v>
      </c>
      <c r="CF148" s="196" t="str">
        <f t="shared" si="64"/>
        <v/>
      </c>
      <c r="CG148" s="199">
        <f t="shared" si="65"/>
        <v>1</v>
      </c>
      <c r="CH148" s="190" t="e">
        <f t="shared" si="66"/>
        <v>#VALUE!</v>
      </c>
      <c r="CI148" s="190" t="str">
        <f t="shared" si="67"/>
        <v/>
      </c>
      <c r="CJ148" s="190">
        <f t="shared" si="68"/>
        <v>0</v>
      </c>
      <c r="CK148" s="190"/>
      <c r="CL148" s="191">
        <f t="shared" si="41"/>
        <v>387</v>
      </c>
      <c r="CM148" s="191" t="str">
        <f t="shared" si="42"/>
        <v>本圃</v>
      </c>
      <c r="CN148" s="191" t="str">
        <f t="shared" si="43"/>
        <v>紅ほっぺ以外</v>
      </c>
      <c r="CO148" s="191" t="str">
        <f t="shared" si="44"/>
        <v>間口</v>
      </c>
      <c r="CP148" s="198">
        <f t="shared" si="45"/>
        <v>6</v>
      </c>
      <c r="CQ148" s="203">
        <f t="shared" si="46"/>
        <v>1.5</v>
      </c>
      <c r="CR148" s="191" t="str">
        <f t="shared" si="47"/>
        <v>SPWFD24UB2PB</v>
      </c>
      <c r="CS148" s="191" t="str">
        <f t="shared" si="48"/>
        <v>◎</v>
      </c>
      <c r="CT148" s="191" t="str">
        <f t="shared" si="49"/>
        <v>強め</v>
      </c>
      <c r="CU148" s="191" t="str">
        <f t="shared" si="69"/>
        <v>●</v>
      </c>
      <c r="CV148" s="191">
        <f t="shared" si="50"/>
        <v>0</v>
      </c>
      <c r="CW148" s="191" t="str">
        <f t="shared" si="51"/>
        <v/>
      </c>
      <c r="CX148" s="208">
        <f t="shared" si="52"/>
        <v>0</v>
      </c>
      <c r="CY148" s="97">
        <f t="shared" si="70"/>
        <v>4</v>
      </c>
      <c r="CZ148" s="98">
        <f t="shared" si="71"/>
        <v>2</v>
      </c>
      <c r="DA148" s="97">
        <f t="shared" si="71"/>
        <v>3.5</v>
      </c>
      <c r="DB148" s="95">
        <f t="shared" si="72"/>
        <v>2</v>
      </c>
      <c r="DC148" s="147">
        <f t="shared" si="80"/>
        <v>1</v>
      </c>
      <c r="DD148" s="210">
        <f t="shared" si="73"/>
        <v>0</v>
      </c>
      <c r="DE148" s="151">
        <f t="shared" si="74"/>
        <v>0</v>
      </c>
      <c r="DF148" s="213">
        <f t="shared" si="75"/>
        <v>0</v>
      </c>
      <c r="DG148" s="149">
        <f t="shared" si="76"/>
        <v>0</v>
      </c>
      <c r="DH148" s="141">
        <f t="shared" si="77"/>
        <v>0</v>
      </c>
    </row>
    <row r="149" spans="1:112" s="99" customFormat="1" ht="26.1" customHeight="1" thickTop="1" thickBot="1" x14ac:dyDescent="0.2">
      <c r="A149" s="136"/>
      <c r="B149" s="87">
        <v>388</v>
      </c>
      <c r="C149" s="94" t="s">
        <v>1</v>
      </c>
      <c r="D149" s="94" t="s">
        <v>50</v>
      </c>
      <c r="E149" s="100" t="s">
        <v>5</v>
      </c>
      <c r="F149" s="101">
        <v>6</v>
      </c>
      <c r="G149" s="102">
        <v>1.5</v>
      </c>
      <c r="H149" s="94" t="s">
        <v>257</v>
      </c>
      <c r="I149" s="94" t="s">
        <v>129</v>
      </c>
      <c r="J149" s="103" t="s">
        <v>45</v>
      </c>
      <c r="K149" s="94" t="str">
        <f t="shared" si="78"/>
        <v>-</v>
      </c>
      <c r="L149" s="94" t="s">
        <v>249</v>
      </c>
      <c r="M149" s="181">
        <v>0</v>
      </c>
      <c r="N149" s="92"/>
      <c r="O149" s="93"/>
      <c r="P149" s="104"/>
      <c r="Q149" s="207">
        <v>4.5</v>
      </c>
      <c r="R149" s="202">
        <v>2</v>
      </c>
      <c r="S149" s="198">
        <v>3.5</v>
      </c>
      <c r="T149" s="191">
        <f t="shared" si="53"/>
        <v>2</v>
      </c>
      <c r="U149" s="191">
        <f t="shared" si="79"/>
        <v>1</v>
      </c>
      <c r="V149" s="191">
        <f t="shared" si="54"/>
        <v>0</v>
      </c>
      <c r="W149" s="191">
        <f t="shared" si="55"/>
        <v>0</v>
      </c>
      <c r="X149" s="191">
        <f t="shared" si="56"/>
        <v>0</v>
      </c>
      <c r="Y149" s="192">
        <f t="shared" si="57"/>
        <v>0</v>
      </c>
      <c r="Z149" s="195">
        <f t="shared" si="58"/>
        <v>0</v>
      </c>
      <c r="AA149" s="192" t="s">
        <v>67</v>
      </c>
      <c r="AB149" s="190" t="s">
        <v>103</v>
      </c>
      <c r="AC149" s="191"/>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90"/>
      <c r="BY149" s="190"/>
      <c r="BZ149" s="190">
        <f t="shared" si="59"/>
        <v>1</v>
      </c>
      <c r="CA149" s="190">
        <f t="shared" si="60"/>
        <v>0</v>
      </c>
      <c r="CB149" s="196">
        <f t="shared" si="61"/>
        <v>0</v>
      </c>
      <c r="CC149" s="196">
        <f t="shared" si="62"/>
        <v>0</v>
      </c>
      <c r="CD149" s="197">
        <f t="shared" si="63"/>
        <v>4.5</v>
      </c>
      <c r="CE149" s="198" t="s">
        <v>127</v>
      </c>
      <c r="CF149" s="196" t="str">
        <f t="shared" si="64"/>
        <v/>
      </c>
      <c r="CG149" s="199">
        <f t="shared" si="65"/>
        <v>1</v>
      </c>
      <c r="CH149" s="190" t="e">
        <f t="shared" si="66"/>
        <v>#VALUE!</v>
      </c>
      <c r="CI149" s="190" t="str">
        <f t="shared" si="67"/>
        <v/>
      </c>
      <c r="CJ149" s="190">
        <f t="shared" si="68"/>
        <v>0</v>
      </c>
      <c r="CK149" s="190"/>
      <c r="CL149" s="191">
        <f t="shared" si="41"/>
        <v>388</v>
      </c>
      <c r="CM149" s="191" t="str">
        <f t="shared" si="42"/>
        <v>本圃</v>
      </c>
      <c r="CN149" s="191" t="str">
        <f t="shared" si="43"/>
        <v>紅ほっぺ以外</v>
      </c>
      <c r="CO149" s="191" t="str">
        <f t="shared" si="44"/>
        <v>間口</v>
      </c>
      <c r="CP149" s="198">
        <f t="shared" si="45"/>
        <v>6</v>
      </c>
      <c r="CQ149" s="203">
        <f t="shared" si="46"/>
        <v>1.5</v>
      </c>
      <c r="CR149" s="191" t="str">
        <f t="shared" si="47"/>
        <v>SPWFD24UB2PA</v>
      </c>
      <c r="CS149" s="191" t="str">
        <f t="shared" si="48"/>
        <v>◎</v>
      </c>
      <c r="CT149" s="191" t="str">
        <f t="shared" si="49"/>
        <v>強め</v>
      </c>
      <c r="CU149" s="191" t="str">
        <f t="shared" si="69"/>
        <v>-</v>
      </c>
      <c r="CV149" s="191">
        <f t="shared" si="50"/>
        <v>0</v>
      </c>
      <c r="CW149" s="191" t="str">
        <f t="shared" si="51"/>
        <v/>
      </c>
      <c r="CX149" s="208">
        <f t="shared" si="52"/>
        <v>0</v>
      </c>
      <c r="CY149" s="97">
        <f t="shared" si="70"/>
        <v>4.5</v>
      </c>
      <c r="CZ149" s="98">
        <f t="shared" si="71"/>
        <v>2</v>
      </c>
      <c r="DA149" s="97">
        <f t="shared" si="71"/>
        <v>3.5</v>
      </c>
      <c r="DB149" s="95">
        <f t="shared" si="72"/>
        <v>2</v>
      </c>
      <c r="DC149" s="147">
        <f t="shared" si="80"/>
        <v>1</v>
      </c>
      <c r="DD149" s="210">
        <f t="shared" si="73"/>
        <v>0</v>
      </c>
      <c r="DE149" s="151">
        <f t="shared" si="74"/>
        <v>0</v>
      </c>
      <c r="DF149" s="213">
        <f t="shared" si="75"/>
        <v>0</v>
      </c>
      <c r="DG149" s="149">
        <f t="shared" si="76"/>
        <v>0</v>
      </c>
      <c r="DH149" s="141">
        <f t="shared" si="77"/>
        <v>0</v>
      </c>
    </row>
    <row r="150" spans="1:112" s="99" customFormat="1" ht="26.1" customHeight="1" thickTop="1" thickBot="1" x14ac:dyDescent="0.2">
      <c r="A150" s="136"/>
      <c r="B150" s="94">
        <v>390</v>
      </c>
      <c r="C150" s="94" t="s">
        <v>1</v>
      </c>
      <c r="D150" s="94" t="s">
        <v>50</v>
      </c>
      <c r="E150" s="100" t="s">
        <v>5</v>
      </c>
      <c r="F150" s="101">
        <v>6</v>
      </c>
      <c r="G150" s="102">
        <v>1.75</v>
      </c>
      <c r="H150" s="94" t="s">
        <v>257</v>
      </c>
      <c r="I150" s="94" t="s">
        <v>130</v>
      </c>
      <c r="J150" s="94" t="s">
        <v>47</v>
      </c>
      <c r="K150" s="144" t="str">
        <f t="shared" si="78"/>
        <v>●</v>
      </c>
      <c r="L150" s="145" t="s">
        <v>217</v>
      </c>
      <c r="M150" s="180">
        <f>IF(L150="YES",1,0)</f>
        <v>0</v>
      </c>
      <c r="N150" s="92"/>
      <c r="O150" s="93"/>
      <c r="P150" s="104"/>
      <c r="Q150" s="207">
        <v>4</v>
      </c>
      <c r="R150" s="202">
        <v>2</v>
      </c>
      <c r="S150" s="198">
        <v>3.5</v>
      </c>
      <c r="T150" s="191">
        <f t="shared" si="53"/>
        <v>2</v>
      </c>
      <c r="U150" s="191">
        <f t="shared" si="79"/>
        <v>1</v>
      </c>
      <c r="V150" s="191">
        <f t="shared" si="54"/>
        <v>0</v>
      </c>
      <c r="W150" s="191">
        <f t="shared" si="55"/>
        <v>0</v>
      </c>
      <c r="X150" s="191">
        <f t="shared" si="56"/>
        <v>0</v>
      </c>
      <c r="Y150" s="192">
        <f t="shared" si="57"/>
        <v>0</v>
      </c>
      <c r="Z150" s="195">
        <f t="shared" si="58"/>
        <v>0</v>
      </c>
      <c r="AA150" s="192" t="s">
        <v>67</v>
      </c>
      <c r="AB150" s="190" t="s">
        <v>72</v>
      </c>
      <c r="AC150" s="191"/>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90"/>
      <c r="BY150" s="190"/>
      <c r="BZ150" s="190">
        <f t="shared" si="59"/>
        <v>1</v>
      </c>
      <c r="CA150" s="190">
        <f t="shared" si="60"/>
        <v>0</v>
      </c>
      <c r="CB150" s="196">
        <f t="shared" si="61"/>
        <v>0</v>
      </c>
      <c r="CC150" s="196">
        <f t="shared" si="62"/>
        <v>0</v>
      </c>
      <c r="CD150" s="197">
        <f t="shared" si="63"/>
        <v>4</v>
      </c>
      <c r="CE150" s="198" t="s">
        <v>127</v>
      </c>
      <c r="CF150" s="196" t="str">
        <f t="shared" si="64"/>
        <v/>
      </c>
      <c r="CG150" s="199">
        <f t="shared" si="65"/>
        <v>1</v>
      </c>
      <c r="CH150" s="190" t="e">
        <f t="shared" si="66"/>
        <v>#VALUE!</v>
      </c>
      <c r="CI150" s="190" t="str">
        <f t="shared" si="67"/>
        <v/>
      </c>
      <c r="CJ150" s="190">
        <f t="shared" si="68"/>
        <v>0</v>
      </c>
      <c r="CK150" s="190"/>
      <c r="CL150" s="191">
        <f t="shared" si="41"/>
        <v>390</v>
      </c>
      <c r="CM150" s="191" t="str">
        <f t="shared" si="42"/>
        <v>本圃</v>
      </c>
      <c r="CN150" s="191" t="str">
        <f t="shared" si="43"/>
        <v>紅ほっぺ以外</v>
      </c>
      <c r="CO150" s="191" t="str">
        <f t="shared" si="44"/>
        <v>間口</v>
      </c>
      <c r="CP150" s="198">
        <f t="shared" si="45"/>
        <v>6</v>
      </c>
      <c r="CQ150" s="203">
        <f t="shared" si="46"/>
        <v>1.75</v>
      </c>
      <c r="CR150" s="191" t="str">
        <f t="shared" si="47"/>
        <v>SPWFD24UB2PA</v>
      </c>
      <c r="CS150" s="191" t="str">
        <f t="shared" si="48"/>
        <v>○</v>
      </c>
      <c r="CT150" s="191" t="str">
        <f t="shared" si="49"/>
        <v>適</v>
      </c>
      <c r="CU150" s="191" t="str">
        <f t="shared" si="69"/>
        <v>●</v>
      </c>
      <c r="CV150" s="191">
        <f t="shared" si="50"/>
        <v>0</v>
      </c>
      <c r="CW150" s="191" t="str">
        <f t="shared" si="51"/>
        <v/>
      </c>
      <c r="CX150" s="208">
        <f t="shared" si="52"/>
        <v>0</v>
      </c>
      <c r="CY150" s="97">
        <f t="shared" si="70"/>
        <v>4</v>
      </c>
      <c r="CZ150" s="98">
        <f t="shared" si="71"/>
        <v>2</v>
      </c>
      <c r="DA150" s="97">
        <f t="shared" si="71"/>
        <v>3.5</v>
      </c>
      <c r="DB150" s="95">
        <f t="shared" si="72"/>
        <v>2</v>
      </c>
      <c r="DC150" s="147">
        <f t="shared" si="80"/>
        <v>1</v>
      </c>
      <c r="DD150" s="210">
        <f t="shared" si="73"/>
        <v>0</v>
      </c>
      <c r="DE150" s="151">
        <f t="shared" si="74"/>
        <v>0</v>
      </c>
      <c r="DF150" s="213">
        <f t="shared" si="75"/>
        <v>0</v>
      </c>
      <c r="DG150" s="149">
        <f t="shared" si="76"/>
        <v>0</v>
      </c>
      <c r="DH150" s="141">
        <f t="shared" si="77"/>
        <v>0</v>
      </c>
    </row>
    <row r="151" spans="1:112" s="99" customFormat="1" ht="26.1" customHeight="1" thickTop="1" thickBot="1" x14ac:dyDescent="0.2">
      <c r="A151" s="136"/>
      <c r="B151" s="87">
        <v>391</v>
      </c>
      <c r="C151" s="94" t="s">
        <v>1</v>
      </c>
      <c r="D151" s="94" t="s">
        <v>50</v>
      </c>
      <c r="E151" s="100" t="s">
        <v>5</v>
      </c>
      <c r="F151" s="101">
        <v>6</v>
      </c>
      <c r="G151" s="102">
        <v>1.75</v>
      </c>
      <c r="H151" s="94" t="s">
        <v>257</v>
      </c>
      <c r="I151" s="94" t="s">
        <v>129</v>
      </c>
      <c r="J151" s="103" t="s">
        <v>45</v>
      </c>
      <c r="K151" s="144" t="str">
        <f t="shared" si="78"/>
        <v>●</v>
      </c>
      <c r="L151" s="145" t="s">
        <v>217</v>
      </c>
      <c r="M151" s="180">
        <f>IF(L151="YES",1,0)</f>
        <v>0</v>
      </c>
      <c r="N151" s="92"/>
      <c r="O151" s="93"/>
      <c r="P151" s="104"/>
      <c r="Q151" s="207">
        <v>4</v>
      </c>
      <c r="R151" s="202">
        <v>2</v>
      </c>
      <c r="S151" s="198">
        <v>3</v>
      </c>
      <c r="T151" s="191">
        <f t="shared" si="53"/>
        <v>2</v>
      </c>
      <c r="U151" s="191">
        <f t="shared" si="79"/>
        <v>1</v>
      </c>
      <c r="V151" s="191">
        <f t="shared" si="54"/>
        <v>0</v>
      </c>
      <c r="W151" s="191">
        <f t="shared" si="55"/>
        <v>0</v>
      </c>
      <c r="X151" s="191">
        <f t="shared" si="56"/>
        <v>0</v>
      </c>
      <c r="Y151" s="192">
        <f t="shared" si="57"/>
        <v>0</v>
      </c>
      <c r="Z151" s="195">
        <f t="shared" si="58"/>
        <v>0</v>
      </c>
      <c r="AA151" s="192" t="s">
        <v>67</v>
      </c>
      <c r="AB151" s="190" t="s">
        <v>72</v>
      </c>
      <c r="AC151" s="191"/>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f t="shared" si="59"/>
        <v>1</v>
      </c>
      <c r="CA151" s="190">
        <f t="shared" si="60"/>
        <v>0</v>
      </c>
      <c r="CB151" s="196">
        <f t="shared" si="61"/>
        <v>0</v>
      </c>
      <c r="CC151" s="196">
        <f t="shared" si="62"/>
        <v>0</v>
      </c>
      <c r="CD151" s="197">
        <f t="shared" si="63"/>
        <v>4</v>
      </c>
      <c r="CE151" s="198" t="s">
        <v>127</v>
      </c>
      <c r="CF151" s="196" t="str">
        <f t="shared" si="64"/>
        <v/>
      </c>
      <c r="CG151" s="199">
        <f t="shared" si="65"/>
        <v>1</v>
      </c>
      <c r="CH151" s="190" t="e">
        <f t="shared" si="66"/>
        <v>#VALUE!</v>
      </c>
      <c r="CI151" s="190" t="str">
        <f t="shared" si="67"/>
        <v/>
      </c>
      <c r="CJ151" s="190">
        <f t="shared" si="68"/>
        <v>0</v>
      </c>
      <c r="CK151" s="190"/>
      <c r="CL151" s="191">
        <f t="shared" si="41"/>
        <v>391</v>
      </c>
      <c r="CM151" s="191" t="str">
        <f t="shared" si="42"/>
        <v>本圃</v>
      </c>
      <c r="CN151" s="191" t="str">
        <f t="shared" si="43"/>
        <v>紅ほっぺ以外</v>
      </c>
      <c r="CO151" s="191" t="str">
        <f t="shared" si="44"/>
        <v>間口</v>
      </c>
      <c r="CP151" s="198">
        <f t="shared" si="45"/>
        <v>6</v>
      </c>
      <c r="CQ151" s="203">
        <f t="shared" si="46"/>
        <v>1.75</v>
      </c>
      <c r="CR151" s="191" t="str">
        <f t="shared" si="47"/>
        <v>SPWFD24UB2PA</v>
      </c>
      <c r="CS151" s="191" t="str">
        <f t="shared" si="48"/>
        <v>◎</v>
      </c>
      <c r="CT151" s="191" t="str">
        <f t="shared" si="49"/>
        <v>強め</v>
      </c>
      <c r="CU151" s="191" t="str">
        <f t="shared" si="69"/>
        <v>●</v>
      </c>
      <c r="CV151" s="191">
        <f t="shared" si="50"/>
        <v>0</v>
      </c>
      <c r="CW151" s="191" t="str">
        <f t="shared" si="51"/>
        <v/>
      </c>
      <c r="CX151" s="208">
        <f t="shared" si="52"/>
        <v>0</v>
      </c>
      <c r="CY151" s="97">
        <f t="shared" si="70"/>
        <v>4</v>
      </c>
      <c r="CZ151" s="98">
        <f t="shared" si="71"/>
        <v>2</v>
      </c>
      <c r="DA151" s="97">
        <f t="shared" si="71"/>
        <v>3</v>
      </c>
      <c r="DB151" s="95">
        <f t="shared" si="72"/>
        <v>2</v>
      </c>
      <c r="DC151" s="147">
        <f t="shared" si="80"/>
        <v>1</v>
      </c>
      <c r="DD151" s="210">
        <f t="shared" si="73"/>
        <v>0</v>
      </c>
      <c r="DE151" s="151">
        <f t="shared" si="74"/>
        <v>0</v>
      </c>
      <c r="DF151" s="213">
        <f t="shared" si="75"/>
        <v>0</v>
      </c>
      <c r="DG151" s="149">
        <f t="shared" si="76"/>
        <v>0</v>
      </c>
      <c r="DH151" s="141">
        <f t="shared" si="77"/>
        <v>0</v>
      </c>
    </row>
    <row r="152" spans="1:112" s="99" customFormat="1" ht="26.1" customHeight="1" thickTop="1" thickBot="1" x14ac:dyDescent="0.2">
      <c r="A152" s="136"/>
      <c r="B152" s="94">
        <v>395</v>
      </c>
      <c r="C152" s="94" t="s">
        <v>1</v>
      </c>
      <c r="D152" s="94" t="s">
        <v>50</v>
      </c>
      <c r="E152" s="100" t="s">
        <v>5</v>
      </c>
      <c r="F152" s="101">
        <v>6</v>
      </c>
      <c r="G152" s="102">
        <v>2</v>
      </c>
      <c r="H152" s="94" t="s">
        <v>257</v>
      </c>
      <c r="I152" s="94" t="s">
        <v>129</v>
      </c>
      <c r="J152" s="103" t="s">
        <v>45</v>
      </c>
      <c r="K152" s="94" t="str">
        <f t="shared" si="78"/>
        <v>-</v>
      </c>
      <c r="L152" s="94" t="s">
        <v>249</v>
      </c>
      <c r="M152" s="181">
        <v>0</v>
      </c>
      <c r="N152" s="92"/>
      <c r="O152" s="93"/>
      <c r="P152" s="104"/>
      <c r="Q152" s="207">
        <v>3.5</v>
      </c>
      <c r="R152" s="202">
        <v>2</v>
      </c>
      <c r="S152" s="198">
        <v>3.5</v>
      </c>
      <c r="T152" s="191">
        <f t="shared" si="53"/>
        <v>2</v>
      </c>
      <c r="U152" s="191">
        <f t="shared" si="79"/>
        <v>1</v>
      </c>
      <c r="V152" s="191">
        <f t="shared" si="54"/>
        <v>0</v>
      </c>
      <c r="W152" s="191">
        <f t="shared" si="55"/>
        <v>0</v>
      </c>
      <c r="X152" s="191">
        <f t="shared" si="56"/>
        <v>0</v>
      </c>
      <c r="Y152" s="192">
        <f t="shared" si="57"/>
        <v>0</v>
      </c>
      <c r="Z152" s="195">
        <f t="shared" si="58"/>
        <v>0</v>
      </c>
      <c r="AA152" s="192" t="s">
        <v>67</v>
      </c>
      <c r="AB152" s="190" t="s">
        <v>72</v>
      </c>
      <c r="AC152" s="191"/>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f t="shared" si="59"/>
        <v>1</v>
      </c>
      <c r="CA152" s="190">
        <f t="shared" si="60"/>
        <v>0</v>
      </c>
      <c r="CB152" s="196">
        <f t="shared" si="61"/>
        <v>0</v>
      </c>
      <c r="CC152" s="196">
        <f t="shared" si="62"/>
        <v>0</v>
      </c>
      <c r="CD152" s="197">
        <f t="shared" si="63"/>
        <v>3.5</v>
      </c>
      <c r="CE152" s="198" t="s">
        <v>127</v>
      </c>
      <c r="CF152" s="196" t="str">
        <f t="shared" si="64"/>
        <v/>
      </c>
      <c r="CG152" s="199">
        <f t="shared" si="65"/>
        <v>1</v>
      </c>
      <c r="CH152" s="190" t="e">
        <f t="shared" si="66"/>
        <v>#VALUE!</v>
      </c>
      <c r="CI152" s="190" t="str">
        <f t="shared" si="67"/>
        <v/>
      </c>
      <c r="CJ152" s="190">
        <f t="shared" si="68"/>
        <v>0</v>
      </c>
      <c r="CK152" s="190"/>
      <c r="CL152" s="191">
        <f t="shared" si="41"/>
        <v>395</v>
      </c>
      <c r="CM152" s="191" t="str">
        <f t="shared" si="42"/>
        <v>本圃</v>
      </c>
      <c r="CN152" s="191" t="str">
        <f t="shared" si="43"/>
        <v>紅ほっぺ以外</v>
      </c>
      <c r="CO152" s="191" t="str">
        <f t="shared" si="44"/>
        <v>間口</v>
      </c>
      <c r="CP152" s="198">
        <f t="shared" si="45"/>
        <v>6</v>
      </c>
      <c r="CQ152" s="203">
        <f t="shared" si="46"/>
        <v>2</v>
      </c>
      <c r="CR152" s="191" t="str">
        <f t="shared" si="47"/>
        <v>SPWFD24UB2PA</v>
      </c>
      <c r="CS152" s="191" t="str">
        <f t="shared" si="48"/>
        <v>◎</v>
      </c>
      <c r="CT152" s="191" t="str">
        <f t="shared" si="49"/>
        <v>強め</v>
      </c>
      <c r="CU152" s="191" t="str">
        <f t="shared" si="69"/>
        <v>-</v>
      </c>
      <c r="CV152" s="191">
        <f t="shared" si="50"/>
        <v>0</v>
      </c>
      <c r="CW152" s="191" t="str">
        <f t="shared" si="51"/>
        <v/>
      </c>
      <c r="CX152" s="208">
        <f t="shared" si="52"/>
        <v>0</v>
      </c>
      <c r="CY152" s="97">
        <f t="shared" si="70"/>
        <v>3.5</v>
      </c>
      <c r="CZ152" s="98">
        <f t="shared" si="71"/>
        <v>2</v>
      </c>
      <c r="DA152" s="97">
        <f t="shared" si="71"/>
        <v>3.5</v>
      </c>
      <c r="DB152" s="95">
        <f t="shared" si="72"/>
        <v>2</v>
      </c>
      <c r="DC152" s="147">
        <f t="shared" si="80"/>
        <v>1</v>
      </c>
      <c r="DD152" s="210">
        <f t="shared" si="73"/>
        <v>0</v>
      </c>
      <c r="DE152" s="151">
        <f t="shared" si="74"/>
        <v>0</v>
      </c>
      <c r="DF152" s="213">
        <f t="shared" si="75"/>
        <v>0</v>
      </c>
      <c r="DG152" s="149">
        <f t="shared" si="76"/>
        <v>0</v>
      </c>
      <c r="DH152" s="141">
        <f t="shared" si="77"/>
        <v>0</v>
      </c>
    </row>
    <row r="153" spans="1:112" s="99" customFormat="1" ht="26.1" customHeight="1" thickTop="1" thickBot="1" x14ac:dyDescent="0.2">
      <c r="A153" s="136"/>
      <c r="B153" s="94">
        <v>399</v>
      </c>
      <c r="C153" s="94" t="s">
        <v>1</v>
      </c>
      <c r="D153" s="94" t="s">
        <v>50</v>
      </c>
      <c r="E153" s="100" t="s">
        <v>5</v>
      </c>
      <c r="F153" s="101">
        <v>6</v>
      </c>
      <c r="G153" s="102">
        <v>2.25</v>
      </c>
      <c r="H153" s="94" t="s">
        <v>257</v>
      </c>
      <c r="I153" s="94" t="s">
        <v>129</v>
      </c>
      <c r="J153" s="103" t="s">
        <v>45</v>
      </c>
      <c r="K153" s="94" t="str">
        <f t="shared" si="78"/>
        <v>-</v>
      </c>
      <c r="L153" s="94" t="s">
        <v>249</v>
      </c>
      <c r="M153" s="181">
        <v>0</v>
      </c>
      <c r="N153" s="92"/>
      <c r="O153" s="93"/>
      <c r="P153" s="104"/>
      <c r="Q153" s="207">
        <v>3.5</v>
      </c>
      <c r="R153" s="202">
        <v>2</v>
      </c>
      <c r="S153" s="198">
        <v>3.5</v>
      </c>
      <c r="T153" s="191">
        <f t="shared" si="53"/>
        <v>2</v>
      </c>
      <c r="U153" s="191">
        <f t="shared" si="79"/>
        <v>1</v>
      </c>
      <c r="V153" s="191">
        <f t="shared" si="54"/>
        <v>0</v>
      </c>
      <c r="W153" s="191">
        <f t="shared" si="55"/>
        <v>0</v>
      </c>
      <c r="X153" s="191">
        <f t="shared" si="56"/>
        <v>0</v>
      </c>
      <c r="Y153" s="192">
        <f t="shared" si="57"/>
        <v>0</v>
      </c>
      <c r="Z153" s="195">
        <f t="shared" si="58"/>
        <v>0</v>
      </c>
      <c r="AA153" s="192" t="s">
        <v>67</v>
      </c>
      <c r="AB153" s="190" t="s">
        <v>96</v>
      </c>
      <c r="AC153" s="191"/>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c r="BY153" s="190"/>
      <c r="BZ153" s="190">
        <f t="shared" si="59"/>
        <v>1</v>
      </c>
      <c r="CA153" s="190">
        <f t="shared" si="60"/>
        <v>0</v>
      </c>
      <c r="CB153" s="196">
        <f t="shared" si="61"/>
        <v>0</v>
      </c>
      <c r="CC153" s="196">
        <f t="shared" si="62"/>
        <v>0</v>
      </c>
      <c r="CD153" s="197">
        <f t="shared" si="63"/>
        <v>3.5</v>
      </c>
      <c r="CE153" s="198" t="s">
        <v>127</v>
      </c>
      <c r="CF153" s="196" t="str">
        <f t="shared" si="64"/>
        <v/>
      </c>
      <c r="CG153" s="199">
        <f t="shared" si="65"/>
        <v>1</v>
      </c>
      <c r="CH153" s="190" t="e">
        <f t="shared" si="66"/>
        <v>#VALUE!</v>
      </c>
      <c r="CI153" s="190" t="str">
        <f t="shared" si="67"/>
        <v/>
      </c>
      <c r="CJ153" s="190">
        <f t="shared" si="68"/>
        <v>0</v>
      </c>
      <c r="CK153" s="190"/>
      <c r="CL153" s="191">
        <f t="shared" si="41"/>
        <v>399</v>
      </c>
      <c r="CM153" s="191" t="str">
        <f t="shared" si="42"/>
        <v>本圃</v>
      </c>
      <c r="CN153" s="191" t="str">
        <f t="shared" si="43"/>
        <v>紅ほっぺ以外</v>
      </c>
      <c r="CO153" s="191" t="str">
        <f t="shared" si="44"/>
        <v>間口</v>
      </c>
      <c r="CP153" s="198">
        <f t="shared" si="45"/>
        <v>6</v>
      </c>
      <c r="CQ153" s="203">
        <f t="shared" si="46"/>
        <v>2.25</v>
      </c>
      <c r="CR153" s="191" t="str">
        <f t="shared" si="47"/>
        <v>SPWFD24UB2PA</v>
      </c>
      <c r="CS153" s="191" t="str">
        <f t="shared" si="48"/>
        <v>◎</v>
      </c>
      <c r="CT153" s="191" t="str">
        <f t="shared" si="49"/>
        <v>強め</v>
      </c>
      <c r="CU153" s="191" t="str">
        <f t="shared" si="69"/>
        <v>-</v>
      </c>
      <c r="CV153" s="191">
        <f t="shared" si="50"/>
        <v>0</v>
      </c>
      <c r="CW153" s="191" t="str">
        <f t="shared" si="51"/>
        <v/>
      </c>
      <c r="CX153" s="208">
        <f t="shared" si="52"/>
        <v>0</v>
      </c>
      <c r="CY153" s="97">
        <f t="shared" si="70"/>
        <v>3.5</v>
      </c>
      <c r="CZ153" s="98">
        <f t="shared" si="71"/>
        <v>2</v>
      </c>
      <c r="DA153" s="97">
        <f t="shared" si="71"/>
        <v>3.5</v>
      </c>
      <c r="DB153" s="95">
        <f t="shared" si="72"/>
        <v>2</v>
      </c>
      <c r="DC153" s="147">
        <f t="shared" si="80"/>
        <v>1</v>
      </c>
      <c r="DD153" s="210">
        <f t="shared" si="73"/>
        <v>0</v>
      </c>
      <c r="DE153" s="151">
        <f t="shared" si="74"/>
        <v>0</v>
      </c>
      <c r="DF153" s="213">
        <f t="shared" si="75"/>
        <v>0</v>
      </c>
      <c r="DG153" s="149">
        <f t="shared" si="76"/>
        <v>0</v>
      </c>
      <c r="DH153" s="141">
        <f t="shared" si="77"/>
        <v>0</v>
      </c>
    </row>
    <row r="154" spans="1:112" s="99" customFormat="1" ht="26.1" customHeight="1" thickTop="1" thickBot="1" x14ac:dyDescent="0.2">
      <c r="A154" s="136"/>
      <c r="B154" s="94">
        <v>401</v>
      </c>
      <c r="C154" s="94" t="s">
        <v>1</v>
      </c>
      <c r="D154" s="94" t="s">
        <v>50</v>
      </c>
      <c r="E154" s="100" t="s">
        <v>5</v>
      </c>
      <c r="F154" s="101">
        <v>7</v>
      </c>
      <c r="G154" s="102">
        <v>1.2</v>
      </c>
      <c r="H154" s="94" t="s">
        <v>256</v>
      </c>
      <c r="I154" s="94" t="s">
        <v>129</v>
      </c>
      <c r="J154" s="103" t="s">
        <v>45</v>
      </c>
      <c r="K154" s="146" t="str">
        <f t="shared" si="78"/>
        <v>○</v>
      </c>
      <c r="L154" s="145" t="s">
        <v>189</v>
      </c>
      <c r="M154" s="180">
        <f>IF(L154="YES",1,0)</f>
        <v>0</v>
      </c>
      <c r="N154" s="92"/>
      <c r="O154" s="93"/>
      <c r="P154" s="104"/>
      <c r="Q154" s="207">
        <v>6</v>
      </c>
      <c r="R154" s="202">
        <v>2</v>
      </c>
      <c r="S154" s="198">
        <v>3.5</v>
      </c>
      <c r="T154" s="191">
        <f t="shared" si="53"/>
        <v>2</v>
      </c>
      <c r="U154" s="191">
        <f t="shared" si="79"/>
        <v>1</v>
      </c>
      <c r="V154" s="191">
        <f t="shared" si="54"/>
        <v>0</v>
      </c>
      <c r="W154" s="191">
        <f t="shared" si="55"/>
        <v>0</v>
      </c>
      <c r="X154" s="191">
        <f t="shared" si="56"/>
        <v>0</v>
      </c>
      <c r="Y154" s="192">
        <f t="shared" si="57"/>
        <v>0</v>
      </c>
      <c r="Z154" s="195">
        <f t="shared" si="58"/>
        <v>0</v>
      </c>
      <c r="AA154" s="192" t="s">
        <v>67</v>
      </c>
      <c r="AB154" s="190" t="s">
        <v>74</v>
      </c>
      <c r="AC154" s="191"/>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f t="shared" si="59"/>
        <v>1</v>
      </c>
      <c r="CA154" s="190">
        <f t="shared" si="60"/>
        <v>0</v>
      </c>
      <c r="CB154" s="196">
        <f t="shared" si="61"/>
        <v>0</v>
      </c>
      <c r="CC154" s="196">
        <f t="shared" si="62"/>
        <v>0</v>
      </c>
      <c r="CD154" s="197">
        <f t="shared" si="63"/>
        <v>6</v>
      </c>
      <c r="CE154" s="198" t="s">
        <v>127</v>
      </c>
      <c r="CF154" s="196" t="str">
        <f t="shared" si="64"/>
        <v/>
      </c>
      <c r="CG154" s="199">
        <f t="shared" si="65"/>
        <v>1</v>
      </c>
      <c r="CH154" s="190" t="e">
        <f t="shared" si="66"/>
        <v>#VALUE!</v>
      </c>
      <c r="CI154" s="190" t="str">
        <f t="shared" si="67"/>
        <v/>
      </c>
      <c r="CJ154" s="190">
        <f t="shared" si="68"/>
        <v>0</v>
      </c>
      <c r="CK154" s="190"/>
      <c r="CL154" s="191">
        <f t="shared" si="41"/>
        <v>401</v>
      </c>
      <c r="CM154" s="191" t="str">
        <f t="shared" si="42"/>
        <v>本圃</v>
      </c>
      <c r="CN154" s="191" t="str">
        <f t="shared" si="43"/>
        <v>紅ほっぺ以外</v>
      </c>
      <c r="CO154" s="191" t="str">
        <f t="shared" si="44"/>
        <v>間口</v>
      </c>
      <c r="CP154" s="198">
        <f t="shared" si="45"/>
        <v>7</v>
      </c>
      <c r="CQ154" s="203">
        <f t="shared" si="46"/>
        <v>1.2</v>
      </c>
      <c r="CR154" s="191" t="str">
        <f t="shared" si="47"/>
        <v>SPWFD24UB2PB</v>
      </c>
      <c r="CS154" s="191" t="str">
        <f t="shared" si="48"/>
        <v>◎</v>
      </c>
      <c r="CT154" s="191" t="str">
        <f t="shared" si="49"/>
        <v>強め</v>
      </c>
      <c r="CU154" s="191" t="str">
        <f t="shared" si="69"/>
        <v>○</v>
      </c>
      <c r="CV154" s="191">
        <f t="shared" si="50"/>
        <v>0</v>
      </c>
      <c r="CW154" s="191" t="str">
        <f t="shared" si="51"/>
        <v/>
      </c>
      <c r="CX154" s="208">
        <f t="shared" si="52"/>
        <v>0</v>
      </c>
      <c r="CY154" s="97">
        <f t="shared" si="70"/>
        <v>6</v>
      </c>
      <c r="CZ154" s="98">
        <f t="shared" si="71"/>
        <v>2</v>
      </c>
      <c r="DA154" s="97">
        <f t="shared" si="71"/>
        <v>3.5</v>
      </c>
      <c r="DB154" s="95">
        <f t="shared" si="72"/>
        <v>2</v>
      </c>
      <c r="DC154" s="147">
        <f t="shared" si="80"/>
        <v>1</v>
      </c>
      <c r="DD154" s="210">
        <f t="shared" si="73"/>
        <v>0</v>
      </c>
      <c r="DE154" s="151">
        <f t="shared" si="74"/>
        <v>0</v>
      </c>
      <c r="DF154" s="213">
        <f t="shared" si="75"/>
        <v>0</v>
      </c>
      <c r="DG154" s="149">
        <f t="shared" si="76"/>
        <v>0</v>
      </c>
      <c r="DH154" s="141">
        <f t="shared" si="77"/>
        <v>0</v>
      </c>
    </row>
    <row r="155" spans="1:112" s="99" customFormat="1" ht="26.1" customHeight="1" thickTop="1" thickBot="1" x14ac:dyDescent="0.2">
      <c r="A155" s="136"/>
      <c r="B155" s="94">
        <v>405</v>
      </c>
      <c r="C155" s="94" t="s">
        <v>1</v>
      </c>
      <c r="D155" s="94" t="s">
        <v>50</v>
      </c>
      <c r="E155" s="100" t="s">
        <v>5</v>
      </c>
      <c r="F155" s="101">
        <v>7</v>
      </c>
      <c r="G155" s="102">
        <v>1.3</v>
      </c>
      <c r="H155" s="94" t="s">
        <v>256</v>
      </c>
      <c r="I155" s="94" t="s">
        <v>130</v>
      </c>
      <c r="J155" s="103" t="s">
        <v>45</v>
      </c>
      <c r="K155" s="94" t="str">
        <f t="shared" si="78"/>
        <v>-</v>
      </c>
      <c r="L155" s="94" t="s">
        <v>249</v>
      </c>
      <c r="M155" s="181">
        <v>0</v>
      </c>
      <c r="N155" s="92"/>
      <c r="O155" s="93"/>
      <c r="P155" s="104"/>
      <c r="Q155" s="207">
        <v>5</v>
      </c>
      <c r="R155" s="202">
        <v>2</v>
      </c>
      <c r="S155" s="198">
        <v>4</v>
      </c>
      <c r="T155" s="191">
        <f t="shared" si="53"/>
        <v>2</v>
      </c>
      <c r="U155" s="191">
        <f t="shared" si="79"/>
        <v>1</v>
      </c>
      <c r="V155" s="191">
        <f t="shared" si="54"/>
        <v>0</v>
      </c>
      <c r="W155" s="191">
        <f t="shared" si="55"/>
        <v>0</v>
      </c>
      <c r="X155" s="191">
        <f t="shared" si="56"/>
        <v>0</v>
      </c>
      <c r="Y155" s="192">
        <f t="shared" si="57"/>
        <v>0</v>
      </c>
      <c r="Z155" s="195">
        <f t="shared" si="58"/>
        <v>0</v>
      </c>
      <c r="AA155" s="192" t="s">
        <v>67</v>
      </c>
      <c r="AB155" s="190" t="s">
        <v>74</v>
      </c>
      <c r="AC155" s="191"/>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190"/>
      <c r="BY155" s="190"/>
      <c r="BZ155" s="190">
        <f t="shared" si="59"/>
        <v>1</v>
      </c>
      <c r="CA155" s="190">
        <f t="shared" si="60"/>
        <v>0</v>
      </c>
      <c r="CB155" s="196">
        <f t="shared" si="61"/>
        <v>0</v>
      </c>
      <c r="CC155" s="196">
        <f t="shared" si="62"/>
        <v>0</v>
      </c>
      <c r="CD155" s="197">
        <f t="shared" si="63"/>
        <v>5</v>
      </c>
      <c r="CE155" s="198" t="s">
        <v>127</v>
      </c>
      <c r="CF155" s="196" t="str">
        <f t="shared" si="64"/>
        <v/>
      </c>
      <c r="CG155" s="199">
        <f t="shared" si="65"/>
        <v>1</v>
      </c>
      <c r="CH155" s="190" t="e">
        <f t="shared" si="66"/>
        <v>#VALUE!</v>
      </c>
      <c r="CI155" s="190" t="str">
        <f t="shared" si="67"/>
        <v/>
      </c>
      <c r="CJ155" s="190">
        <f t="shared" si="68"/>
        <v>0</v>
      </c>
      <c r="CK155" s="190"/>
      <c r="CL155" s="191">
        <f t="shared" si="41"/>
        <v>405</v>
      </c>
      <c r="CM155" s="191" t="str">
        <f t="shared" si="42"/>
        <v>本圃</v>
      </c>
      <c r="CN155" s="191" t="str">
        <f t="shared" si="43"/>
        <v>紅ほっぺ以外</v>
      </c>
      <c r="CO155" s="191" t="str">
        <f t="shared" si="44"/>
        <v>間口</v>
      </c>
      <c r="CP155" s="198">
        <f t="shared" si="45"/>
        <v>7</v>
      </c>
      <c r="CQ155" s="203">
        <f t="shared" si="46"/>
        <v>1.3</v>
      </c>
      <c r="CR155" s="191" t="str">
        <f t="shared" si="47"/>
        <v>SPWFD24UB2PB</v>
      </c>
      <c r="CS155" s="191" t="str">
        <f t="shared" si="48"/>
        <v>○</v>
      </c>
      <c r="CT155" s="191" t="str">
        <f t="shared" si="49"/>
        <v>強め</v>
      </c>
      <c r="CU155" s="191" t="str">
        <f t="shared" si="69"/>
        <v>-</v>
      </c>
      <c r="CV155" s="191">
        <f t="shared" si="50"/>
        <v>0</v>
      </c>
      <c r="CW155" s="191" t="str">
        <f t="shared" si="51"/>
        <v/>
      </c>
      <c r="CX155" s="208">
        <f t="shared" si="52"/>
        <v>0</v>
      </c>
      <c r="CY155" s="97">
        <f t="shared" si="70"/>
        <v>5</v>
      </c>
      <c r="CZ155" s="98">
        <f t="shared" si="71"/>
        <v>2</v>
      </c>
      <c r="DA155" s="97">
        <f t="shared" si="71"/>
        <v>4</v>
      </c>
      <c r="DB155" s="95">
        <f t="shared" si="72"/>
        <v>2</v>
      </c>
      <c r="DC155" s="147">
        <f t="shared" si="80"/>
        <v>1</v>
      </c>
      <c r="DD155" s="210">
        <f t="shared" si="73"/>
        <v>0</v>
      </c>
      <c r="DE155" s="151">
        <f t="shared" si="74"/>
        <v>0</v>
      </c>
      <c r="DF155" s="213">
        <f t="shared" si="75"/>
        <v>0</v>
      </c>
      <c r="DG155" s="149">
        <f t="shared" si="76"/>
        <v>0</v>
      </c>
      <c r="DH155" s="141">
        <f t="shared" si="77"/>
        <v>0</v>
      </c>
    </row>
    <row r="156" spans="1:112" s="99" customFormat="1" ht="26.1" customHeight="1" thickTop="1" thickBot="1" x14ac:dyDescent="0.2">
      <c r="A156" s="136"/>
      <c r="B156" s="87">
        <v>406</v>
      </c>
      <c r="C156" s="94" t="s">
        <v>1</v>
      </c>
      <c r="D156" s="94" t="s">
        <v>50</v>
      </c>
      <c r="E156" s="100" t="s">
        <v>5</v>
      </c>
      <c r="F156" s="101">
        <v>7</v>
      </c>
      <c r="G156" s="102">
        <v>1.3</v>
      </c>
      <c r="H156" s="94" t="s">
        <v>256</v>
      </c>
      <c r="I156" s="94" t="s">
        <v>129</v>
      </c>
      <c r="J156" s="103" t="s">
        <v>45</v>
      </c>
      <c r="K156" s="94" t="str">
        <f t="shared" si="78"/>
        <v>-</v>
      </c>
      <c r="L156" s="94" t="s">
        <v>249</v>
      </c>
      <c r="M156" s="181">
        <v>0</v>
      </c>
      <c r="N156" s="92"/>
      <c r="O156" s="93"/>
      <c r="P156" s="104"/>
      <c r="Q156" s="207">
        <v>4.5</v>
      </c>
      <c r="R156" s="202">
        <v>2</v>
      </c>
      <c r="S156" s="198">
        <v>4</v>
      </c>
      <c r="T156" s="191">
        <f t="shared" si="53"/>
        <v>2</v>
      </c>
      <c r="U156" s="191">
        <f t="shared" si="79"/>
        <v>1</v>
      </c>
      <c r="V156" s="191">
        <f t="shared" si="54"/>
        <v>0</v>
      </c>
      <c r="W156" s="191">
        <f t="shared" si="55"/>
        <v>0</v>
      </c>
      <c r="X156" s="191">
        <f t="shared" si="56"/>
        <v>0</v>
      </c>
      <c r="Y156" s="192">
        <f t="shared" si="57"/>
        <v>0</v>
      </c>
      <c r="Z156" s="195">
        <f t="shared" si="58"/>
        <v>0</v>
      </c>
      <c r="AA156" s="192" t="s">
        <v>67</v>
      </c>
      <c r="AB156" s="190" t="s">
        <v>74</v>
      </c>
      <c r="AC156" s="191"/>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c r="BY156" s="190"/>
      <c r="BZ156" s="190">
        <f t="shared" si="59"/>
        <v>1</v>
      </c>
      <c r="CA156" s="190">
        <f t="shared" si="60"/>
        <v>0</v>
      </c>
      <c r="CB156" s="196">
        <f t="shared" si="61"/>
        <v>0</v>
      </c>
      <c r="CC156" s="196">
        <f t="shared" si="62"/>
        <v>0</v>
      </c>
      <c r="CD156" s="197">
        <f t="shared" si="63"/>
        <v>4.5</v>
      </c>
      <c r="CE156" s="198" t="s">
        <v>127</v>
      </c>
      <c r="CF156" s="196" t="str">
        <f t="shared" si="64"/>
        <v/>
      </c>
      <c r="CG156" s="199">
        <f t="shared" si="65"/>
        <v>1</v>
      </c>
      <c r="CH156" s="190" t="e">
        <f t="shared" si="66"/>
        <v>#VALUE!</v>
      </c>
      <c r="CI156" s="190" t="str">
        <f t="shared" si="67"/>
        <v/>
      </c>
      <c r="CJ156" s="190">
        <f t="shared" si="68"/>
        <v>0</v>
      </c>
      <c r="CK156" s="190"/>
      <c r="CL156" s="191">
        <f t="shared" si="41"/>
        <v>406</v>
      </c>
      <c r="CM156" s="191" t="str">
        <f t="shared" si="42"/>
        <v>本圃</v>
      </c>
      <c r="CN156" s="191" t="str">
        <f t="shared" si="43"/>
        <v>紅ほっぺ以外</v>
      </c>
      <c r="CO156" s="191" t="str">
        <f t="shared" si="44"/>
        <v>間口</v>
      </c>
      <c r="CP156" s="198">
        <f t="shared" si="45"/>
        <v>7</v>
      </c>
      <c r="CQ156" s="203">
        <f t="shared" si="46"/>
        <v>1.3</v>
      </c>
      <c r="CR156" s="191" t="str">
        <f t="shared" si="47"/>
        <v>SPWFD24UB2PB</v>
      </c>
      <c r="CS156" s="191" t="str">
        <f t="shared" si="48"/>
        <v>◎</v>
      </c>
      <c r="CT156" s="191" t="str">
        <f t="shared" si="49"/>
        <v>強め</v>
      </c>
      <c r="CU156" s="191" t="str">
        <f t="shared" si="69"/>
        <v>-</v>
      </c>
      <c r="CV156" s="191">
        <f t="shared" si="50"/>
        <v>0</v>
      </c>
      <c r="CW156" s="191" t="str">
        <f t="shared" si="51"/>
        <v/>
      </c>
      <c r="CX156" s="208">
        <f t="shared" si="52"/>
        <v>0</v>
      </c>
      <c r="CY156" s="97">
        <f t="shared" si="70"/>
        <v>4.5</v>
      </c>
      <c r="CZ156" s="98">
        <f t="shared" si="71"/>
        <v>2</v>
      </c>
      <c r="DA156" s="97">
        <f t="shared" si="71"/>
        <v>4</v>
      </c>
      <c r="DB156" s="95">
        <f t="shared" si="72"/>
        <v>2</v>
      </c>
      <c r="DC156" s="147">
        <f t="shared" si="80"/>
        <v>1</v>
      </c>
      <c r="DD156" s="210">
        <f t="shared" si="73"/>
        <v>0</v>
      </c>
      <c r="DE156" s="151">
        <f t="shared" si="74"/>
        <v>0</v>
      </c>
      <c r="DF156" s="213">
        <f t="shared" si="75"/>
        <v>0</v>
      </c>
      <c r="DG156" s="149">
        <f t="shared" si="76"/>
        <v>0</v>
      </c>
      <c r="DH156" s="141">
        <f t="shared" si="77"/>
        <v>0</v>
      </c>
    </row>
    <row r="157" spans="1:112" s="99" customFormat="1" ht="26.1" customHeight="1" thickTop="1" thickBot="1" x14ac:dyDescent="0.2">
      <c r="A157" s="136"/>
      <c r="B157" s="94">
        <v>410</v>
      </c>
      <c r="C157" s="94" t="s">
        <v>1</v>
      </c>
      <c r="D157" s="94" t="s">
        <v>50</v>
      </c>
      <c r="E157" s="100" t="s">
        <v>5</v>
      </c>
      <c r="F157" s="101">
        <v>7</v>
      </c>
      <c r="G157" s="102">
        <v>1.4</v>
      </c>
      <c r="H157" s="94" t="s">
        <v>256</v>
      </c>
      <c r="I157" s="94" t="s">
        <v>129</v>
      </c>
      <c r="J157" s="103" t="s">
        <v>45</v>
      </c>
      <c r="K157" s="144" t="str">
        <f t="shared" si="78"/>
        <v>●</v>
      </c>
      <c r="L157" s="145" t="s">
        <v>217</v>
      </c>
      <c r="M157" s="180">
        <f>IF(L157="YES",1,0)</f>
        <v>0</v>
      </c>
      <c r="N157" s="92"/>
      <c r="O157" s="93"/>
      <c r="P157" s="104"/>
      <c r="Q157" s="207">
        <v>4</v>
      </c>
      <c r="R157" s="202">
        <v>2</v>
      </c>
      <c r="S157" s="198">
        <v>4</v>
      </c>
      <c r="T157" s="191">
        <f t="shared" si="53"/>
        <v>2</v>
      </c>
      <c r="U157" s="191">
        <f t="shared" si="79"/>
        <v>1</v>
      </c>
      <c r="V157" s="191">
        <f t="shared" si="54"/>
        <v>0</v>
      </c>
      <c r="W157" s="191">
        <f t="shared" si="55"/>
        <v>0</v>
      </c>
      <c r="X157" s="191">
        <f t="shared" si="56"/>
        <v>0</v>
      </c>
      <c r="Y157" s="192">
        <f t="shared" si="57"/>
        <v>0</v>
      </c>
      <c r="Z157" s="195">
        <f t="shared" si="58"/>
        <v>0</v>
      </c>
      <c r="AA157" s="192" t="s">
        <v>67</v>
      </c>
      <c r="AB157" s="190" t="s">
        <v>74</v>
      </c>
      <c r="AC157" s="191"/>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c r="BY157" s="190"/>
      <c r="BZ157" s="190">
        <f t="shared" si="59"/>
        <v>1</v>
      </c>
      <c r="CA157" s="190">
        <f t="shared" si="60"/>
        <v>0</v>
      </c>
      <c r="CB157" s="196">
        <f t="shared" si="61"/>
        <v>0</v>
      </c>
      <c r="CC157" s="196">
        <f t="shared" si="62"/>
        <v>0</v>
      </c>
      <c r="CD157" s="197">
        <f t="shared" si="63"/>
        <v>4</v>
      </c>
      <c r="CE157" s="198" t="s">
        <v>127</v>
      </c>
      <c r="CF157" s="196" t="str">
        <f t="shared" si="64"/>
        <v/>
      </c>
      <c r="CG157" s="199">
        <f t="shared" si="65"/>
        <v>1</v>
      </c>
      <c r="CH157" s="190" t="e">
        <f t="shared" si="66"/>
        <v>#VALUE!</v>
      </c>
      <c r="CI157" s="190" t="str">
        <f t="shared" si="67"/>
        <v/>
      </c>
      <c r="CJ157" s="190">
        <f t="shared" si="68"/>
        <v>0</v>
      </c>
      <c r="CK157" s="190"/>
      <c r="CL157" s="191">
        <f t="shared" si="41"/>
        <v>410</v>
      </c>
      <c r="CM157" s="191" t="str">
        <f t="shared" si="42"/>
        <v>本圃</v>
      </c>
      <c r="CN157" s="191" t="str">
        <f t="shared" si="43"/>
        <v>紅ほっぺ以外</v>
      </c>
      <c r="CO157" s="191" t="str">
        <f t="shared" si="44"/>
        <v>間口</v>
      </c>
      <c r="CP157" s="198">
        <f t="shared" si="45"/>
        <v>7</v>
      </c>
      <c r="CQ157" s="203">
        <f t="shared" si="46"/>
        <v>1.4</v>
      </c>
      <c r="CR157" s="191" t="str">
        <f t="shared" si="47"/>
        <v>SPWFD24UB2PB</v>
      </c>
      <c r="CS157" s="191" t="str">
        <f t="shared" si="48"/>
        <v>◎</v>
      </c>
      <c r="CT157" s="191" t="str">
        <f t="shared" si="49"/>
        <v>強め</v>
      </c>
      <c r="CU157" s="191" t="str">
        <f t="shared" si="69"/>
        <v>●</v>
      </c>
      <c r="CV157" s="191">
        <f t="shared" si="50"/>
        <v>0</v>
      </c>
      <c r="CW157" s="191" t="str">
        <f t="shared" si="51"/>
        <v/>
      </c>
      <c r="CX157" s="208">
        <f t="shared" si="52"/>
        <v>0</v>
      </c>
      <c r="CY157" s="97">
        <f t="shared" si="70"/>
        <v>4</v>
      </c>
      <c r="CZ157" s="98">
        <f t="shared" si="71"/>
        <v>2</v>
      </c>
      <c r="DA157" s="97">
        <f t="shared" si="71"/>
        <v>4</v>
      </c>
      <c r="DB157" s="95">
        <f t="shared" si="72"/>
        <v>2</v>
      </c>
      <c r="DC157" s="147">
        <f t="shared" si="80"/>
        <v>1</v>
      </c>
      <c r="DD157" s="210">
        <f t="shared" si="73"/>
        <v>0</v>
      </c>
      <c r="DE157" s="151">
        <f t="shared" si="74"/>
        <v>0</v>
      </c>
      <c r="DF157" s="213">
        <f t="shared" si="75"/>
        <v>0</v>
      </c>
      <c r="DG157" s="149">
        <f t="shared" si="76"/>
        <v>0</v>
      </c>
      <c r="DH157" s="141">
        <f t="shared" si="77"/>
        <v>0</v>
      </c>
    </row>
    <row r="158" spans="1:112" s="99" customFormat="1" ht="26.1" customHeight="1" thickTop="1" thickBot="1" x14ac:dyDescent="0.2">
      <c r="A158" s="136"/>
      <c r="B158" s="87">
        <v>415</v>
      </c>
      <c r="C158" s="94" t="s">
        <v>1</v>
      </c>
      <c r="D158" s="94" t="s">
        <v>50</v>
      </c>
      <c r="E158" s="100" t="s">
        <v>5</v>
      </c>
      <c r="F158" s="101">
        <v>7</v>
      </c>
      <c r="G158" s="102">
        <v>1.5</v>
      </c>
      <c r="H158" s="94" t="s">
        <v>256</v>
      </c>
      <c r="I158" s="94" t="s">
        <v>130</v>
      </c>
      <c r="J158" s="103" t="s">
        <v>45</v>
      </c>
      <c r="K158" s="144" t="str">
        <f t="shared" si="78"/>
        <v>●</v>
      </c>
      <c r="L158" s="145" t="s">
        <v>217</v>
      </c>
      <c r="M158" s="180">
        <f>IF(L158="YES",1,0)</f>
        <v>0</v>
      </c>
      <c r="N158" s="92"/>
      <c r="O158" s="93"/>
      <c r="P158" s="104"/>
      <c r="Q158" s="207">
        <v>4</v>
      </c>
      <c r="R158" s="202">
        <v>2</v>
      </c>
      <c r="S158" s="198">
        <v>4</v>
      </c>
      <c r="T158" s="191">
        <f t="shared" si="53"/>
        <v>2</v>
      </c>
      <c r="U158" s="191">
        <f t="shared" si="79"/>
        <v>1</v>
      </c>
      <c r="V158" s="191">
        <f t="shared" si="54"/>
        <v>0</v>
      </c>
      <c r="W158" s="191">
        <f t="shared" si="55"/>
        <v>0</v>
      </c>
      <c r="X158" s="191">
        <f t="shared" si="56"/>
        <v>0</v>
      </c>
      <c r="Y158" s="192">
        <f t="shared" si="57"/>
        <v>0</v>
      </c>
      <c r="Z158" s="195">
        <f t="shared" si="58"/>
        <v>0</v>
      </c>
      <c r="AA158" s="192" t="s">
        <v>67</v>
      </c>
      <c r="AB158" s="190" t="s">
        <v>104</v>
      </c>
      <c r="AC158" s="191"/>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c r="BY158" s="190"/>
      <c r="BZ158" s="190">
        <f t="shared" si="59"/>
        <v>1</v>
      </c>
      <c r="CA158" s="190">
        <f t="shared" si="60"/>
        <v>0</v>
      </c>
      <c r="CB158" s="196">
        <f t="shared" si="61"/>
        <v>0</v>
      </c>
      <c r="CC158" s="196">
        <f t="shared" si="62"/>
        <v>0</v>
      </c>
      <c r="CD158" s="197">
        <f t="shared" si="63"/>
        <v>4</v>
      </c>
      <c r="CE158" s="198" t="s">
        <v>127</v>
      </c>
      <c r="CF158" s="196" t="str">
        <f t="shared" si="64"/>
        <v/>
      </c>
      <c r="CG158" s="199">
        <f t="shared" si="65"/>
        <v>1</v>
      </c>
      <c r="CH158" s="190" t="e">
        <f t="shared" si="66"/>
        <v>#VALUE!</v>
      </c>
      <c r="CI158" s="190" t="str">
        <f t="shared" si="67"/>
        <v/>
      </c>
      <c r="CJ158" s="190">
        <f t="shared" si="68"/>
        <v>0</v>
      </c>
      <c r="CK158" s="190"/>
      <c r="CL158" s="191">
        <f t="shared" si="41"/>
        <v>415</v>
      </c>
      <c r="CM158" s="191" t="str">
        <f t="shared" si="42"/>
        <v>本圃</v>
      </c>
      <c r="CN158" s="191" t="str">
        <f t="shared" si="43"/>
        <v>紅ほっぺ以外</v>
      </c>
      <c r="CO158" s="191" t="str">
        <f t="shared" si="44"/>
        <v>間口</v>
      </c>
      <c r="CP158" s="198">
        <f t="shared" si="45"/>
        <v>7</v>
      </c>
      <c r="CQ158" s="203">
        <f t="shared" si="46"/>
        <v>1.5</v>
      </c>
      <c r="CR158" s="191" t="str">
        <f t="shared" si="47"/>
        <v>SPWFD24UB2PB</v>
      </c>
      <c r="CS158" s="191" t="str">
        <f t="shared" si="48"/>
        <v>○</v>
      </c>
      <c r="CT158" s="191" t="str">
        <f t="shared" si="49"/>
        <v>強め</v>
      </c>
      <c r="CU158" s="191" t="str">
        <f t="shared" si="69"/>
        <v>●</v>
      </c>
      <c r="CV158" s="191">
        <f t="shared" si="50"/>
        <v>0</v>
      </c>
      <c r="CW158" s="191" t="str">
        <f t="shared" si="51"/>
        <v/>
      </c>
      <c r="CX158" s="208">
        <f t="shared" si="52"/>
        <v>0</v>
      </c>
      <c r="CY158" s="97">
        <f t="shared" si="70"/>
        <v>4</v>
      </c>
      <c r="CZ158" s="98">
        <f t="shared" si="71"/>
        <v>2</v>
      </c>
      <c r="DA158" s="97">
        <f t="shared" si="71"/>
        <v>4</v>
      </c>
      <c r="DB158" s="95">
        <f t="shared" si="72"/>
        <v>2</v>
      </c>
      <c r="DC158" s="147">
        <f t="shared" si="80"/>
        <v>1</v>
      </c>
      <c r="DD158" s="210">
        <f t="shared" si="73"/>
        <v>0</v>
      </c>
      <c r="DE158" s="151">
        <f t="shared" si="74"/>
        <v>0</v>
      </c>
      <c r="DF158" s="213">
        <f t="shared" si="75"/>
        <v>0</v>
      </c>
      <c r="DG158" s="149">
        <f t="shared" si="76"/>
        <v>0</v>
      </c>
      <c r="DH158" s="141">
        <f t="shared" si="77"/>
        <v>0</v>
      </c>
    </row>
    <row r="159" spans="1:112" s="99" customFormat="1" ht="26.1" customHeight="1" thickTop="1" thickBot="1" x14ac:dyDescent="0.2">
      <c r="A159" s="136"/>
      <c r="B159" s="94">
        <v>416</v>
      </c>
      <c r="C159" s="94" t="s">
        <v>1</v>
      </c>
      <c r="D159" s="94" t="s">
        <v>50</v>
      </c>
      <c r="E159" s="100" t="s">
        <v>5</v>
      </c>
      <c r="F159" s="101">
        <v>7</v>
      </c>
      <c r="G159" s="102">
        <v>1.5</v>
      </c>
      <c r="H159" s="94" t="s">
        <v>256</v>
      </c>
      <c r="I159" s="94" t="s">
        <v>129</v>
      </c>
      <c r="J159" s="103" t="s">
        <v>45</v>
      </c>
      <c r="K159" s="144" t="str">
        <f t="shared" si="78"/>
        <v>●</v>
      </c>
      <c r="L159" s="145" t="s">
        <v>217</v>
      </c>
      <c r="M159" s="180">
        <f>IF(L159="YES",1,0)</f>
        <v>0</v>
      </c>
      <c r="N159" s="92"/>
      <c r="O159" s="93"/>
      <c r="P159" s="104"/>
      <c r="Q159" s="207">
        <v>4</v>
      </c>
      <c r="R159" s="202">
        <v>2</v>
      </c>
      <c r="S159" s="198">
        <v>3.5</v>
      </c>
      <c r="T159" s="191">
        <f t="shared" si="53"/>
        <v>2</v>
      </c>
      <c r="U159" s="191">
        <f t="shared" si="79"/>
        <v>1</v>
      </c>
      <c r="V159" s="191">
        <f t="shared" si="54"/>
        <v>0</v>
      </c>
      <c r="W159" s="191">
        <f t="shared" si="55"/>
        <v>0</v>
      </c>
      <c r="X159" s="191">
        <f t="shared" si="56"/>
        <v>0</v>
      </c>
      <c r="Y159" s="192">
        <f t="shared" si="57"/>
        <v>0</v>
      </c>
      <c r="Z159" s="195">
        <f t="shared" si="58"/>
        <v>0</v>
      </c>
      <c r="AA159" s="192" t="s">
        <v>67</v>
      </c>
      <c r="AB159" s="190" t="s">
        <v>97</v>
      </c>
      <c r="AC159" s="191"/>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c r="BY159" s="190"/>
      <c r="BZ159" s="190">
        <f t="shared" si="59"/>
        <v>1</v>
      </c>
      <c r="CA159" s="190">
        <f t="shared" si="60"/>
        <v>0</v>
      </c>
      <c r="CB159" s="196">
        <f t="shared" si="61"/>
        <v>0</v>
      </c>
      <c r="CC159" s="196">
        <f t="shared" si="62"/>
        <v>0</v>
      </c>
      <c r="CD159" s="197">
        <f t="shared" si="63"/>
        <v>4</v>
      </c>
      <c r="CE159" s="198" t="s">
        <v>127</v>
      </c>
      <c r="CF159" s="196" t="str">
        <f t="shared" si="64"/>
        <v/>
      </c>
      <c r="CG159" s="199">
        <f t="shared" si="65"/>
        <v>1</v>
      </c>
      <c r="CH159" s="190" t="e">
        <f t="shared" si="66"/>
        <v>#VALUE!</v>
      </c>
      <c r="CI159" s="190" t="str">
        <f t="shared" si="67"/>
        <v/>
      </c>
      <c r="CJ159" s="190">
        <f t="shared" si="68"/>
        <v>0</v>
      </c>
      <c r="CK159" s="190"/>
      <c r="CL159" s="191">
        <f t="shared" si="41"/>
        <v>416</v>
      </c>
      <c r="CM159" s="191" t="str">
        <f t="shared" si="42"/>
        <v>本圃</v>
      </c>
      <c r="CN159" s="191" t="str">
        <f t="shared" si="43"/>
        <v>紅ほっぺ以外</v>
      </c>
      <c r="CO159" s="191" t="str">
        <f t="shared" si="44"/>
        <v>間口</v>
      </c>
      <c r="CP159" s="198">
        <f t="shared" si="45"/>
        <v>7</v>
      </c>
      <c r="CQ159" s="203">
        <f t="shared" si="46"/>
        <v>1.5</v>
      </c>
      <c r="CR159" s="191" t="str">
        <f t="shared" si="47"/>
        <v>SPWFD24UB2PB</v>
      </c>
      <c r="CS159" s="191" t="str">
        <f t="shared" si="48"/>
        <v>◎</v>
      </c>
      <c r="CT159" s="191" t="str">
        <f t="shared" si="49"/>
        <v>強め</v>
      </c>
      <c r="CU159" s="191" t="str">
        <f t="shared" si="69"/>
        <v>●</v>
      </c>
      <c r="CV159" s="191">
        <f t="shared" si="50"/>
        <v>0</v>
      </c>
      <c r="CW159" s="191" t="str">
        <f t="shared" si="51"/>
        <v/>
      </c>
      <c r="CX159" s="208">
        <f t="shared" si="52"/>
        <v>0</v>
      </c>
      <c r="CY159" s="97">
        <f t="shared" si="70"/>
        <v>4</v>
      </c>
      <c r="CZ159" s="98">
        <f t="shared" si="71"/>
        <v>2</v>
      </c>
      <c r="DA159" s="97">
        <f t="shared" si="71"/>
        <v>3.5</v>
      </c>
      <c r="DB159" s="95">
        <f t="shared" si="72"/>
        <v>2</v>
      </c>
      <c r="DC159" s="147">
        <f t="shared" si="80"/>
        <v>1</v>
      </c>
      <c r="DD159" s="210">
        <f t="shared" si="73"/>
        <v>0</v>
      </c>
      <c r="DE159" s="151">
        <f t="shared" si="74"/>
        <v>0</v>
      </c>
      <c r="DF159" s="213">
        <f t="shared" si="75"/>
        <v>0</v>
      </c>
      <c r="DG159" s="149">
        <f t="shared" si="76"/>
        <v>0</v>
      </c>
      <c r="DH159" s="141">
        <f t="shared" si="77"/>
        <v>0</v>
      </c>
    </row>
    <row r="160" spans="1:112" s="99" customFormat="1" ht="26.1" customHeight="1" thickTop="1" thickBot="1" x14ac:dyDescent="0.2">
      <c r="A160" s="136"/>
      <c r="B160" s="94">
        <v>417</v>
      </c>
      <c r="C160" s="94" t="s">
        <v>1</v>
      </c>
      <c r="D160" s="94" t="s">
        <v>50</v>
      </c>
      <c r="E160" s="100" t="s">
        <v>5</v>
      </c>
      <c r="F160" s="101">
        <v>7</v>
      </c>
      <c r="G160" s="102">
        <v>1.5</v>
      </c>
      <c r="H160" s="94" t="s">
        <v>257</v>
      </c>
      <c r="I160" s="94" t="s">
        <v>129</v>
      </c>
      <c r="J160" s="103" t="s">
        <v>45</v>
      </c>
      <c r="K160" s="94" t="str">
        <f t="shared" si="78"/>
        <v>-</v>
      </c>
      <c r="L160" s="94" t="s">
        <v>249</v>
      </c>
      <c r="M160" s="181">
        <v>0</v>
      </c>
      <c r="N160" s="92"/>
      <c r="O160" s="93"/>
      <c r="P160" s="104"/>
      <c r="Q160" s="207">
        <v>4.5</v>
      </c>
      <c r="R160" s="202">
        <v>2</v>
      </c>
      <c r="S160" s="198">
        <v>4</v>
      </c>
      <c r="T160" s="191">
        <f t="shared" si="53"/>
        <v>2</v>
      </c>
      <c r="U160" s="191">
        <f t="shared" si="79"/>
        <v>1</v>
      </c>
      <c r="V160" s="191">
        <f t="shared" si="54"/>
        <v>0</v>
      </c>
      <c r="W160" s="191">
        <f t="shared" si="55"/>
        <v>0</v>
      </c>
      <c r="X160" s="191">
        <f t="shared" si="56"/>
        <v>0</v>
      </c>
      <c r="Y160" s="192">
        <f t="shared" si="57"/>
        <v>0</v>
      </c>
      <c r="Z160" s="195">
        <f t="shared" si="58"/>
        <v>0</v>
      </c>
      <c r="AA160" s="192" t="s">
        <v>67</v>
      </c>
      <c r="AB160" s="190" t="s">
        <v>105</v>
      </c>
      <c r="AC160" s="191"/>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c r="BY160" s="190"/>
      <c r="BZ160" s="190">
        <f t="shared" si="59"/>
        <v>1</v>
      </c>
      <c r="CA160" s="190">
        <f t="shared" si="60"/>
        <v>0</v>
      </c>
      <c r="CB160" s="196">
        <f t="shared" si="61"/>
        <v>0</v>
      </c>
      <c r="CC160" s="196">
        <f t="shared" si="62"/>
        <v>0</v>
      </c>
      <c r="CD160" s="197">
        <f t="shared" si="63"/>
        <v>4.5</v>
      </c>
      <c r="CE160" s="198" t="s">
        <v>127</v>
      </c>
      <c r="CF160" s="196" t="str">
        <f t="shared" si="64"/>
        <v/>
      </c>
      <c r="CG160" s="199">
        <f t="shared" si="65"/>
        <v>1</v>
      </c>
      <c r="CH160" s="190" t="e">
        <f t="shared" si="66"/>
        <v>#VALUE!</v>
      </c>
      <c r="CI160" s="190" t="str">
        <f t="shared" si="67"/>
        <v/>
      </c>
      <c r="CJ160" s="190">
        <f t="shared" si="68"/>
        <v>0</v>
      </c>
      <c r="CK160" s="190"/>
      <c r="CL160" s="191">
        <f t="shared" si="41"/>
        <v>417</v>
      </c>
      <c r="CM160" s="191" t="str">
        <f t="shared" si="42"/>
        <v>本圃</v>
      </c>
      <c r="CN160" s="191" t="str">
        <f t="shared" si="43"/>
        <v>紅ほっぺ以外</v>
      </c>
      <c r="CO160" s="191" t="str">
        <f t="shared" si="44"/>
        <v>間口</v>
      </c>
      <c r="CP160" s="198">
        <f t="shared" si="45"/>
        <v>7</v>
      </c>
      <c r="CQ160" s="203">
        <f t="shared" si="46"/>
        <v>1.5</v>
      </c>
      <c r="CR160" s="191" t="str">
        <f t="shared" si="47"/>
        <v>SPWFD24UB2PA</v>
      </c>
      <c r="CS160" s="191" t="str">
        <f t="shared" si="48"/>
        <v>◎</v>
      </c>
      <c r="CT160" s="191" t="str">
        <f t="shared" si="49"/>
        <v>強め</v>
      </c>
      <c r="CU160" s="191" t="str">
        <f t="shared" si="69"/>
        <v>-</v>
      </c>
      <c r="CV160" s="191">
        <f t="shared" si="50"/>
        <v>0</v>
      </c>
      <c r="CW160" s="191" t="str">
        <f t="shared" si="51"/>
        <v/>
      </c>
      <c r="CX160" s="208">
        <f t="shared" si="52"/>
        <v>0</v>
      </c>
      <c r="CY160" s="97">
        <f t="shared" si="70"/>
        <v>4.5</v>
      </c>
      <c r="CZ160" s="98">
        <f t="shared" si="71"/>
        <v>2</v>
      </c>
      <c r="DA160" s="97">
        <f t="shared" si="71"/>
        <v>4</v>
      </c>
      <c r="DB160" s="95">
        <f t="shared" si="72"/>
        <v>2</v>
      </c>
      <c r="DC160" s="147">
        <f t="shared" si="80"/>
        <v>1</v>
      </c>
      <c r="DD160" s="210">
        <f t="shared" si="73"/>
        <v>0</v>
      </c>
      <c r="DE160" s="151">
        <f t="shared" si="74"/>
        <v>0</v>
      </c>
      <c r="DF160" s="213">
        <f t="shared" si="75"/>
        <v>0</v>
      </c>
      <c r="DG160" s="149">
        <f t="shared" si="76"/>
        <v>0</v>
      </c>
      <c r="DH160" s="141">
        <f t="shared" si="77"/>
        <v>0</v>
      </c>
    </row>
    <row r="161" spans="1:112" s="99" customFormat="1" ht="26.1" customHeight="1" thickTop="1" thickBot="1" x14ac:dyDescent="0.2">
      <c r="A161" s="136"/>
      <c r="B161" s="87">
        <v>418</v>
      </c>
      <c r="C161" s="94" t="s">
        <v>1</v>
      </c>
      <c r="D161" s="94" t="s">
        <v>50</v>
      </c>
      <c r="E161" s="100" t="s">
        <v>5</v>
      </c>
      <c r="F161" s="101">
        <v>7</v>
      </c>
      <c r="G161" s="102">
        <v>1.5</v>
      </c>
      <c r="H161" s="94" t="s">
        <v>257</v>
      </c>
      <c r="I161" s="94" t="s">
        <v>129</v>
      </c>
      <c r="J161" s="103" t="s">
        <v>45</v>
      </c>
      <c r="K161" s="94" t="str">
        <f t="shared" si="78"/>
        <v>-</v>
      </c>
      <c r="L161" s="94" t="s">
        <v>249</v>
      </c>
      <c r="M161" s="181">
        <v>0</v>
      </c>
      <c r="N161" s="92"/>
      <c r="O161" s="93"/>
      <c r="P161" s="104"/>
      <c r="Q161" s="207">
        <v>4.5</v>
      </c>
      <c r="R161" s="202">
        <v>2</v>
      </c>
      <c r="S161" s="198">
        <v>3.5</v>
      </c>
      <c r="T161" s="191">
        <f t="shared" si="53"/>
        <v>2</v>
      </c>
      <c r="U161" s="191">
        <f t="shared" si="79"/>
        <v>1</v>
      </c>
      <c r="V161" s="191">
        <f t="shared" si="54"/>
        <v>0</v>
      </c>
      <c r="W161" s="191">
        <f t="shared" si="55"/>
        <v>0</v>
      </c>
      <c r="X161" s="191">
        <f t="shared" si="56"/>
        <v>0</v>
      </c>
      <c r="Y161" s="192">
        <f t="shared" si="57"/>
        <v>0</v>
      </c>
      <c r="Z161" s="195">
        <f t="shared" si="58"/>
        <v>0</v>
      </c>
      <c r="AA161" s="192" t="s">
        <v>67</v>
      </c>
      <c r="AB161" s="190" t="s">
        <v>105</v>
      </c>
      <c r="AC161" s="191"/>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f t="shared" si="59"/>
        <v>1</v>
      </c>
      <c r="CA161" s="190">
        <f t="shared" si="60"/>
        <v>0</v>
      </c>
      <c r="CB161" s="196">
        <f t="shared" si="61"/>
        <v>0</v>
      </c>
      <c r="CC161" s="196">
        <f t="shared" si="62"/>
        <v>0</v>
      </c>
      <c r="CD161" s="197">
        <f t="shared" si="63"/>
        <v>4.5</v>
      </c>
      <c r="CE161" s="198" t="s">
        <v>127</v>
      </c>
      <c r="CF161" s="196" t="str">
        <f t="shared" si="64"/>
        <v/>
      </c>
      <c r="CG161" s="199">
        <f t="shared" si="65"/>
        <v>1</v>
      </c>
      <c r="CH161" s="190" t="e">
        <f t="shared" si="66"/>
        <v>#VALUE!</v>
      </c>
      <c r="CI161" s="190" t="str">
        <f t="shared" si="67"/>
        <v/>
      </c>
      <c r="CJ161" s="190">
        <f t="shared" si="68"/>
        <v>0</v>
      </c>
      <c r="CK161" s="190"/>
      <c r="CL161" s="191">
        <f t="shared" si="41"/>
        <v>418</v>
      </c>
      <c r="CM161" s="191" t="str">
        <f t="shared" si="42"/>
        <v>本圃</v>
      </c>
      <c r="CN161" s="191" t="str">
        <f t="shared" si="43"/>
        <v>紅ほっぺ以外</v>
      </c>
      <c r="CO161" s="191" t="str">
        <f t="shared" si="44"/>
        <v>間口</v>
      </c>
      <c r="CP161" s="198">
        <f t="shared" si="45"/>
        <v>7</v>
      </c>
      <c r="CQ161" s="203">
        <f t="shared" si="46"/>
        <v>1.5</v>
      </c>
      <c r="CR161" s="191" t="str">
        <f t="shared" si="47"/>
        <v>SPWFD24UB2PA</v>
      </c>
      <c r="CS161" s="191" t="str">
        <f t="shared" si="48"/>
        <v>◎</v>
      </c>
      <c r="CT161" s="191" t="str">
        <f t="shared" si="49"/>
        <v>強め</v>
      </c>
      <c r="CU161" s="191" t="str">
        <f t="shared" si="69"/>
        <v>-</v>
      </c>
      <c r="CV161" s="191">
        <f t="shared" si="50"/>
        <v>0</v>
      </c>
      <c r="CW161" s="191" t="str">
        <f t="shared" si="51"/>
        <v/>
      </c>
      <c r="CX161" s="208">
        <f t="shared" si="52"/>
        <v>0</v>
      </c>
      <c r="CY161" s="97">
        <f t="shared" si="70"/>
        <v>4.5</v>
      </c>
      <c r="CZ161" s="98">
        <f t="shared" si="71"/>
        <v>2</v>
      </c>
      <c r="DA161" s="97">
        <f t="shared" si="71"/>
        <v>3.5</v>
      </c>
      <c r="DB161" s="95">
        <f t="shared" si="72"/>
        <v>2</v>
      </c>
      <c r="DC161" s="147">
        <f t="shared" si="80"/>
        <v>1</v>
      </c>
      <c r="DD161" s="210">
        <f t="shared" si="73"/>
        <v>0</v>
      </c>
      <c r="DE161" s="151">
        <f t="shared" si="74"/>
        <v>0</v>
      </c>
      <c r="DF161" s="213">
        <f t="shared" si="75"/>
        <v>0</v>
      </c>
      <c r="DG161" s="149">
        <f t="shared" si="76"/>
        <v>0</v>
      </c>
      <c r="DH161" s="141">
        <f t="shared" si="77"/>
        <v>0</v>
      </c>
    </row>
    <row r="162" spans="1:112" s="99" customFormat="1" ht="26.1" customHeight="1" thickTop="1" thickBot="1" x14ac:dyDescent="0.2">
      <c r="A162" s="136"/>
      <c r="B162" s="87">
        <v>421</v>
      </c>
      <c r="C162" s="94" t="s">
        <v>1</v>
      </c>
      <c r="D162" s="94" t="s">
        <v>50</v>
      </c>
      <c r="E162" s="100" t="s">
        <v>5</v>
      </c>
      <c r="F162" s="101">
        <v>7</v>
      </c>
      <c r="G162" s="102">
        <v>1.75</v>
      </c>
      <c r="H162" s="94" t="s">
        <v>257</v>
      </c>
      <c r="I162" s="94" t="s">
        <v>130</v>
      </c>
      <c r="J162" s="103" t="s">
        <v>45</v>
      </c>
      <c r="K162" s="94" t="str">
        <f t="shared" si="78"/>
        <v>-</v>
      </c>
      <c r="L162" s="94" t="s">
        <v>249</v>
      </c>
      <c r="M162" s="181">
        <v>0</v>
      </c>
      <c r="N162" s="92"/>
      <c r="O162" s="93"/>
      <c r="P162" s="104"/>
      <c r="Q162" s="207">
        <v>3.5</v>
      </c>
      <c r="R162" s="202">
        <v>2</v>
      </c>
      <c r="S162" s="198">
        <v>4</v>
      </c>
      <c r="T162" s="191">
        <f t="shared" si="53"/>
        <v>2</v>
      </c>
      <c r="U162" s="191">
        <f t="shared" si="79"/>
        <v>1</v>
      </c>
      <c r="V162" s="191">
        <f t="shared" si="54"/>
        <v>0</v>
      </c>
      <c r="W162" s="191">
        <f t="shared" si="55"/>
        <v>0</v>
      </c>
      <c r="X162" s="191">
        <f t="shared" si="56"/>
        <v>0</v>
      </c>
      <c r="Y162" s="192">
        <f t="shared" si="57"/>
        <v>0</v>
      </c>
      <c r="Z162" s="195">
        <f t="shared" si="58"/>
        <v>0</v>
      </c>
      <c r="AA162" s="192" t="s">
        <v>67</v>
      </c>
      <c r="AB162" s="190" t="s">
        <v>72</v>
      </c>
      <c r="AC162" s="191"/>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f t="shared" si="59"/>
        <v>1</v>
      </c>
      <c r="CA162" s="190">
        <f t="shared" si="60"/>
        <v>0</v>
      </c>
      <c r="CB162" s="196">
        <f t="shared" si="61"/>
        <v>0</v>
      </c>
      <c r="CC162" s="196">
        <f t="shared" si="62"/>
        <v>0</v>
      </c>
      <c r="CD162" s="197">
        <f t="shared" si="63"/>
        <v>3.5</v>
      </c>
      <c r="CE162" s="198" t="s">
        <v>127</v>
      </c>
      <c r="CF162" s="196" t="str">
        <f t="shared" si="64"/>
        <v/>
      </c>
      <c r="CG162" s="199">
        <f t="shared" si="65"/>
        <v>1</v>
      </c>
      <c r="CH162" s="190" t="e">
        <f t="shared" si="66"/>
        <v>#VALUE!</v>
      </c>
      <c r="CI162" s="190" t="str">
        <f t="shared" si="67"/>
        <v/>
      </c>
      <c r="CJ162" s="190">
        <f t="shared" si="68"/>
        <v>0</v>
      </c>
      <c r="CK162" s="190"/>
      <c r="CL162" s="191">
        <f t="shared" si="41"/>
        <v>421</v>
      </c>
      <c r="CM162" s="191" t="str">
        <f t="shared" si="42"/>
        <v>本圃</v>
      </c>
      <c r="CN162" s="191" t="str">
        <f t="shared" si="43"/>
        <v>紅ほっぺ以外</v>
      </c>
      <c r="CO162" s="191" t="str">
        <f t="shared" si="44"/>
        <v>間口</v>
      </c>
      <c r="CP162" s="198">
        <f t="shared" si="45"/>
        <v>7</v>
      </c>
      <c r="CQ162" s="203">
        <f t="shared" si="46"/>
        <v>1.75</v>
      </c>
      <c r="CR162" s="191" t="str">
        <f t="shared" si="47"/>
        <v>SPWFD24UB2PA</v>
      </c>
      <c r="CS162" s="191" t="str">
        <f t="shared" si="48"/>
        <v>○</v>
      </c>
      <c r="CT162" s="191" t="str">
        <f t="shared" si="49"/>
        <v>強め</v>
      </c>
      <c r="CU162" s="191" t="str">
        <f t="shared" si="69"/>
        <v>-</v>
      </c>
      <c r="CV162" s="191">
        <f t="shared" si="50"/>
        <v>0</v>
      </c>
      <c r="CW162" s="191" t="str">
        <f t="shared" si="51"/>
        <v/>
      </c>
      <c r="CX162" s="208">
        <f t="shared" si="52"/>
        <v>0</v>
      </c>
      <c r="CY162" s="97">
        <f t="shared" si="70"/>
        <v>3.5</v>
      </c>
      <c r="CZ162" s="98">
        <f t="shared" si="71"/>
        <v>2</v>
      </c>
      <c r="DA162" s="97">
        <f t="shared" si="71"/>
        <v>4</v>
      </c>
      <c r="DB162" s="95">
        <f t="shared" si="72"/>
        <v>2</v>
      </c>
      <c r="DC162" s="147">
        <f t="shared" si="80"/>
        <v>1</v>
      </c>
      <c r="DD162" s="210">
        <f t="shared" si="73"/>
        <v>0</v>
      </c>
      <c r="DE162" s="151">
        <f t="shared" si="74"/>
        <v>0</v>
      </c>
      <c r="DF162" s="213">
        <f t="shared" si="75"/>
        <v>0</v>
      </c>
      <c r="DG162" s="149">
        <f t="shared" si="76"/>
        <v>0</v>
      </c>
      <c r="DH162" s="141">
        <f t="shared" si="77"/>
        <v>0</v>
      </c>
    </row>
    <row r="163" spans="1:112" s="99" customFormat="1" ht="26.1" customHeight="1" thickTop="1" thickBot="1" x14ac:dyDescent="0.2">
      <c r="A163" s="136"/>
      <c r="B163" s="94">
        <v>422</v>
      </c>
      <c r="C163" s="94" t="s">
        <v>1</v>
      </c>
      <c r="D163" s="94" t="s">
        <v>50</v>
      </c>
      <c r="E163" s="100" t="s">
        <v>5</v>
      </c>
      <c r="F163" s="101">
        <v>7</v>
      </c>
      <c r="G163" s="102">
        <v>1.75</v>
      </c>
      <c r="H163" s="94" t="s">
        <v>257</v>
      </c>
      <c r="I163" s="94" t="s">
        <v>129</v>
      </c>
      <c r="J163" s="103" t="s">
        <v>45</v>
      </c>
      <c r="K163" s="94" t="str">
        <f t="shared" si="78"/>
        <v>-</v>
      </c>
      <c r="L163" s="94" t="s">
        <v>249</v>
      </c>
      <c r="M163" s="181">
        <v>0</v>
      </c>
      <c r="N163" s="92"/>
      <c r="O163" s="93"/>
      <c r="P163" s="104"/>
      <c r="Q163" s="207">
        <v>3.5</v>
      </c>
      <c r="R163" s="202">
        <v>2</v>
      </c>
      <c r="S163" s="198">
        <v>3.5</v>
      </c>
      <c r="T163" s="191">
        <f t="shared" si="53"/>
        <v>2</v>
      </c>
      <c r="U163" s="191">
        <f t="shared" si="79"/>
        <v>1</v>
      </c>
      <c r="V163" s="191">
        <f t="shared" si="54"/>
        <v>0</v>
      </c>
      <c r="W163" s="191">
        <f t="shared" si="55"/>
        <v>0</v>
      </c>
      <c r="X163" s="191">
        <f t="shared" si="56"/>
        <v>0</v>
      </c>
      <c r="Y163" s="192">
        <f t="shared" si="57"/>
        <v>0</v>
      </c>
      <c r="Z163" s="195">
        <f t="shared" si="58"/>
        <v>0</v>
      </c>
      <c r="AA163" s="192" t="s">
        <v>67</v>
      </c>
      <c r="AB163" s="190" t="s">
        <v>72</v>
      </c>
      <c r="AC163" s="191"/>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f t="shared" si="59"/>
        <v>1</v>
      </c>
      <c r="CA163" s="190">
        <f t="shared" si="60"/>
        <v>0</v>
      </c>
      <c r="CB163" s="196">
        <f t="shared" si="61"/>
        <v>0</v>
      </c>
      <c r="CC163" s="196">
        <f t="shared" si="62"/>
        <v>0</v>
      </c>
      <c r="CD163" s="197">
        <f t="shared" si="63"/>
        <v>3.5</v>
      </c>
      <c r="CE163" s="198" t="s">
        <v>127</v>
      </c>
      <c r="CF163" s="196" t="str">
        <f t="shared" si="64"/>
        <v/>
      </c>
      <c r="CG163" s="199">
        <f t="shared" si="65"/>
        <v>1</v>
      </c>
      <c r="CH163" s="190" t="e">
        <f t="shared" si="66"/>
        <v>#VALUE!</v>
      </c>
      <c r="CI163" s="190" t="str">
        <f t="shared" si="67"/>
        <v/>
      </c>
      <c r="CJ163" s="190">
        <f t="shared" si="68"/>
        <v>0</v>
      </c>
      <c r="CK163" s="190"/>
      <c r="CL163" s="191">
        <f t="shared" ref="CL163:CL226" si="81">B163</f>
        <v>422</v>
      </c>
      <c r="CM163" s="191" t="str">
        <f t="shared" ref="CM163:CM226" si="82">C163</f>
        <v>本圃</v>
      </c>
      <c r="CN163" s="191" t="str">
        <f t="shared" ref="CN163:CN226" si="83">D163</f>
        <v>紅ほっぺ以外</v>
      </c>
      <c r="CO163" s="191" t="str">
        <f t="shared" ref="CO163:CO226" si="84">E163</f>
        <v>間口</v>
      </c>
      <c r="CP163" s="198">
        <f t="shared" ref="CP163:CP226" si="85">F163</f>
        <v>7</v>
      </c>
      <c r="CQ163" s="203">
        <f t="shared" ref="CQ163:CQ226" si="86">G163</f>
        <v>1.75</v>
      </c>
      <c r="CR163" s="191" t="str">
        <f t="shared" ref="CR163:CR226" si="87">H163</f>
        <v>SPWFD24UB2PA</v>
      </c>
      <c r="CS163" s="191" t="str">
        <f t="shared" ref="CS163:CS226" si="88">I163</f>
        <v>◎</v>
      </c>
      <c r="CT163" s="191" t="str">
        <f t="shared" ref="CT163:CT226" si="89">J163</f>
        <v>強め</v>
      </c>
      <c r="CU163" s="191" t="str">
        <f t="shared" si="69"/>
        <v>-</v>
      </c>
      <c r="CV163" s="191">
        <f t="shared" ref="CV163:CV226" si="90">N163</f>
        <v>0</v>
      </c>
      <c r="CW163" s="191" t="str">
        <f t="shared" ref="CW163:CW226" si="91">IF(O163&lt;&gt;"",O163,"")</f>
        <v/>
      </c>
      <c r="CX163" s="208">
        <f t="shared" ref="CX163:CX226" si="92">P163</f>
        <v>0</v>
      </c>
      <c r="CY163" s="97">
        <f t="shared" si="70"/>
        <v>3.5</v>
      </c>
      <c r="CZ163" s="98">
        <f t="shared" si="71"/>
        <v>2</v>
      </c>
      <c r="DA163" s="97">
        <f t="shared" si="71"/>
        <v>3.5</v>
      </c>
      <c r="DB163" s="95">
        <f t="shared" si="72"/>
        <v>2</v>
      </c>
      <c r="DC163" s="147">
        <f t="shared" si="80"/>
        <v>1</v>
      </c>
      <c r="DD163" s="210">
        <f t="shared" si="73"/>
        <v>0</v>
      </c>
      <c r="DE163" s="151">
        <f t="shared" si="74"/>
        <v>0</v>
      </c>
      <c r="DF163" s="213">
        <f t="shared" si="75"/>
        <v>0</v>
      </c>
      <c r="DG163" s="149">
        <f t="shared" si="76"/>
        <v>0</v>
      </c>
      <c r="DH163" s="141">
        <f t="shared" si="77"/>
        <v>0</v>
      </c>
    </row>
    <row r="164" spans="1:112" s="99" customFormat="1" ht="26.1" customHeight="1" thickTop="1" thickBot="1" x14ac:dyDescent="0.2">
      <c r="A164" s="136"/>
      <c r="B164" s="94">
        <v>423</v>
      </c>
      <c r="C164" s="94" t="s">
        <v>1</v>
      </c>
      <c r="D164" s="94" t="s">
        <v>50</v>
      </c>
      <c r="E164" s="100" t="s">
        <v>5</v>
      </c>
      <c r="F164" s="101">
        <v>7</v>
      </c>
      <c r="G164" s="102">
        <v>1.75</v>
      </c>
      <c r="H164" s="94" t="s">
        <v>257</v>
      </c>
      <c r="I164" s="94" t="s">
        <v>129</v>
      </c>
      <c r="J164" s="103" t="s">
        <v>45</v>
      </c>
      <c r="K164" s="146" t="str">
        <f t="shared" ref="K164:K227" si="93">IF(OR(Q164=3,Q164=6,Q164=9),"○",IF(OR(Q164=4,Q164=8),"●","-"))</f>
        <v>○</v>
      </c>
      <c r="L164" s="145" t="s">
        <v>189</v>
      </c>
      <c r="M164" s="180">
        <f>IF(L164="YES",1,0)</f>
        <v>0</v>
      </c>
      <c r="N164" s="92"/>
      <c r="O164" s="93"/>
      <c r="P164" s="104"/>
      <c r="Q164" s="207">
        <v>3</v>
      </c>
      <c r="R164" s="202">
        <v>2</v>
      </c>
      <c r="S164" s="198">
        <v>3.5</v>
      </c>
      <c r="T164" s="191">
        <f t="shared" ref="T164:T227" si="94">IF(O164&lt;&gt;"",(ROUNDDOWN(O164/Q164,0)+1)*R164,(ROUNDDOWN(N164/Q164,0)+1)*R164)</f>
        <v>2</v>
      </c>
      <c r="U164" s="191">
        <f t="shared" si="79"/>
        <v>1</v>
      </c>
      <c r="V164" s="191">
        <f t="shared" ref="V164:V227" si="95">T164*P164</f>
        <v>0</v>
      </c>
      <c r="W164" s="191">
        <f t="shared" ref="W164:W227" si="96">ROUNDUP(V164/6,0)</f>
        <v>0</v>
      </c>
      <c r="X164" s="191">
        <f t="shared" ref="X164:X227" si="97">W164*6-V164</f>
        <v>0</v>
      </c>
      <c r="Y164" s="192">
        <f t="shared" ref="Y164:Y227" si="98">W164*45900</f>
        <v>0</v>
      </c>
      <c r="Z164" s="195">
        <f t="shared" ref="Z164:Z227" si="99">(T164/R164-1)*Q164</f>
        <v>0</v>
      </c>
      <c r="AA164" s="192" t="s">
        <v>67</v>
      </c>
      <c r="AB164" s="190" t="s">
        <v>106</v>
      </c>
      <c r="AC164" s="191"/>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f t="shared" ref="BZ164:BZ227" si="100">T164/R164</f>
        <v>1</v>
      </c>
      <c r="CA164" s="190">
        <f t="shared" ref="CA164:CA227" si="101">T164*P164</f>
        <v>0</v>
      </c>
      <c r="CB164" s="196">
        <f t="shared" ref="CB164:CB227" si="102">IF(O164&lt;&gt;"",O164-Q164*(BZ164-1),N164-Q164*(BZ164-1))</f>
        <v>0</v>
      </c>
      <c r="CC164" s="196">
        <f t="shared" ref="CC164:CC227" si="103">CB164/2</f>
        <v>0</v>
      </c>
      <c r="CD164" s="197">
        <f t="shared" ref="CD164:CD227" si="104">Q164</f>
        <v>3</v>
      </c>
      <c r="CE164" s="198" t="s">
        <v>127</v>
      </c>
      <c r="CF164" s="196" t="str">
        <f t="shared" ref="CF164:CF227" si="105">IF(CC164&gt;CD164/4,IF(O164&lt;&gt;"",ROUNDDOWN((O164)/BZ164,1),ROUNDDOWN(N164/BZ164,1)),"")</f>
        <v/>
      </c>
      <c r="CG164" s="199">
        <f t="shared" ref="CG164:CG227" si="106">IF(CF164&lt;&gt;"",BZ164+1,BZ164)</f>
        <v>1</v>
      </c>
      <c r="CH164" s="190" t="e">
        <f t="shared" ref="CH164:CH227" si="107">IF(O164&lt;&gt;"",(O164-CF164*(CG164-1))/2,(N164-CF164*(CG164-1))/2)</f>
        <v>#VALUE!</v>
      </c>
      <c r="CI164" s="190" t="str">
        <f t="shared" ref="CI164:CI227" si="108">IF(CG164&gt;BZ164,CD164*(CG164-1),"")</f>
        <v/>
      </c>
      <c r="CJ164" s="190">
        <f t="shared" ref="CJ164:CJ227" si="109">IF(N164&lt;&gt;"",IF(CF164&lt;&gt;"",1,0),0)</f>
        <v>0</v>
      </c>
      <c r="CK164" s="190"/>
      <c r="CL164" s="191">
        <f t="shared" si="81"/>
        <v>423</v>
      </c>
      <c r="CM164" s="191" t="str">
        <f t="shared" si="82"/>
        <v>本圃</v>
      </c>
      <c r="CN164" s="191" t="str">
        <f t="shared" si="83"/>
        <v>紅ほっぺ以外</v>
      </c>
      <c r="CO164" s="191" t="str">
        <f t="shared" si="84"/>
        <v>間口</v>
      </c>
      <c r="CP164" s="198">
        <f t="shared" si="85"/>
        <v>7</v>
      </c>
      <c r="CQ164" s="203">
        <f t="shared" si="86"/>
        <v>1.75</v>
      </c>
      <c r="CR164" s="191" t="str">
        <f t="shared" si="87"/>
        <v>SPWFD24UB2PA</v>
      </c>
      <c r="CS164" s="191" t="str">
        <f t="shared" si="88"/>
        <v>◎</v>
      </c>
      <c r="CT164" s="191" t="str">
        <f t="shared" si="89"/>
        <v>強め</v>
      </c>
      <c r="CU164" s="191" t="str">
        <f t="shared" ref="CU164:CU227" si="110">IF(OR(CY164=3,CY164=6,CY164=9),"○",IF(OR(CY164=4,CY164=8),"●","-"))</f>
        <v>○</v>
      </c>
      <c r="CV164" s="191">
        <f t="shared" si="90"/>
        <v>0</v>
      </c>
      <c r="CW164" s="191" t="str">
        <f t="shared" si="91"/>
        <v/>
      </c>
      <c r="CX164" s="208">
        <f t="shared" si="92"/>
        <v>0</v>
      </c>
      <c r="CY164" s="97">
        <f t="shared" ref="CY164:CY227" si="111">IF(M164=0,IF(CF164&lt;&gt;"",CF164,CD164),Q164)</f>
        <v>3</v>
      </c>
      <c r="CZ164" s="98">
        <f t="shared" ref="CZ164:DA227" si="112">R164</f>
        <v>2</v>
      </c>
      <c r="DA164" s="97">
        <f t="shared" si="112"/>
        <v>3.5</v>
      </c>
      <c r="DB164" s="95">
        <f t="shared" ref="DB164:DB227" si="113">IF(M164=0,IF(CG164&lt;&gt;"",CG164*CZ164,BZ164*CZ164),T164)</f>
        <v>2</v>
      </c>
      <c r="DC164" s="147">
        <f t="shared" si="80"/>
        <v>1</v>
      </c>
      <c r="DD164" s="210">
        <f t="shared" ref="DD164:DD227" si="114">DB164*CX164</f>
        <v>0</v>
      </c>
      <c r="DE164" s="151">
        <f t="shared" ref="DE164:DE227" si="115">ROUNDUP(DD164/6,0)</f>
        <v>0</v>
      </c>
      <c r="DF164" s="213">
        <f t="shared" ref="DF164:DF227" si="116">DE164*6-DD164</f>
        <v>0</v>
      </c>
      <c r="DG164" s="149">
        <f t="shared" ref="DG164:DG227" si="117">DE164*45900</f>
        <v>0</v>
      </c>
      <c r="DH164" s="141">
        <f t="shared" ref="DH164:DH227" si="118">(DB164/CZ164-1)*CY164</f>
        <v>0</v>
      </c>
    </row>
    <row r="165" spans="1:112" s="99" customFormat="1" ht="26.1" customHeight="1" thickTop="1" thickBot="1" x14ac:dyDescent="0.2">
      <c r="A165" s="136"/>
      <c r="B165" s="94">
        <v>426</v>
      </c>
      <c r="C165" s="94" t="s">
        <v>1</v>
      </c>
      <c r="D165" s="94" t="s">
        <v>50</v>
      </c>
      <c r="E165" s="100" t="s">
        <v>5</v>
      </c>
      <c r="F165" s="101">
        <v>7</v>
      </c>
      <c r="G165" s="102">
        <v>2</v>
      </c>
      <c r="H165" s="94" t="s">
        <v>257</v>
      </c>
      <c r="I165" s="94" t="s">
        <v>130</v>
      </c>
      <c r="J165" s="94" t="s">
        <v>47</v>
      </c>
      <c r="K165" s="144" t="str">
        <f t="shared" si="93"/>
        <v>●</v>
      </c>
      <c r="L165" s="145" t="s">
        <v>217</v>
      </c>
      <c r="M165" s="180">
        <f>IF(L165="YES",1,0)</f>
        <v>0</v>
      </c>
      <c r="N165" s="92"/>
      <c r="O165" s="93"/>
      <c r="P165" s="104"/>
      <c r="Q165" s="207">
        <v>4</v>
      </c>
      <c r="R165" s="202">
        <v>2</v>
      </c>
      <c r="S165" s="198">
        <v>4</v>
      </c>
      <c r="T165" s="191">
        <f t="shared" si="94"/>
        <v>2</v>
      </c>
      <c r="U165" s="191">
        <f t="shared" ref="U165:U228" si="119">ROUNDUP(T165/6,0)</f>
        <v>1</v>
      </c>
      <c r="V165" s="191">
        <f t="shared" si="95"/>
        <v>0</v>
      </c>
      <c r="W165" s="191">
        <f t="shared" si="96"/>
        <v>0</v>
      </c>
      <c r="X165" s="191">
        <f t="shared" si="97"/>
        <v>0</v>
      </c>
      <c r="Y165" s="192">
        <f t="shared" si="98"/>
        <v>0</v>
      </c>
      <c r="Z165" s="195">
        <f t="shared" si="99"/>
        <v>0</v>
      </c>
      <c r="AA165" s="192" t="s">
        <v>67</v>
      </c>
      <c r="AB165" s="190" t="s">
        <v>70</v>
      </c>
      <c r="AC165" s="191"/>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f t="shared" si="100"/>
        <v>1</v>
      </c>
      <c r="CA165" s="190">
        <f t="shared" si="101"/>
        <v>0</v>
      </c>
      <c r="CB165" s="196">
        <f t="shared" si="102"/>
        <v>0</v>
      </c>
      <c r="CC165" s="196">
        <f t="shared" si="103"/>
        <v>0</v>
      </c>
      <c r="CD165" s="197">
        <f t="shared" si="104"/>
        <v>4</v>
      </c>
      <c r="CE165" s="198" t="s">
        <v>127</v>
      </c>
      <c r="CF165" s="196" t="str">
        <f t="shared" si="105"/>
        <v/>
      </c>
      <c r="CG165" s="199">
        <f t="shared" si="106"/>
        <v>1</v>
      </c>
      <c r="CH165" s="190" t="e">
        <f t="shared" si="107"/>
        <v>#VALUE!</v>
      </c>
      <c r="CI165" s="190" t="str">
        <f t="shared" si="108"/>
        <v/>
      </c>
      <c r="CJ165" s="190">
        <f t="shared" si="109"/>
        <v>0</v>
      </c>
      <c r="CK165" s="190"/>
      <c r="CL165" s="191">
        <f t="shared" si="81"/>
        <v>426</v>
      </c>
      <c r="CM165" s="191" t="str">
        <f t="shared" si="82"/>
        <v>本圃</v>
      </c>
      <c r="CN165" s="191" t="str">
        <f t="shared" si="83"/>
        <v>紅ほっぺ以外</v>
      </c>
      <c r="CO165" s="191" t="str">
        <f t="shared" si="84"/>
        <v>間口</v>
      </c>
      <c r="CP165" s="198">
        <f t="shared" si="85"/>
        <v>7</v>
      </c>
      <c r="CQ165" s="203">
        <f t="shared" si="86"/>
        <v>2</v>
      </c>
      <c r="CR165" s="191" t="str">
        <f t="shared" si="87"/>
        <v>SPWFD24UB2PA</v>
      </c>
      <c r="CS165" s="191" t="str">
        <f t="shared" si="88"/>
        <v>○</v>
      </c>
      <c r="CT165" s="191" t="str">
        <f t="shared" si="89"/>
        <v>適</v>
      </c>
      <c r="CU165" s="191" t="str">
        <f t="shared" si="110"/>
        <v>●</v>
      </c>
      <c r="CV165" s="191">
        <f t="shared" si="90"/>
        <v>0</v>
      </c>
      <c r="CW165" s="191" t="str">
        <f t="shared" si="91"/>
        <v/>
      </c>
      <c r="CX165" s="208">
        <f t="shared" si="92"/>
        <v>0</v>
      </c>
      <c r="CY165" s="97">
        <f t="shared" si="111"/>
        <v>4</v>
      </c>
      <c r="CZ165" s="98">
        <f t="shared" si="112"/>
        <v>2</v>
      </c>
      <c r="DA165" s="97">
        <f t="shared" si="112"/>
        <v>4</v>
      </c>
      <c r="DB165" s="95">
        <f t="shared" si="113"/>
        <v>2</v>
      </c>
      <c r="DC165" s="147">
        <f t="shared" ref="DC165:DC228" si="120">ROUNDUP(DB165/6,0)</f>
        <v>1</v>
      </c>
      <c r="DD165" s="210">
        <f t="shared" si="114"/>
        <v>0</v>
      </c>
      <c r="DE165" s="151">
        <f t="shared" si="115"/>
        <v>0</v>
      </c>
      <c r="DF165" s="213">
        <f t="shared" si="116"/>
        <v>0</v>
      </c>
      <c r="DG165" s="149">
        <f t="shared" si="117"/>
        <v>0</v>
      </c>
      <c r="DH165" s="141">
        <f t="shared" si="118"/>
        <v>0</v>
      </c>
    </row>
    <row r="166" spans="1:112" s="99" customFormat="1" ht="26.1" customHeight="1" thickTop="1" thickBot="1" x14ac:dyDescent="0.2">
      <c r="A166" s="136"/>
      <c r="B166" s="87">
        <v>427</v>
      </c>
      <c r="C166" s="94" t="s">
        <v>1</v>
      </c>
      <c r="D166" s="94" t="s">
        <v>50</v>
      </c>
      <c r="E166" s="100" t="s">
        <v>5</v>
      </c>
      <c r="F166" s="101">
        <v>7</v>
      </c>
      <c r="G166" s="102">
        <v>2</v>
      </c>
      <c r="H166" s="94" t="s">
        <v>257</v>
      </c>
      <c r="I166" s="94" t="s">
        <v>129</v>
      </c>
      <c r="J166" s="94" t="s">
        <v>47</v>
      </c>
      <c r="K166" s="144" t="str">
        <f t="shared" si="93"/>
        <v>●</v>
      </c>
      <c r="L166" s="145" t="s">
        <v>217</v>
      </c>
      <c r="M166" s="180">
        <f>IF(L166="YES",1,0)</f>
        <v>0</v>
      </c>
      <c r="N166" s="92"/>
      <c r="O166" s="93"/>
      <c r="P166" s="104"/>
      <c r="Q166" s="207">
        <v>4</v>
      </c>
      <c r="R166" s="202">
        <v>2</v>
      </c>
      <c r="S166" s="198">
        <v>3.5</v>
      </c>
      <c r="T166" s="191">
        <f t="shared" si="94"/>
        <v>2</v>
      </c>
      <c r="U166" s="191">
        <f t="shared" si="119"/>
        <v>1</v>
      </c>
      <c r="V166" s="191">
        <f t="shared" si="95"/>
        <v>0</v>
      </c>
      <c r="W166" s="191">
        <f t="shared" si="96"/>
        <v>0</v>
      </c>
      <c r="X166" s="191">
        <f t="shared" si="97"/>
        <v>0</v>
      </c>
      <c r="Y166" s="192">
        <f t="shared" si="98"/>
        <v>0</v>
      </c>
      <c r="Z166" s="195">
        <f t="shared" si="99"/>
        <v>0</v>
      </c>
      <c r="AA166" s="192" t="s">
        <v>67</v>
      </c>
      <c r="AB166" s="190" t="s">
        <v>70</v>
      </c>
      <c r="AC166" s="191"/>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f t="shared" si="100"/>
        <v>1</v>
      </c>
      <c r="CA166" s="190">
        <f t="shared" si="101"/>
        <v>0</v>
      </c>
      <c r="CB166" s="196">
        <f t="shared" si="102"/>
        <v>0</v>
      </c>
      <c r="CC166" s="196">
        <f t="shared" si="103"/>
        <v>0</v>
      </c>
      <c r="CD166" s="197">
        <f t="shared" si="104"/>
        <v>4</v>
      </c>
      <c r="CE166" s="198" t="s">
        <v>127</v>
      </c>
      <c r="CF166" s="196" t="str">
        <f t="shared" si="105"/>
        <v/>
      </c>
      <c r="CG166" s="199">
        <f t="shared" si="106"/>
        <v>1</v>
      </c>
      <c r="CH166" s="190" t="e">
        <f t="shared" si="107"/>
        <v>#VALUE!</v>
      </c>
      <c r="CI166" s="190" t="str">
        <f t="shared" si="108"/>
        <v/>
      </c>
      <c r="CJ166" s="190">
        <f t="shared" si="109"/>
        <v>0</v>
      </c>
      <c r="CK166" s="190"/>
      <c r="CL166" s="191">
        <f t="shared" si="81"/>
        <v>427</v>
      </c>
      <c r="CM166" s="191" t="str">
        <f t="shared" si="82"/>
        <v>本圃</v>
      </c>
      <c r="CN166" s="191" t="str">
        <f t="shared" si="83"/>
        <v>紅ほっぺ以外</v>
      </c>
      <c r="CO166" s="191" t="str">
        <f t="shared" si="84"/>
        <v>間口</v>
      </c>
      <c r="CP166" s="198">
        <f t="shared" si="85"/>
        <v>7</v>
      </c>
      <c r="CQ166" s="203">
        <f t="shared" si="86"/>
        <v>2</v>
      </c>
      <c r="CR166" s="191" t="str">
        <f t="shared" si="87"/>
        <v>SPWFD24UB2PA</v>
      </c>
      <c r="CS166" s="191" t="str">
        <f t="shared" si="88"/>
        <v>◎</v>
      </c>
      <c r="CT166" s="191" t="str">
        <f t="shared" si="89"/>
        <v>適</v>
      </c>
      <c r="CU166" s="191" t="str">
        <f t="shared" si="110"/>
        <v>●</v>
      </c>
      <c r="CV166" s="191">
        <f t="shared" si="90"/>
        <v>0</v>
      </c>
      <c r="CW166" s="191" t="str">
        <f t="shared" si="91"/>
        <v/>
      </c>
      <c r="CX166" s="208">
        <f t="shared" si="92"/>
        <v>0</v>
      </c>
      <c r="CY166" s="97">
        <f t="shared" si="111"/>
        <v>4</v>
      </c>
      <c r="CZ166" s="98">
        <f t="shared" si="112"/>
        <v>2</v>
      </c>
      <c r="DA166" s="97">
        <f t="shared" si="112"/>
        <v>3.5</v>
      </c>
      <c r="DB166" s="95">
        <f t="shared" si="113"/>
        <v>2</v>
      </c>
      <c r="DC166" s="147">
        <f t="shared" si="120"/>
        <v>1</v>
      </c>
      <c r="DD166" s="210">
        <f t="shared" si="114"/>
        <v>0</v>
      </c>
      <c r="DE166" s="151">
        <f t="shared" si="115"/>
        <v>0</v>
      </c>
      <c r="DF166" s="213">
        <f t="shared" si="116"/>
        <v>0</v>
      </c>
      <c r="DG166" s="149">
        <f t="shared" si="117"/>
        <v>0</v>
      </c>
      <c r="DH166" s="141">
        <f t="shared" si="118"/>
        <v>0</v>
      </c>
    </row>
    <row r="167" spans="1:112" s="99" customFormat="1" ht="26.1" customHeight="1" thickTop="1" thickBot="1" x14ac:dyDescent="0.2">
      <c r="A167" s="136"/>
      <c r="B167" s="94">
        <v>434</v>
      </c>
      <c r="C167" s="94" t="s">
        <v>1</v>
      </c>
      <c r="D167" s="94" t="s">
        <v>50</v>
      </c>
      <c r="E167" s="100" t="s">
        <v>5</v>
      </c>
      <c r="F167" s="101">
        <v>7</v>
      </c>
      <c r="G167" s="102">
        <v>2.25</v>
      </c>
      <c r="H167" s="94" t="s">
        <v>257</v>
      </c>
      <c r="I167" s="94" t="s">
        <v>129</v>
      </c>
      <c r="J167" s="94" t="s">
        <v>47</v>
      </c>
      <c r="K167" s="146" t="str">
        <f t="shared" si="93"/>
        <v>○</v>
      </c>
      <c r="L167" s="145" t="s">
        <v>189</v>
      </c>
      <c r="M167" s="180">
        <f>IF(L167="YES",1,0)</f>
        <v>0</v>
      </c>
      <c r="N167" s="92"/>
      <c r="O167" s="93"/>
      <c r="P167" s="104"/>
      <c r="Q167" s="207">
        <v>3</v>
      </c>
      <c r="R167" s="202">
        <v>2</v>
      </c>
      <c r="S167" s="198">
        <v>4</v>
      </c>
      <c r="T167" s="191">
        <f t="shared" si="94"/>
        <v>2</v>
      </c>
      <c r="U167" s="191">
        <f t="shared" si="119"/>
        <v>1</v>
      </c>
      <c r="V167" s="191">
        <f t="shared" si="95"/>
        <v>0</v>
      </c>
      <c r="W167" s="191">
        <f t="shared" si="96"/>
        <v>0</v>
      </c>
      <c r="X167" s="191">
        <f t="shared" si="97"/>
        <v>0</v>
      </c>
      <c r="Y167" s="192">
        <f t="shared" si="98"/>
        <v>0</v>
      </c>
      <c r="Z167" s="195">
        <f t="shared" si="99"/>
        <v>0</v>
      </c>
      <c r="AA167" s="192" t="s">
        <v>67</v>
      </c>
      <c r="AB167" s="190" t="s">
        <v>72</v>
      </c>
      <c r="AC167" s="191"/>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f t="shared" si="100"/>
        <v>1</v>
      </c>
      <c r="CA167" s="190">
        <f t="shared" si="101"/>
        <v>0</v>
      </c>
      <c r="CB167" s="196">
        <f t="shared" si="102"/>
        <v>0</v>
      </c>
      <c r="CC167" s="196">
        <f t="shared" si="103"/>
        <v>0</v>
      </c>
      <c r="CD167" s="197">
        <f t="shared" si="104"/>
        <v>3</v>
      </c>
      <c r="CE167" s="198" t="s">
        <v>127</v>
      </c>
      <c r="CF167" s="196" t="str">
        <f t="shared" si="105"/>
        <v/>
      </c>
      <c r="CG167" s="199">
        <f t="shared" si="106"/>
        <v>1</v>
      </c>
      <c r="CH167" s="190" t="e">
        <f t="shared" si="107"/>
        <v>#VALUE!</v>
      </c>
      <c r="CI167" s="190" t="str">
        <f t="shared" si="108"/>
        <v/>
      </c>
      <c r="CJ167" s="190">
        <f t="shared" si="109"/>
        <v>0</v>
      </c>
      <c r="CK167" s="190"/>
      <c r="CL167" s="191">
        <f t="shared" si="81"/>
        <v>434</v>
      </c>
      <c r="CM167" s="191" t="str">
        <f t="shared" si="82"/>
        <v>本圃</v>
      </c>
      <c r="CN167" s="191" t="str">
        <f t="shared" si="83"/>
        <v>紅ほっぺ以外</v>
      </c>
      <c r="CO167" s="191" t="str">
        <f t="shared" si="84"/>
        <v>間口</v>
      </c>
      <c r="CP167" s="198">
        <f t="shared" si="85"/>
        <v>7</v>
      </c>
      <c r="CQ167" s="203">
        <f t="shared" si="86"/>
        <v>2.25</v>
      </c>
      <c r="CR167" s="191" t="str">
        <f t="shared" si="87"/>
        <v>SPWFD24UB2PA</v>
      </c>
      <c r="CS167" s="191" t="str">
        <f t="shared" si="88"/>
        <v>◎</v>
      </c>
      <c r="CT167" s="191" t="str">
        <f t="shared" si="89"/>
        <v>適</v>
      </c>
      <c r="CU167" s="191" t="str">
        <f t="shared" si="110"/>
        <v>○</v>
      </c>
      <c r="CV167" s="191">
        <f t="shared" si="90"/>
        <v>0</v>
      </c>
      <c r="CW167" s="191" t="str">
        <f t="shared" si="91"/>
        <v/>
      </c>
      <c r="CX167" s="208">
        <f t="shared" si="92"/>
        <v>0</v>
      </c>
      <c r="CY167" s="97">
        <f t="shared" si="111"/>
        <v>3</v>
      </c>
      <c r="CZ167" s="98">
        <f t="shared" si="112"/>
        <v>2</v>
      </c>
      <c r="DA167" s="97">
        <f t="shared" si="112"/>
        <v>4</v>
      </c>
      <c r="DB167" s="95">
        <f t="shared" si="113"/>
        <v>2</v>
      </c>
      <c r="DC167" s="147">
        <f t="shared" si="120"/>
        <v>1</v>
      </c>
      <c r="DD167" s="210">
        <f t="shared" si="114"/>
        <v>0</v>
      </c>
      <c r="DE167" s="151">
        <f t="shared" si="115"/>
        <v>0</v>
      </c>
      <c r="DF167" s="213">
        <f t="shared" si="116"/>
        <v>0</v>
      </c>
      <c r="DG167" s="149">
        <f t="shared" si="117"/>
        <v>0</v>
      </c>
      <c r="DH167" s="141">
        <f t="shared" si="118"/>
        <v>0</v>
      </c>
    </row>
    <row r="168" spans="1:112" s="99" customFormat="1" ht="26.1" customHeight="1" thickTop="1" thickBot="1" x14ac:dyDescent="0.2">
      <c r="A168" s="136"/>
      <c r="B168" s="87">
        <v>436</v>
      </c>
      <c r="C168" s="94" t="s">
        <v>1</v>
      </c>
      <c r="D168" s="94" t="s">
        <v>50</v>
      </c>
      <c r="E168" s="100" t="s">
        <v>5</v>
      </c>
      <c r="F168" s="101">
        <v>8</v>
      </c>
      <c r="G168" s="102">
        <v>1.2</v>
      </c>
      <c r="H168" s="94" t="s">
        <v>256</v>
      </c>
      <c r="I168" s="94" t="s">
        <v>129</v>
      </c>
      <c r="J168" s="103" t="s">
        <v>45</v>
      </c>
      <c r="K168" s="94" t="str">
        <f t="shared" si="93"/>
        <v>-</v>
      </c>
      <c r="L168" s="94" t="s">
        <v>249</v>
      </c>
      <c r="M168" s="181">
        <v>0</v>
      </c>
      <c r="N168" s="92"/>
      <c r="O168" s="93"/>
      <c r="P168" s="104"/>
      <c r="Q168" s="207">
        <v>5</v>
      </c>
      <c r="R168" s="202">
        <v>2</v>
      </c>
      <c r="S168" s="198">
        <v>4</v>
      </c>
      <c r="T168" s="191">
        <f t="shared" si="94"/>
        <v>2</v>
      </c>
      <c r="U168" s="191">
        <f t="shared" si="119"/>
        <v>1</v>
      </c>
      <c r="V168" s="191">
        <f t="shared" si="95"/>
        <v>0</v>
      </c>
      <c r="W168" s="191">
        <f t="shared" si="96"/>
        <v>0</v>
      </c>
      <c r="X168" s="191">
        <f t="shared" si="97"/>
        <v>0</v>
      </c>
      <c r="Y168" s="192">
        <f t="shared" si="98"/>
        <v>0</v>
      </c>
      <c r="Z168" s="195">
        <f t="shared" si="99"/>
        <v>0</v>
      </c>
      <c r="AA168" s="192" t="s">
        <v>67</v>
      </c>
      <c r="AB168" s="190" t="s">
        <v>74</v>
      </c>
      <c r="AC168" s="191"/>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f t="shared" si="100"/>
        <v>1</v>
      </c>
      <c r="CA168" s="190">
        <f t="shared" si="101"/>
        <v>0</v>
      </c>
      <c r="CB168" s="196">
        <f t="shared" si="102"/>
        <v>0</v>
      </c>
      <c r="CC168" s="196">
        <f t="shared" si="103"/>
        <v>0</v>
      </c>
      <c r="CD168" s="197">
        <f t="shared" si="104"/>
        <v>5</v>
      </c>
      <c r="CE168" s="198" t="s">
        <v>127</v>
      </c>
      <c r="CF168" s="196" t="str">
        <f t="shared" si="105"/>
        <v/>
      </c>
      <c r="CG168" s="199">
        <f t="shared" si="106"/>
        <v>1</v>
      </c>
      <c r="CH168" s="190" t="e">
        <f t="shared" si="107"/>
        <v>#VALUE!</v>
      </c>
      <c r="CI168" s="190" t="str">
        <f t="shared" si="108"/>
        <v/>
      </c>
      <c r="CJ168" s="190">
        <f t="shared" si="109"/>
        <v>0</v>
      </c>
      <c r="CK168" s="190"/>
      <c r="CL168" s="191">
        <f t="shared" si="81"/>
        <v>436</v>
      </c>
      <c r="CM168" s="191" t="str">
        <f t="shared" si="82"/>
        <v>本圃</v>
      </c>
      <c r="CN168" s="191" t="str">
        <f t="shared" si="83"/>
        <v>紅ほっぺ以外</v>
      </c>
      <c r="CO168" s="191" t="str">
        <f t="shared" si="84"/>
        <v>間口</v>
      </c>
      <c r="CP168" s="198">
        <f t="shared" si="85"/>
        <v>8</v>
      </c>
      <c r="CQ168" s="203">
        <f t="shared" si="86"/>
        <v>1.2</v>
      </c>
      <c r="CR168" s="191" t="str">
        <f t="shared" si="87"/>
        <v>SPWFD24UB2PB</v>
      </c>
      <c r="CS168" s="191" t="str">
        <f t="shared" si="88"/>
        <v>◎</v>
      </c>
      <c r="CT168" s="191" t="str">
        <f t="shared" si="89"/>
        <v>強め</v>
      </c>
      <c r="CU168" s="191" t="str">
        <f t="shared" si="110"/>
        <v>-</v>
      </c>
      <c r="CV168" s="191">
        <f t="shared" si="90"/>
        <v>0</v>
      </c>
      <c r="CW168" s="191" t="str">
        <f t="shared" si="91"/>
        <v/>
      </c>
      <c r="CX168" s="208">
        <f t="shared" si="92"/>
        <v>0</v>
      </c>
      <c r="CY168" s="97">
        <f t="shared" si="111"/>
        <v>5</v>
      </c>
      <c r="CZ168" s="98">
        <f t="shared" si="112"/>
        <v>2</v>
      </c>
      <c r="DA168" s="97">
        <f t="shared" si="112"/>
        <v>4</v>
      </c>
      <c r="DB168" s="95">
        <f t="shared" si="113"/>
        <v>2</v>
      </c>
      <c r="DC168" s="147">
        <f t="shared" si="120"/>
        <v>1</v>
      </c>
      <c r="DD168" s="210">
        <f t="shared" si="114"/>
        <v>0</v>
      </c>
      <c r="DE168" s="151">
        <f t="shared" si="115"/>
        <v>0</v>
      </c>
      <c r="DF168" s="213">
        <f t="shared" si="116"/>
        <v>0</v>
      </c>
      <c r="DG168" s="149">
        <f t="shared" si="117"/>
        <v>0</v>
      </c>
      <c r="DH168" s="141">
        <f t="shared" si="118"/>
        <v>0</v>
      </c>
    </row>
    <row r="169" spans="1:112" s="99" customFormat="1" ht="26.1" customHeight="1" thickTop="1" thickBot="1" x14ac:dyDescent="0.2">
      <c r="A169" s="136"/>
      <c r="B169" s="94">
        <v>443</v>
      </c>
      <c r="C169" s="94" t="s">
        <v>1</v>
      </c>
      <c r="D169" s="94" t="s">
        <v>50</v>
      </c>
      <c r="E169" s="100" t="s">
        <v>5</v>
      </c>
      <c r="F169" s="101">
        <v>8</v>
      </c>
      <c r="G169" s="102">
        <v>1.3</v>
      </c>
      <c r="H169" s="94" t="s">
        <v>256</v>
      </c>
      <c r="I169" s="94" t="s">
        <v>129</v>
      </c>
      <c r="J169" s="103" t="s">
        <v>45</v>
      </c>
      <c r="K169" s="94" t="str">
        <f t="shared" si="93"/>
        <v>-</v>
      </c>
      <c r="L169" s="94" t="s">
        <v>249</v>
      </c>
      <c r="M169" s="181">
        <v>0</v>
      </c>
      <c r="N169" s="92"/>
      <c r="O169" s="93"/>
      <c r="P169" s="104"/>
      <c r="Q169" s="207">
        <v>4.5</v>
      </c>
      <c r="R169" s="202">
        <v>2</v>
      </c>
      <c r="S169" s="198">
        <v>4.5</v>
      </c>
      <c r="T169" s="191">
        <f t="shared" si="94"/>
        <v>2</v>
      </c>
      <c r="U169" s="191">
        <f t="shared" si="119"/>
        <v>1</v>
      </c>
      <c r="V169" s="191">
        <f t="shared" si="95"/>
        <v>0</v>
      </c>
      <c r="W169" s="191">
        <f t="shared" si="96"/>
        <v>0</v>
      </c>
      <c r="X169" s="191">
        <f t="shared" si="97"/>
        <v>0</v>
      </c>
      <c r="Y169" s="192">
        <f t="shared" si="98"/>
        <v>0</v>
      </c>
      <c r="Z169" s="195">
        <f t="shared" si="99"/>
        <v>0</v>
      </c>
      <c r="AA169" s="192" t="s">
        <v>67</v>
      </c>
      <c r="AB169" s="190" t="s">
        <v>74</v>
      </c>
      <c r="AC169" s="191"/>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f t="shared" si="100"/>
        <v>1</v>
      </c>
      <c r="CA169" s="190">
        <f t="shared" si="101"/>
        <v>0</v>
      </c>
      <c r="CB169" s="196">
        <f t="shared" si="102"/>
        <v>0</v>
      </c>
      <c r="CC169" s="196">
        <f t="shared" si="103"/>
        <v>0</v>
      </c>
      <c r="CD169" s="197">
        <f t="shared" si="104"/>
        <v>4.5</v>
      </c>
      <c r="CE169" s="198" t="s">
        <v>127</v>
      </c>
      <c r="CF169" s="196" t="str">
        <f t="shared" si="105"/>
        <v/>
      </c>
      <c r="CG169" s="199">
        <f t="shared" si="106"/>
        <v>1</v>
      </c>
      <c r="CH169" s="190" t="e">
        <f t="shared" si="107"/>
        <v>#VALUE!</v>
      </c>
      <c r="CI169" s="190" t="str">
        <f t="shared" si="108"/>
        <v/>
      </c>
      <c r="CJ169" s="190">
        <f t="shared" si="109"/>
        <v>0</v>
      </c>
      <c r="CK169" s="190"/>
      <c r="CL169" s="191">
        <f t="shared" si="81"/>
        <v>443</v>
      </c>
      <c r="CM169" s="191" t="str">
        <f t="shared" si="82"/>
        <v>本圃</v>
      </c>
      <c r="CN169" s="191" t="str">
        <f t="shared" si="83"/>
        <v>紅ほっぺ以外</v>
      </c>
      <c r="CO169" s="191" t="str">
        <f t="shared" si="84"/>
        <v>間口</v>
      </c>
      <c r="CP169" s="198">
        <f t="shared" si="85"/>
        <v>8</v>
      </c>
      <c r="CQ169" s="203">
        <f t="shared" si="86"/>
        <v>1.3</v>
      </c>
      <c r="CR169" s="191" t="str">
        <f t="shared" si="87"/>
        <v>SPWFD24UB2PB</v>
      </c>
      <c r="CS169" s="191" t="str">
        <f t="shared" si="88"/>
        <v>◎</v>
      </c>
      <c r="CT169" s="191" t="str">
        <f t="shared" si="89"/>
        <v>強め</v>
      </c>
      <c r="CU169" s="191" t="str">
        <f t="shared" si="110"/>
        <v>-</v>
      </c>
      <c r="CV169" s="191">
        <f t="shared" si="90"/>
        <v>0</v>
      </c>
      <c r="CW169" s="191" t="str">
        <f t="shared" si="91"/>
        <v/>
      </c>
      <c r="CX169" s="208">
        <f t="shared" si="92"/>
        <v>0</v>
      </c>
      <c r="CY169" s="97">
        <f t="shared" si="111"/>
        <v>4.5</v>
      </c>
      <c r="CZ169" s="98">
        <f t="shared" si="112"/>
        <v>2</v>
      </c>
      <c r="DA169" s="97">
        <f t="shared" si="112"/>
        <v>4.5</v>
      </c>
      <c r="DB169" s="95">
        <f t="shared" si="113"/>
        <v>2</v>
      </c>
      <c r="DC169" s="147">
        <f t="shared" si="120"/>
        <v>1</v>
      </c>
      <c r="DD169" s="210">
        <f t="shared" si="114"/>
        <v>0</v>
      </c>
      <c r="DE169" s="151">
        <f t="shared" si="115"/>
        <v>0</v>
      </c>
      <c r="DF169" s="213">
        <f t="shared" si="116"/>
        <v>0</v>
      </c>
      <c r="DG169" s="149">
        <f t="shared" si="117"/>
        <v>0</v>
      </c>
      <c r="DH169" s="141">
        <f t="shared" si="118"/>
        <v>0</v>
      </c>
    </row>
    <row r="170" spans="1:112" s="99" customFormat="1" ht="26.1" customHeight="1" thickTop="1" thickBot="1" x14ac:dyDescent="0.2">
      <c r="A170" s="136"/>
      <c r="B170" s="94">
        <v>444</v>
      </c>
      <c r="C170" s="94" t="s">
        <v>1</v>
      </c>
      <c r="D170" s="94" t="s">
        <v>50</v>
      </c>
      <c r="E170" s="100" t="s">
        <v>5</v>
      </c>
      <c r="F170" s="101">
        <v>8</v>
      </c>
      <c r="G170" s="102">
        <v>1.3</v>
      </c>
      <c r="H170" s="94" t="s">
        <v>256</v>
      </c>
      <c r="I170" s="94" t="s">
        <v>129</v>
      </c>
      <c r="J170" s="103" t="s">
        <v>45</v>
      </c>
      <c r="K170" s="94" t="str">
        <f t="shared" si="93"/>
        <v>-</v>
      </c>
      <c r="L170" s="94" t="s">
        <v>249</v>
      </c>
      <c r="M170" s="181">
        <v>0</v>
      </c>
      <c r="N170" s="92"/>
      <c r="O170" s="93"/>
      <c r="P170" s="104"/>
      <c r="Q170" s="207">
        <v>4.5</v>
      </c>
      <c r="R170" s="202">
        <v>2</v>
      </c>
      <c r="S170" s="198">
        <v>4</v>
      </c>
      <c r="T170" s="191">
        <f t="shared" si="94"/>
        <v>2</v>
      </c>
      <c r="U170" s="191">
        <f t="shared" si="119"/>
        <v>1</v>
      </c>
      <c r="V170" s="191">
        <f t="shared" si="95"/>
        <v>0</v>
      </c>
      <c r="W170" s="191">
        <f t="shared" si="96"/>
        <v>0</v>
      </c>
      <c r="X170" s="191">
        <f t="shared" si="97"/>
        <v>0</v>
      </c>
      <c r="Y170" s="192">
        <f t="shared" si="98"/>
        <v>0</v>
      </c>
      <c r="Z170" s="195">
        <f t="shared" si="99"/>
        <v>0</v>
      </c>
      <c r="AA170" s="192" t="s">
        <v>67</v>
      </c>
      <c r="AB170" s="190" t="s">
        <v>74</v>
      </c>
      <c r="AC170" s="191"/>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f t="shared" si="100"/>
        <v>1</v>
      </c>
      <c r="CA170" s="190">
        <f t="shared" si="101"/>
        <v>0</v>
      </c>
      <c r="CB170" s="196">
        <f t="shared" si="102"/>
        <v>0</v>
      </c>
      <c r="CC170" s="196">
        <f t="shared" si="103"/>
        <v>0</v>
      </c>
      <c r="CD170" s="197">
        <f t="shared" si="104"/>
        <v>4.5</v>
      </c>
      <c r="CE170" s="198" t="s">
        <v>127</v>
      </c>
      <c r="CF170" s="196" t="str">
        <f t="shared" si="105"/>
        <v/>
      </c>
      <c r="CG170" s="199">
        <f t="shared" si="106"/>
        <v>1</v>
      </c>
      <c r="CH170" s="190" t="e">
        <f t="shared" si="107"/>
        <v>#VALUE!</v>
      </c>
      <c r="CI170" s="190" t="str">
        <f t="shared" si="108"/>
        <v/>
      </c>
      <c r="CJ170" s="190">
        <f t="shared" si="109"/>
        <v>0</v>
      </c>
      <c r="CK170" s="190"/>
      <c r="CL170" s="191">
        <f t="shared" si="81"/>
        <v>444</v>
      </c>
      <c r="CM170" s="191" t="str">
        <f t="shared" si="82"/>
        <v>本圃</v>
      </c>
      <c r="CN170" s="191" t="str">
        <f t="shared" si="83"/>
        <v>紅ほっぺ以外</v>
      </c>
      <c r="CO170" s="191" t="str">
        <f t="shared" si="84"/>
        <v>間口</v>
      </c>
      <c r="CP170" s="198">
        <f t="shared" si="85"/>
        <v>8</v>
      </c>
      <c r="CQ170" s="203">
        <f t="shared" si="86"/>
        <v>1.3</v>
      </c>
      <c r="CR170" s="191" t="str">
        <f t="shared" si="87"/>
        <v>SPWFD24UB2PB</v>
      </c>
      <c r="CS170" s="191" t="str">
        <f t="shared" si="88"/>
        <v>◎</v>
      </c>
      <c r="CT170" s="191" t="str">
        <f t="shared" si="89"/>
        <v>強め</v>
      </c>
      <c r="CU170" s="191" t="str">
        <f t="shared" si="110"/>
        <v>-</v>
      </c>
      <c r="CV170" s="191">
        <f t="shared" si="90"/>
        <v>0</v>
      </c>
      <c r="CW170" s="191" t="str">
        <f t="shared" si="91"/>
        <v/>
      </c>
      <c r="CX170" s="208">
        <f t="shared" si="92"/>
        <v>0</v>
      </c>
      <c r="CY170" s="97">
        <f t="shared" si="111"/>
        <v>4.5</v>
      </c>
      <c r="CZ170" s="98">
        <f t="shared" si="112"/>
        <v>2</v>
      </c>
      <c r="DA170" s="97">
        <f t="shared" si="112"/>
        <v>4</v>
      </c>
      <c r="DB170" s="95">
        <f t="shared" si="113"/>
        <v>2</v>
      </c>
      <c r="DC170" s="147">
        <f t="shared" si="120"/>
        <v>1</v>
      </c>
      <c r="DD170" s="210">
        <f t="shared" si="114"/>
        <v>0</v>
      </c>
      <c r="DE170" s="151">
        <f t="shared" si="115"/>
        <v>0</v>
      </c>
      <c r="DF170" s="213">
        <f t="shared" si="116"/>
        <v>0</v>
      </c>
      <c r="DG170" s="149">
        <f t="shared" si="117"/>
        <v>0</v>
      </c>
      <c r="DH170" s="141">
        <f t="shared" si="118"/>
        <v>0</v>
      </c>
    </row>
    <row r="171" spans="1:112" s="99" customFormat="1" ht="26.1" customHeight="1" thickTop="1" thickBot="1" x14ac:dyDescent="0.2">
      <c r="A171" s="136"/>
      <c r="B171" s="94">
        <v>447</v>
      </c>
      <c r="C171" s="94" t="s">
        <v>1</v>
      </c>
      <c r="D171" s="94" t="s">
        <v>50</v>
      </c>
      <c r="E171" s="100" t="s">
        <v>5</v>
      </c>
      <c r="F171" s="101">
        <v>8</v>
      </c>
      <c r="G171" s="102">
        <v>1.4</v>
      </c>
      <c r="H171" s="94" t="s">
        <v>256</v>
      </c>
      <c r="I171" s="94" t="s">
        <v>129</v>
      </c>
      <c r="J171" s="103" t="s">
        <v>45</v>
      </c>
      <c r="K171" s="144" t="str">
        <f t="shared" si="93"/>
        <v>●</v>
      </c>
      <c r="L171" s="145" t="s">
        <v>217</v>
      </c>
      <c r="M171" s="180">
        <f>IF(L171="YES",1,0)</f>
        <v>0</v>
      </c>
      <c r="N171" s="92"/>
      <c r="O171" s="93"/>
      <c r="P171" s="104"/>
      <c r="Q171" s="207">
        <v>4</v>
      </c>
      <c r="R171" s="202">
        <v>2</v>
      </c>
      <c r="S171" s="198">
        <v>4</v>
      </c>
      <c r="T171" s="191">
        <f t="shared" si="94"/>
        <v>2</v>
      </c>
      <c r="U171" s="191">
        <f t="shared" si="119"/>
        <v>1</v>
      </c>
      <c r="V171" s="191">
        <f t="shared" si="95"/>
        <v>0</v>
      </c>
      <c r="W171" s="191">
        <f t="shared" si="96"/>
        <v>0</v>
      </c>
      <c r="X171" s="191">
        <f t="shared" si="97"/>
        <v>0</v>
      </c>
      <c r="Y171" s="192">
        <f t="shared" si="98"/>
        <v>0</v>
      </c>
      <c r="Z171" s="195">
        <f t="shared" si="99"/>
        <v>0</v>
      </c>
      <c r="AA171" s="192" t="s">
        <v>67</v>
      </c>
      <c r="AB171" s="190" t="s">
        <v>74</v>
      </c>
      <c r="AC171" s="191"/>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f t="shared" si="100"/>
        <v>1</v>
      </c>
      <c r="CA171" s="190">
        <f t="shared" si="101"/>
        <v>0</v>
      </c>
      <c r="CB171" s="196">
        <f t="shared" si="102"/>
        <v>0</v>
      </c>
      <c r="CC171" s="196">
        <f t="shared" si="103"/>
        <v>0</v>
      </c>
      <c r="CD171" s="197">
        <f t="shared" si="104"/>
        <v>4</v>
      </c>
      <c r="CE171" s="198" t="s">
        <v>127</v>
      </c>
      <c r="CF171" s="196" t="str">
        <f t="shared" si="105"/>
        <v/>
      </c>
      <c r="CG171" s="199">
        <f t="shared" si="106"/>
        <v>1</v>
      </c>
      <c r="CH171" s="190" t="e">
        <f t="shared" si="107"/>
        <v>#VALUE!</v>
      </c>
      <c r="CI171" s="190" t="str">
        <f t="shared" si="108"/>
        <v/>
      </c>
      <c r="CJ171" s="190">
        <f t="shared" si="109"/>
        <v>0</v>
      </c>
      <c r="CK171" s="190"/>
      <c r="CL171" s="191">
        <f t="shared" si="81"/>
        <v>447</v>
      </c>
      <c r="CM171" s="191" t="str">
        <f t="shared" si="82"/>
        <v>本圃</v>
      </c>
      <c r="CN171" s="191" t="str">
        <f t="shared" si="83"/>
        <v>紅ほっぺ以外</v>
      </c>
      <c r="CO171" s="191" t="str">
        <f t="shared" si="84"/>
        <v>間口</v>
      </c>
      <c r="CP171" s="198">
        <f t="shared" si="85"/>
        <v>8</v>
      </c>
      <c r="CQ171" s="203">
        <f t="shared" si="86"/>
        <v>1.4</v>
      </c>
      <c r="CR171" s="191" t="str">
        <f t="shared" si="87"/>
        <v>SPWFD24UB2PB</v>
      </c>
      <c r="CS171" s="191" t="str">
        <f t="shared" si="88"/>
        <v>◎</v>
      </c>
      <c r="CT171" s="191" t="str">
        <f t="shared" si="89"/>
        <v>強め</v>
      </c>
      <c r="CU171" s="191" t="str">
        <f t="shared" si="110"/>
        <v>●</v>
      </c>
      <c r="CV171" s="191">
        <f t="shared" si="90"/>
        <v>0</v>
      </c>
      <c r="CW171" s="191" t="str">
        <f t="shared" si="91"/>
        <v/>
      </c>
      <c r="CX171" s="208">
        <f t="shared" si="92"/>
        <v>0</v>
      </c>
      <c r="CY171" s="97">
        <f t="shared" si="111"/>
        <v>4</v>
      </c>
      <c r="CZ171" s="98">
        <f t="shared" si="112"/>
        <v>2</v>
      </c>
      <c r="DA171" s="97">
        <f t="shared" si="112"/>
        <v>4</v>
      </c>
      <c r="DB171" s="95">
        <f t="shared" si="113"/>
        <v>2</v>
      </c>
      <c r="DC171" s="147">
        <f t="shared" si="120"/>
        <v>1</v>
      </c>
      <c r="DD171" s="210">
        <f t="shared" si="114"/>
        <v>0</v>
      </c>
      <c r="DE171" s="151">
        <f t="shared" si="115"/>
        <v>0</v>
      </c>
      <c r="DF171" s="213">
        <f t="shared" si="116"/>
        <v>0</v>
      </c>
      <c r="DG171" s="149">
        <f t="shared" si="117"/>
        <v>0</v>
      </c>
      <c r="DH171" s="141">
        <f t="shared" si="118"/>
        <v>0</v>
      </c>
    </row>
    <row r="172" spans="1:112" s="99" customFormat="1" ht="26.1" customHeight="1" thickTop="1" thickBot="1" x14ac:dyDescent="0.2">
      <c r="A172" s="136"/>
      <c r="B172" s="87">
        <v>448</v>
      </c>
      <c r="C172" s="94" t="s">
        <v>1</v>
      </c>
      <c r="D172" s="94" t="s">
        <v>50</v>
      </c>
      <c r="E172" s="100" t="s">
        <v>5</v>
      </c>
      <c r="F172" s="101">
        <v>8</v>
      </c>
      <c r="G172" s="102">
        <v>1.4</v>
      </c>
      <c r="H172" s="94" t="s">
        <v>256</v>
      </c>
      <c r="I172" s="94" t="s">
        <v>129</v>
      </c>
      <c r="J172" s="103" t="s">
        <v>45</v>
      </c>
      <c r="K172" s="144" t="str">
        <f t="shared" si="93"/>
        <v>●</v>
      </c>
      <c r="L172" s="145" t="s">
        <v>217</v>
      </c>
      <c r="M172" s="180">
        <f>IF(L172="YES",1,0)</f>
        <v>0</v>
      </c>
      <c r="N172" s="92"/>
      <c r="O172" s="93"/>
      <c r="P172" s="104"/>
      <c r="Q172" s="207">
        <v>4</v>
      </c>
      <c r="R172" s="202">
        <v>2</v>
      </c>
      <c r="S172" s="198">
        <v>4.5</v>
      </c>
      <c r="T172" s="191">
        <f t="shared" si="94"/>
        <v>2</v>
      </c>
      <c r="U172" s="191">
        <f t="shared" si="119"/>
        <v>1</v>
      </c>
      <c r="V172" s="191">
        <f t="shared" si="95"/>
        <v>0</v>
      </c>
      <c r="W172" s="191">
        <f t="shared" si="96"/>
        <v>0</v>
      </c>
      <c r="X172" s="191">
        <f t="shared" si="97"/>
        <v>0</v>
      </c>
      <c r="Y172" s="192">
        <f t="shared" si="98"/>
        <v>0</v>
      </c>
      <c r="Z172" s="195">
        <f t="shared" si="99"/>
        <v>0</v>
      </c>
      <c r="AA172" s="192" t="s">
        <v>67</v>
      </c>
      <c r="AB172" s="190" t="s">
        <v>74</v>
      </c>
      <c r="AC172" s="191"/>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f t="shared" si="100"/>
        <v>1</v>
      </c>
      <c r="CA172" s="190">
        <f t="shared" si="101"/>
        <v>0</v>
      </c>
      <c r="CB172" s="196">
        <f t="shared" si="102"/>
        <v>0</v>
      </c>
      <c r="CC172" s="196">
        <f t="shared" si="103"/>
        <v>0</v>
      </c>
      <c r="CD172" s="197">
        <f t="shared" si="104"/>
        <v>4</v>
      </c>
      <c r="CE172" s="198" t="s">
        <v>127</v>
      </c>
      <c r="CF172" s="196" t="str">
        <f t="shared" si="105"/>
        <v/>
      </c>
      <c r="CG172" s="199">
        <f t="shared" si="106"/>
        <v>1</v>
      </c>
      <c r="CH172" s="190" t="e">
        <f t="shared" si="107"/>
        <v>#VALUE!</v>
      </c>
      <c r="CI172" s="190" t="str">
        <f t="shared" si="108"/>
        <v/>
      </c>
      <c r="CJ172" s="190">
        <f t="shared" si="109"/>
        <v>0</v>
      </c>
      <c r="CK172" s="190"/>
      <c r="CL172" s="191">
        <f t="shared" si="81"/>
        <v>448</v>
      </c>
      <c r="CM172" s="191" t="str">
        <f t="shared" si="82"/>
        <v>本圃</v>
      </c>
      <c r="CN172" s="191" t="str">
        <f t="shared" si="83"/>
        <v>紅ほっぺ以外</v>
      </c>
      <c r="CO172" s="191" t="str">
        <f t="shared" si="84"/>
        <v>間口</v>
      </c>
      <c r="CP172" s="198">
        <f t="shared" si="85"/>
        <v>8</v>
      </c>
      <c r="CQ172" s="203">
        <f t="shared" si="86"/>
        <v>1.4</v>
      </c>
      <c r="CR172" s="191" t="str">
        <f t="shared" si="87"/>
        <v>SPWFD24UB2PB</v>
      </c>
      <c r="CS172" s="191" t="str">
        <f t="shared" si="88"/>
        <v>◎</v>
      </c>
      <c r="CT172" s="191" t="str">
        <f t="shared" si="89"/>
        <v>強め</v>
      </c>
      <c r="CU172" s="191" t="str">
        <f t="shared" si="110"/>
        <v>●</v>
      </c>
      <c r="CV172" s="191">
        <f t="shared" si="90"/>
        <v>0</v>
      </c>
      <c r="CW172" s="191" t="str">
        <f t="shared" si="91"/>
        <v/>
      </c>
      <c r="CX172" s="208">
        <f t="shared" si="92"/>
        <v>0</v>
      </c>
      <c r="CY172" s="97">
        <f t="shared" si="111"/>
        <v>4</v>
      </c>
      <c r="CZ172" s="98">
        <f t="shared" si="112"/>
        <v>2</v>
      </c>
      <c r="DA172" s="97">
        <f t="shared" si="112"/>
        <v>4.5</v>
      </c>
      <c r="DB172" s="95">
        <f t="shared" si="113"/>
        <v>2</v>
      </c>
      <c r="DC172" s="147">
        <f t="shared" si="120"/>
        <v>1</v>
      </c>
      <c r="DD172" s="210">
        <f t="shared" si="114"/>
        <v>0</v>
      </c>
      <c r="DE172" s="151">
        <f t="shared" si="115"/>
        <v>0</v>
      </c>
      <c r="DF172" s="213">
        <f t="shared" si="116"/>
        <v>0</v>
      </c>
      <c r="DG172" s="149">
        <f t="shared" si="117"/>
        <v>0</v>
      </c>
      <c r="DH172" s="141">
        <f t="shared" si="118"/>
        <v>0</v>
      </c>
    </row>
    <row r="173" spans="1:112" s="99" customFormat="1" ht="26.1" customHeight="1" thickTop="1" thickBot="1" x14ac:dyDescent="0.2">
      <c r="A173" s="136"/>
      <c r="B173" s="94">
        <v>452</v>
      </c>
      <c r="C173" s="94" t="s">
        <v>1</v>
      </c>
      <c r="D173" s="94" t="s">
        <v>50</v>
      </c>
      <c r="E173" s="100" t="s">
        <v>5</v>
      </c>
      <c r="F173" s="101">
        <v>8</v>
      </c>
      <c r="G173" s="102">
        <v>1.5</v>
      </c>
      <c r="H173" s="94" t="s">
        <v>256</v>
      </c>
      <c r="I173" s="94" t="s">
        <v>130</v>
      </c>
      <c r="J173" s="94" t="s">
        <v>47</v>
      </c>
      <c r="K173" s="94" t="str">
        <f t="shared" si="93"/>
        <v>-</v>
      </c>
      <c r="L173" s="94" t="s">
        <v>249</v>
      </c>
      <c r="M173" s="181">
        <v>0</v>
      </c>
      <c r="N173" s="92"/>
      <c r="O173" s="93"/>
      <c r="P173" s="104"/>
      <c r="Q173" s="207">
        <v>4.5</v>
      </c>
      <c r="R173" s="202">
        <v>2</v>
      </c>
      <c r="S173" s="198">
        <v>4.5</v>
      </c>
      <c r="T173" s="191">
        <f t="shared" si="94"/>
        <v>2</v>
      </c>
      <c r="U173" s="191">
        <f t="shared" si="119"/>
        <v>1</v>
      </c>
      <c r="V173" s="191">
        <f t="shared" si="95"/>
        <v>0</v>
      </c>
      <c r="W173" s="191">
        <f t="shared" si="96"/>
        <v>0</v>
      </c>
      <c r="X173" s="191">
        <f t="shared" si="97"/>
        <v>0</v>
      </c>
      <c r="Y173" s="192">
        <f t="shared" si="98"/>
        <v>0</v>
      </c>
      <c r="Z173" s="195">
        <f t="shared" si="99"/>
        <v>0</v>
      </c>
      <c r="AA173" s="192" t="s">
        <v>67</v>
      </c>
      <c r="AB173" s="190" t="s">
        <v>70</v>
      </c>
      <c r="AC173" s="191"/>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f t="shared" si="100"/>
        <v>1</v>
      </c>
      <c r="CA173" s="190">
        <f t="shared" si="101"/>
        <v>0</v>
      </c>
      <c r="CB173" s="196">
        <f t="shared" si="102"/>
        <v>0</v>
      </c>
      <c r="CC173" s="196">
        <f t="shared" si="103"/>
        <v>0</v>
      </c>
      <c r="CD173" s="197">
        <f t="shared" si="104"/>
        <v>4.5</v>
      </c>
      <c r="CE173" s="198" t="s">
        <v>127</v>
      </c>
      <c r="CF173" s="196" t="str">
        <f t="shared" si="105"/>
        <v/>
      </c>
      <c r="CG173" s="199">
        <f t="shared" si="106"/>
        <v>1</v>
      </c>
      <c r="CH173" s="190" t="e">
        <f t="shared" si="107"/>
        <v>#VALUE!</v>
      </c>
      <c r="CI173" s="190" t="str">
        <f t="shared" si="108"/>
        <v/>
      </c>
      <c r="CJ173" s="190">
        <f t="shared" si="109"/>
        <v>0</v>
      </c>
      <c r="CK173" s="190"/>
      <c r="CL173" s="191">
        <f t="shared" si="81"/>
        <v>452</v>
      </c>
      <c r="CM173" s="191" t="str">
        <f t="shared" si="82"/>
        <v>本圃</v>
      </c>
      <c r="CN173" s="191" t="str">
        <f t="shared" si="83"/>
        <v>紅ほっぺ以外</v>
      </c>
      <c r="CO173" s="191" t="str">
        <f t="shared" si="84"/>
        <v>間口</v>
      </c>
      <c r="CP173" s="198">
        <f t="shared" si="85"/>
        <v>8</v>
      </c>
      <c r="CQ173" s="203">
        <f t="shared" si="86"/>
        <v>1.5</v>
      </c>
      <c r="CR173" s="191" t="str">
        <f t="shared" si="87"/>
        <v>SPWFD24UB2PB</v>
      </c>
      <c r="CS173" s="191" t="str">
        <f t="shared" si="88"/>
        <v>○</v>
      </c>
      <c r="CT173" s="191" t="str">
        <f t="shared" si="89"/>
        <v>適</v>
      </c>
      <c r="CU173" s="191" t="str">
        <f t="shared" si="110"/>
        <v>-</v>
      </c>
      <c r="CV173" s="191">
        <f t="shared" si="90"/>
        <v>0</v>
      </c>
      <c r="CW173" s="191" t="str">
        <f t="shared" si="91"/>
        <v/>
      </c>
      <c r="CX173" s="208">
        <f t="shared" si="92"/>
        <v>0</v>
      </c>
      <c r="CY173" s="97">
        <f t="shared" si="111"/>
        <v>4.5</v>
      </c>
      <c r="CZ173" s="98">
        <f t="shared" si="112"/>
        <v>2</v>
      </c>
      <c r="DA173" s="97">
        <f t="shared" si="112"/>
        <v>4.5</v>
      </c>
      <c r="DB173" s="95">
        <f t="shared" si="113"/>
        <v>2</v>
      </c>
      <c r="DC173" s="147">
        <f t="shared" si="120"/>
        <v>1</v>
      </c>
      <c r="DD173" s="210">
        <f t="shared" si="114"/>
        <v>0</v>
      </c>
      <c r="DE173" s="151">
        <f t="shared" si="115"/>
        <v>0</v>
      </c>
      <c r="DF173" s="213">
        <f t="shared" si="116"/>
        <v>0</v>
      </c>
      <c r="DG173" s="149">
        <f t="shared" si="117"/>
        <v>0</v>
      </c>
      <c r="DH173" s="141">
        <f t="shared" si="118"/>
        <v>0</v>
      </c>
    </row>
    <row r="174" spans="1:112" s="99" customFormat="1" ht="26.1" customHeight="1" thickTop="1" thickBot="1" x14ac:dyDescent="0.2">
      <c r="A174" s="136"/>
      <c r="B174" s="94">
        <v>453</v>
      </c>
      <c r="C174" s="94" t="s">
        <v>1</v>
      </c>
      <c r="D174" s="94" t="s">
        <v>50</v>
      </c>
      <c r="E174" s="100" t="s">
        <v>5</v>
      </c>
      <c r="F174" s="101">
        <v>8</v>
      </c>
      <c r="G174" s="102">
        <v>1.5</v>
      </c>
      <c r="H174" s="94" t="s">
        <v>256</v>
      </c>
      <c r="I174" s="94" t="s">
        <v>129</v>
      </c>
      <c r="J174" s="94" t="s">
        <v>47</v>
      </c>
      <c r="K174" s="94" t="str">
        <f t="shared" si="93"/>
        <v>-</v>
      </c>
      <c r="L174" s="94" t="s">
        <v>249</v>
      </c>
      <c r="M174" s="181">
        <v>0</v>
      </c>
      <c r="N174" s="92"/>
      <c r="O174" s="93"/>
      <c r="P174" s="104"/>
      <c r="Q174" s="207">
        <v>4.5</v>
      </c>
      <c r="R174" s="202">
        <v>2</v>
      </c>
      <c r="S174" s="198">
        <v>4</v>
      </c>
      <c r="T174" s="191">
        <f t="shared" si="94"/>
        <v>2</v>
      </c>
      <c r="U174" s="191">
        <f t="shared" si="119"/>
        <v>1</v>
      </c>
      <c r="V174" s="191">
        <f t="shared" si="95"/>
        <v>0</v>
      </c>
      <c r="W174" s="191">
        <f t="shared" si="96"/>
        <v>0</v>
      </c>
      <c r="X174" s="191">
        <f t="shared" si="97"/>
        <v>0</v>
      </c>
      <c r="Y174" s="192">
        <f t="shared" si="98"/>
        <v>0</v>
      </c>
      <c r="Z174" s="195">
        <f t="shared" si="99"/>
        <v>0</v>
      </c>
      <c r="AA174" s="192" t="s">
        <v>67</v>
      </c>
      <c r="AB174" s="190" t="s">
        <v>70</v>
      </c>
      <c r="AC174" s="191"/>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f t="shared" si="100"/>
        <v>1</v>
      </c>
      <c r="CA174" s="190">
        <f t="shared" si="101"/>
        <v>0</v>
      </c>
      <c r="CB174" s="196">
        <f t="shared" si="102"/>
        <v>0</v>
      </c>
      <c r="CC174" s="196">
        <f t="shared" si="103"/>
        <v>0</v>
      </c>
      <c r="CD174" s="197">
        <f t="shared" si="104"/>
        <v>4.5</v>
      </c>
      <c r="CE174" s="198" t="s">
        <v>127</v>
      </c>
      <c r="CF174" s="196" t="str">
        <f t="shared" si="105"/>
        <v/>
      </c>
      <c r="CG174" s="199">
        <f t="shared" si="106"/>
        <v>1</v>
      </c>
      <c r="CH174" s="190" t="e">
        <f t="shared" si="107"/>
        <v>#VALUE!</v>
      </c>
      <c r="CI174" s="190" t="str">
        <f t="shared" si="108"/>
        <v/>
      </c>
      <c r="CJ174" s="190">
        <f t="shared" si="109"/>
        <v>0</v>
      </c>
      <c r="CK174" s="190"/>
      <c r="CL174" s="191">
        <f t="shared" si="81"/>
        <v>453</v>
      </c>
      <c r="CM174" s="191" t="str">
        <f t="shared" si="82"/>
        <v>本圃</v>
      </c>
      <c r="CN174" s="191" t="str">
        <f t="shared" si="83"/>
        <v>紅ほっぺ以外</v>
      </c>
      <c r="CO174" s="191" t="str">
        <f t="shared" si="84"/>
        <v>間口</v>
      </c>
      <c r="CP174" s="198">
        <f t="shared" si="85"/>
        <v>8</v>
      </c>
      <c r="CQ174" s="203">
        <f t="shared" si="86"/>
        <v>1.5</v>
      </c>
      <c r="CR174" s="191" t="str">
        <f t="shared" si="87"/>
        <v>SPWFD24UB2PB</v>
      </c>
      <c r="CS174" s="191" t="str">
        <f t="shared" si="88"/>
        <v>◎</v>
      </c>
      <c r="CT174" s="191" t="str">
        <f t="shared" si="89"/>
        <v>適</v>
      </c>
      <c r="CU174" s="191" t="str">
        <f t="shared" si="110"/>
        <v>-</v>
      </c>
      <c r="CV174" s="191">
        <f t="shared" si="90"/>
        <v>0</v>
      </c>
      <c r="CW174" s="191" t="str">
        <f t="shared" si="91"/>
        <v/>
      </c>
      <c r="CX174" s="208">
        <f t="shared" si="92"/>
        <v>0</v>
      </c>
      <c r="CY174" s="97">
        <f t="shared" si="111"/>
        <v>4.5</v>
      </c>
      <c r="CZ174" s="98">
        <f t="shared" si="112"/>
        <v>2</v>
      </c>
      <c r="DA174" s="97">
        <f t="shared" si="112"/>
        <v>4</v>
      </c>
      <c r="DB174" s="95">
        <f t="shared" si="113"/>
        <v>2</v>
      </c>
      <c r="DC174" s="147">
        <f t="shared" si="120"/>
        <v>1</v>
      </c>
      <c r="DD174" s="210">
        <f t="shared" si="114"/>
        <v>0</v>
      </c>
      <c r="DE174" s="151">
        <f t="shared" si="115"/>
        <v>0</v>
      </c>
      <c r="DF174" s="213">
        <f t="shared" si="116"/>
        <v>0</v>
      </c>
      <c r="DG174" s="149">
        <f t="shared" si="117"/>
        <v>0</v>
      </c>
      <c r="DH174" s="141">
        <f t="shared" si="118"/>
        <v>0</v>
      </c>
    </row>
    <row r="175" spans="1:112" s="99" customFormat="1" ht="26.1" customHeight="1" thickTop="1" thickBot="1" x14ac:dyDescent="0.2">
      <c r="A175" s="136"/>
      <c r="B175" s="94">
        <v>459</v>
      </c>
      <c r="C175" s="94" t="s">
        <v>1</v>
      </c>
      <c r="D175" s="94" t="s">
        <v>50</v>
      </c>
      <c r="E175" s="100" t="s">
        <v>5</v>
      </c>
      <c r="F175" s="101">
        <v>8</v>
      </c>
      <c r="G175" s="102">
        <v>1.5</v>
      </c>
      <c r="H175" s="94" t="s">
        <v>257</v>
      </c>
      <c r="I175" s="94" t="s">
        <v>129</v>
      </c>
      <c r="J175" s="103" t="s">
        <v>45</v>
      </c>
      <c r="K175" s="94" t="str">
        <f t="shared" si="93"/>
        <v>-</v>
      </c>
      <c r="L175" s="94" t="s">
        <v>249</v>
      </c>
      <c r="M175" s="181">
        <v>0</v>
      </c>
      <c r="N175" s="92"/>
      <c r="O175" s="93"/>
      <c r="P175" s="104"/>
      <c r="Q175" s="207">
        <v>3.5</v>
      </c>
      <c r="R175" s="202">
        <v>2</v>
      </c>
      <c r="S175" s="198">
        <v>4</v>
      </c>
      <c r="T175" s="191">
        <f t="shared" si="94"/>
        <v>2</v>
      </c>
      <c r="U175" s="191">
        <f t="shared" si="119"/>
        <v>1</v>
      </c>
      <c r="V175" s="191">
        <f t="shared" si="95"/>
        <v>0</v>
      </c>
      <c r="W175" s="191">
        <f t="shared" si="96"/>
        <v>0</v>
      </c>
      <c r="X175" s="191">
        <f t="shared" si="97"/>
        <v>0</v>
      </c>
      <c r="Y175" s="192">
        <f t="shared" si="98"/>
        <v>0</v>
      </c>
      <c r="Z175" s="195">
        <f t="shared" si="99"/>
        <v>0</v>
      </c>
      <c r="AA175" s="192" t="s">
        <v>67</v>
      </c>
      <c r="AB175" s="190" t="s">
        <v>107</v>
      </c>
      <c r="AC175" s="191"/>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f t="shared" si="100"/>
        <v>1</v>
      </c>
      <c r="CA175" s="190">
        <f t="shared" si="101"/>
        <v>0</v>
      </c>
      <c r="CB175" s="196">
        <f t="shared" si="102"/>
        <v>0</v>
      </c>
      <c r="CC175" s="196">
        <f t="shared" si="103"/>
        <v>0</v>
      </c>
      <c r="CD175" s="197">
        <f t="shared" si="104"/>
        <v>3.5</v>
      </c>
      <c r="CE175" s="198" t="s">
        <v>127</v>
      </c>
      <c r="CF175" s="196" t="str">
        <f t="shared" si="105"/>
        <v/>
      </c>
      <c r="CG175" s="199">
        <f t="shared" si="106"/>
        <v>1</v>
      </c>
      <c r="CH175" s="190" t="e">
        <f t="shared" si="107"/>
        <v>#VALUE!</v>
      </c>
      <c r="CI175" s="190" t="str">
        <f t="shared" si="108"/>
        <v/>
      </c>
      <c r="CJ175" s="190">
        <f t="shared" si="109"/>
        <v>0</v>
      </c>
      <c r="CK175" s="190"/>
      <c r="CL175" s="191">
        <f t="shared" si="81"/>
        <v>459</v>
      </c>
      <c r="CM175" s="191" t="str">
        <f t="shared" si="82"/>
        <v>本圃</v>
      </c>
      <c r="CN175" s="191" t="str">
        <f t="shared" si="83"/>
        <v>紅ほっぺ以外</v>
      </c>
      <c r="CO175" s="191" t="str">
        <f t="shared" si="84"/>
        <v>間口</v>
      </c>
      <c r="CP175" s="198">
        <f t="shared" si="85"/>
        <v>8</v>
      </c>
      <c r="CQ175" s="203">
        <f t="shared" si="86"/>
        <v>1.5</v>
      </c>
      <c r="CR175" s="191" t="str">
        <f t="shared" si="87"/>
        <v>SPWFD24UB2PA</v>
      </c>
      <c r="CS175" s="191" t="str">
        <f t="shared" si="88"/>
        <v>◎</v>
      </c>
      <c r="CT175" s="191" t="str">
        <f t="shared" si="89"/>
        <v>強め</v>
      </c>
      <c r="CU175" s="191" t="str">
        <f t="shared" si="110"/>
        <v>-</v>
      </c>
      <c r="CV175" s="191">
        <f t="shared" si="90"/>
        <v>0</v>
      </c>
      <c r="CW175" s="191" t="str">
        <f t="shared" si="91"/>
        <v/>
      </c>
      <c r="CX175" s="208">
        <f t="shared" si="92"/>
        <v>0</v>
      </c>
      <c r="CY175" s="97">
        <f t="shared" si="111"/>
        <v>3.5</v>
      </c>
      <c r="CZ175" s="98">
        <f t="shared" si="112"/>
        <v>2</v>
      </c>
      <c r="DA175" s="97">
        <f t="shared" si="112"/>
        <v>4</v>
      </c>
      <c r="DB175" s="95">
        <f t="shared" si="113"/>
        <v>2</v>
      </c>
      <c r="DC175" s="147">
        <f t="shared" si="120"/>
        <v>1</v>
      </c>
      <c r="DD175" s="210">
        <f t="shared" si="114"/>
        <v>0</v>
      </c>
      <c r="DE175" s="151">
        <f t="shared" si="115"/>
        <v>0</v>
      </c>
      <c r="DF175" s="213">
        <f t="shared" si="116"/>
        <v>0</v>
      </c>
      <c r="DG175" s="149">
        <f t="shared" si="117"/>
        <v>0</v>
      </c>
      <c r="DH175" s="141">
        <f t="shared" si="118"/>
        <v>0</v>
      </c>
    </row>
    <row r="176" spans="1:112" s="99" customFormat="1" ht="26.1" customHeight="1" thickTop="1" thickBot="1" x14ac:dyDescent="0.2">
      <c r="A176" s="136"/>
      <c r="B176" s="87">
        <v>463</v>
      </c>
      <c r="C176" s="94" t="s">
        <v>1</v>
      </c>
      <c r="D176" s="94" t="s">
        <v>50</v>
      </c>
      <c r="E176" s="100" t="s">
        <v>5</v>
      </c>
      <c r="F176" s="101">
        <v>8</v>
      </c>
      <c r="G176" s="102">
        <v>1.75</v>
      </c>
      <c r="H176" s="94" t="s">
        <v>257</v>
      </c>
      <c r="I176" s="94" t="s">
        <v>130</v>
      </c>
      <c r="J176" s="94" t="s">
        <v>47</v>
      </c>
      <c r="K176" s="94" t="str">
        <f t="shared" si="93"/>
        <v>-</v>
      </c>
      <c r="L176" s="94" t="s">
        <v>249</v>
      </c>
      <c r="M176" s="181">
        <v>0</v>
      </c>
      <c r="N176" s="92"/>
      <c r="O176" s="93"/>
      <c r="P176" s="104"/>
      <c r="Q176" s="207">
        <v>3.5</v>
      </c>
      <c r="R176" s="202">
        <v>2</v>
      </c>
      <c r="S176" s="198">
        <v>4.5</v>
      </c>
      <c r="T176" s="191">
        <f t="shared" si="94"/>
        <v>2</v>
      </c>
      <c r="U176" s="191">
        <f t="shared" si="119"/>
        <v>1</v>
      </c>
      <c r="V176" s="191">
        <f t="shared" si="95"/>
        <v>0</v>
      </c>
      <c r="W176" s="191">
        <f t="shared" si="96"/>
        <v>0</v>
      </c>
      <c r="X176" s="191">
        <f t="shared" si="97"/>
        <v>0</v>
      </c>
      <c r="Y176" s="192">
        <f t="shared" si="98"/>
        <v>0</v>
      </c>
      <c r="Z176" s="195">
        <f t="shared" si="99"/>
        <v>0</v>
      </c>
      <c r="AA176" s="192" t="s">
        <v>67</v>
      </c>
      <c r="AB176" s="190" t="s">
        <v>96</v>
      </c>
      <c r="AC176" s="191"/>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f t="shared" si="100"/>
        <v>1</v>
      </c>
      <c r="CA176" s="190">
        <f t="shared" si="101"/>
        <v>0</v>
      </c>
      <c r="CB176" s="196">
        <f t="shared" si="102"/>
        <v>0</v>
      </c>
      <c r="CC176" s="196">
        <f t="shared" si="103"/>
        <v>0</v>
      </c>
      <c r="CD176" s="197">
        <f t="shared" si="104"/>
        <v>3.5</v>
      </c>
      <c r="CE176" s="198" t="s">
        <v>127</v>
      </c>
      <c r="CF176" s="196" t="str">
        <f t="shared" si="105"/>
        <v/>
      </c>
      <c r="CG176" s="199">
        <f t="shared" si="106"/>
        <v>1</v>
      </c>
      <c r="CH176" s="190" t="e">
        <f t="shared" si="107"/>
        <v>#VALUE!</v>
      </c>
      <c r="CI176" s="190" t="str">
        <f t="shared" si="108"/>
        <v/>
      </c>
      <c r="CJ176" s="190">
        <f t="shared" si="109"/>
        <v>0</v>
      </c>
      <c r="CK176" s="190"/>
      <c r="CL176" s="191">
        <f t="shared" si="81"/>
        <v>463</v>
      </c>
      <c r="CM176" s="191" t="str">
        <f t="shared" si="82"/>
        <v>本圃</v>
      </c>
      <c r="CN176" s="191" t="str">
        <f t="shared" si="83"/>
        <v>紅ほっぺ以外</v>
      </c>
      <c r="CO176" s="191" t="str">
        <f t="shared" si="84"/>
        <v>間口</v>
      </c>
      <c r="CP176" s="198">
        <f t="shared" si="85"/>
        <v>8</v>
      </c>
      <c r="CQ176" s="203">
        <f t="shared" si="86"/>
        <v>1.75</v>
      </c>
      <c r="CR176" s="191" t="str">
        <f t="shared" si="87"/>
        <v>SPWFD24UB2PA</v>
      </c>
      <c r="CS176" s="191" t="str">
        <f t="shared" si="88"/>
        <v>○</v>
      </c>
      <c r="CT176" s="191" t="str">
        <f t="shared" si="89"/>
        <v>適</v>
      </c>
      <c r="CU176" s="191" t="str">
        <f t="shared" si="110"/>
        <v>-</v>
      </c>
      <c r="CV176" s="191">
        <f t="shared" si="90"/>
        <v>0</v>
      </c>
      <c r="CW176" s="191" t="str">
        <f t="shared" si="91"/>
        <v/>
      </c>
      <c r="CX176" s="208">
        <f t="shared" si="92"/>
        <v>0</v>
      </c>
      <c r="CY176" s="97">
        <f t="shared" si="111"/>
        <v>3.5</v>
      </c>
      <c r="CZ176" s="98">
        <f t="shared" si="112"/>
        <v>2</v>
      </c>
      <c r="DA176" s="97">
        <f t="shared" si="112"/>
        <v>4.5</v>
      </c>
      <c r="DB176" s="95">
        <f t="shared" si="113"/>
        <v>2</v>
      </c>
      <c r="DC176" s="147">
        <f t="shared" si="120"/>
        <v>1</v>
      </c>
      <c r="DD176" s="210">
        <f t="shared" si="114"/>
        <v>0</v>
      </c>
      <c r="DE176" s="151">
        <f t="shared" si="115"/>
        <v>0</v>
      </c>
      <c r="DF176" s="213">
        <f t="shared" si="116"/>
        <v>0</v>
      </c>
      <c r="DG176" s="149">
        <f t="shared" si="117"/>
        <v>0</v>
      </c>
      <c r="DH176" s="141">
        <f t="shared" si="118"/>
        <v>0</v>
      </c>
    </row>
    <row r="177" spans="1:112" s="99" customFormat="1" ht="26.1" customHeight="1" thickTop="1" thickBot="1" x14ac:dyDescent="0.2">
      <c r="A177" s="136"/>
      <c r="B177" s="94">
        <v>464</v>
      </c>
      <c r="C177" s="94" t="s">
        <v>1</v>
      </c>
      <c r="D177" s="94" t="s">
        <v>50</v>
      </c>
      <c r="E177" s="100" t="s">
        <v>5</v>
      </c>
      <c r="F177" s="101">
        <v>8</v>
      </c>
      <c r="G177" s="102">
        <v>1.75</v>
      </c>
      <c r="H177" s="94" t="s">
        <v>257</v>
      </c>
      <c r="I177" s="94" t="s">
        <v>129</v>
      </c>
      <c r="J177" s="94" t="s">
        <v>47</v>
      </c>
      <c r="K177" s="94" t="str">
        <f t="shared" si="93"/>
        <v>-</v>
      </c>
      <c r="L177" s="94" t="s">
        <v>249</v>
      </c>
      <c r="M177" s="181">
        <v>0</v>
      </c>
      <c r="N177" s="92"/>
      <c r="O177" s="93"/>
      <c r="P177" s="104"/>
      <c r="Q177" s="207">
        <v>3.5</v>
      </c>
      <c r="R177" s="202">
        <v>2</v>
      </c>
      <c r="S177" s="198">
        <v>4</v>
      </c>
      <c r="T177" s="191">
        <f t="shared" si="94"/>
        <v>2</v>
      </c>
      <c r="U177" s="191">
        <f t="shared" si="119"/>
        <v>1</v>
      </c>
      <c r="V177" s="191">
        <f t="shared" si="95"/>
        <v>0</v>
      </c>
      <c r="W177" s="191">
        <f t="shared" si="96"/>
        <v>0</v>
      </c>
      <c r="X177" s="191">
        <f t="shared" si="97"/>
        <v>0</v>
      </c>
      <c r="Y177" s="192">
        <f t="shared" si="98"/>
        <v>0</v>
      </c>
      <c r="Z177" s="195">
        <f t="shared" si="99"/>
        <v>0</v>
      </c>
      <c r="AA177" s="192" t="s">
        <v>67</v>
      </c>
      <c r="AB177" s="190" t="s">
        <v>96</v>
      </c>
      <c r="AC177" s="191"/>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f t="shared" si="100"/>
        <v>1</v>
      </c>
      <c r="CA177" s="190">
        <f t="shared" si="101"/>
        <v>0</v>
      </c>
      <c r="CB177" s="196">
        <f t="shared" si="102"/>
        <v>0</v>
      </c>
      <c r="CC177" s="196">
        <f t="shared" si="103"/>
        <v>0</v>
      </c>
      <c r="CD177" s="197">
        <f t="shared" si="104"/>
        <v>3.5</v>
      </c>
      <c r="CE177" s="198" t="s">
        <v>127</v>
      </c>
      <c r="CF177" s="196" t="str">
        <f t="shared" si="105"/>
        <v/>
      </c>
      <c r="CG177" s="199">
        <f t="shared" si="106"/>
        <v>1</v>
      </c>
      <c r="CH177" s="190" t="e">
        <f t="shared" si="107"/>
        <v>#VALUE!</v>
      </c>
      <c r="CI177" s="190" t="str">
        <f t="shared" si="108"/>
        <v/>
      </c>
      <c r="CJ177" s="190">
        <f t="shared" si="109"/>
        <v>0</v>
      </c>
      <c r="CK177" s="190"/>
      <c r="CL177" s="191">
        <f t="shared" si="81"/>
        <v>464</v>
      </c>
      <c r="CM177" s="191" t="str">
        <f t="shared" si="82"/>
        <v>本圃</v>
      </c>
      <c r="CN177" s="191" t="str">
        <f t="shared" si="83"/>
        <v>紅ほっぺ以外</v>
      </c>
      <c r="CO177" s="191" t="str">
        <f t="shared" si="84"/>
        <v>間口</v>
      </c>
      <c r="CP177" s="198">
        <f t="shared" si="85"/>
        <v>8</v>
      </c>
      <c r="CQ177" s="203">
        <f t="shared" si="86"/>
        <v>1.75</v>
      </c>
      <c r="CR177" s="191" t="str">
        <f t="shared" si="87"/>
        <v>SPWFD24UB2PA</v>
      </c>
      <c r="CS177" s="191" t="str">
        <f t="shared" si="88"/>
        <v>◎</v>
      </c>
      <c r="CT177" s="191" t="str">
        <f t="shared" si="89"/>
        <v>適</v>
      </c>
      <c r="CU177" s="191" t="str">
        <f t="shared" si="110"/>
        <v>-</v>
      </c>
      <c r="CV177" s="191">
        <f t="shared" si="90"/>
        <v>0</v>
      </c>
      <c r="CW177" s="191" t="str">
        <f t="shared" si="91"/>
        <v/>
      </c>
      <c r="CX177" s="208">
        <f t="shared" si="92"/>
        <v>0</v>
      </c>
      <c r="CY177" s="97">
        <f t="shared" si="111"/>
        <v>3.5</v>
      </c>
      <c r="CZ177" s="98">
        <f t="shared" si="112"/>
        <v>2</v>
      </c>
      <c r="DA177" s="97">
        <f t="shared" si="112"/>
        <v>4</v>
      </c>
      <c r="DB177" s="95">
        <f t="shared" si="113"/>
        <v>2</v>
      </c>
      <c r="DC177" s="147">
        <f t="shared" si="120"/>
        <v>1</v>
      </c>
      <c r="DD177" s="210">
        <f t="shared" si="114"/>
        <v>0</v>
      </c>
      <c r="DE177" s="151">
        <f t="shared" si="115"/>
        <v>0</v>
      </c>
      <c r="DF177" s="213">
        <f t="shared" si="116"/>
        <v>0</v>
      </c>
      <c r="DG177" s="149">
        <f t="shared" si="117"/>
        <v>0</v>
      </c>
      <c r="DH177" s="141">
        <f t="shared" si="118"/>
        <v>0</v>
      </c>
    </row>
    <row r="178" spans="1:112" s="99" customFormat="1" ht="26.1" customHeight="1" thickTop="1" thickBot="1" x14ac:dyDescent="0.2">
      <c r="A178" s="136"/>
      <c r="B178" s="94">
        <v>465</v>
      </c>
      <c r="C178" s="94" t="s">
        <v>1</v>
      </c>
      <c r="D178" s="94" t="s">
        <v>50</v>
      </c>
      <c r="E178" s="100" t="s">
        <v>5</v>
      </c>
      <c r="F178" s="101">
        <v>8</v>
      </c>
      <c r="G178" s="102">
        <v>1.75</v>
      </c>
      <c r="H178" s="94" t="s">
        <v>257</v>
      </c>
      <c r="I178" s="94" t="s">
        <v>129</v>
      </c>
      <c r="J178" s="103" t="s">
        <v>45</v>
      </c>
      <c r="K178" s="146" t="str">
        <f t="shared" si="93"/>
        <v>○</v>
      </c>
      <c r="L178" s="145" t="s">
        <v>189</v>
      </c>
      <c r="M178" s="180">
        <f>IF(L178="YES",1,0)</f>
        <v>0</v>
      </c>
      <c r="N178" s="92"/>
      <c r="O178" s="93"/>
      <c r="P178" s="104"/>
      <c r="Q178" s="207">
        <v>3</v>
      </c>
      <c r="R178" s="202">
        <v>2</v>
      </c>
      <c r="S178" s="198">
        <v>4</v>
      </c>
      <c r="T178" s="191">
        <f t="shared" si="94"/>
        <v>2</v>
      </c>
      <c r="U178" s="191">
        <f t="shared" si="119"/>
        <v>1</v>
      </c>
      <c r="V178" s="191">
        <f t="shared" si="95"/>
        <v>0</v>
      </c>
      <c r="W178" s="191">
        <f t="shared" si="96"/>
        <v>0</v>
      </c>
      <c r="X178" s="191">
        <f t="shared" si="97"/>
        <v>0</v>
      </c>
      <c r="Y178" s="192">
        <f t="shared" si="98"/>
        <v>0</v>
      </c>
      <c r="Z178" s="195">
        <f t="shared" si="99"/>
        <v>0</v>
      </c>
      <c r="AA178" s="192" t="s">
        <v>67</v>
      </c>
      <c r="AB178" s="190" t="s">
        <v>100</v>
      </c>
      <c r="AC178" s="191"/>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f t="shared" si="100"/>
        <v>1</v>
      </c>
      <c r="CA178" s="190">
        <f t="shared" si="101"/>
        <v>0</v>
      </c>
      <c r="CB178" s="196">
        <f t="shared" si="102"/>
        <v>0</v>
      </c>
      <c r="CC178" s="196">
        <f t="shared" si="103"/>
        <v>0</v>
      </c>
      <c r="CD178" s="197">
        <f t="shared" si="104"/>
        <v>3</v>
      </c>
      <c r="CE178" s="198" t="s">
        <v>127</v>
      </c>
      <c r="CF178" s="196" t="str">
        <f t="shared" si="105"/>
        <v/>
      </c>
      <c r="CG178" s="199">
        <f t="shared" si="106"/>
        <v>1</v>
      </c>
      <c r="CH178" s="190" t="e">
        <f t="shared" si="107"/>
        <v>#VALUE!</v>
      </c>
      <c r="CI178" s="190" t="str">
        <f t="shared" si="108"/>
        <v/>
      </c>
      <c r="CJ178" s="190">
        <f t="shared" si="109"/>
        <v>0</v>
      </c>
      <c r="CK178" s="190"/>
      <c r="CL178" s="191">
        <f t="shared" si="81"/>
        <v>465</v>
      </c>
      <c r="CM178" s="191" t="str">
        <f t="shared" si="82"/>
        <v>本圃</v>
      </c>
      <c r="CN178" s="191" t="str">
        <f t="shared" si="83"/>
        <v>紅ほっぺ以外</v>
      </c>
      <c r="CO178" s="191" t="str">
        <f t="shared" si="84"/>
        <v>間口</v>
      </c>
      <c r="CP178" s="198">
        <f t="shared" si="85"/>
        <v>8</v>
      </c>
      <c r="CQ178" s="203">
        <f t="shared" si="86"/>
        <v>1.75</v>
      </c>
      <c r="CR178" s="191" t="str">
        <f t="shared" si="87"/>
        <v>SPWFD24UB2PA</v>
      </c>
      <c r="CS178" s="191" t="str">
        <f t="shared" si="88"/>
        <v>◎</v>
      </c>
      <c r="CT178" s="191" t="str">
        <f t="shared" si="89"/>
        <v>強め</v>
      </c>
      <c r="CU178" s="191" t="str">
        <f t="shared" si="110"/>
        <v>○</v>
      </c>
      <c r="CV178" s="191">
        <f t="shared" si="90"/>
        <v>0</v>
      </c>
      <c r="CW178" s="191" t="str">
        <f t="shared" si="91"/>
        <v/>
      </c>
      <c r="CX178" s="208">
        <f t="shared" si="92"/>
        <v>0</v>
      </c>
      <c r="CY178" s="97">
        <f t="shared" si="111"/>
        <v>3</v>
      </c>
      <c r="CZ178" s="98">
        <f t="shared" si="112"/>
        <v>2</v>
      </c>
      <c r="DA178" s="97">
        <f t="shared" si="112"/>
        <v>4</v>
      </c>
      <c r="DB178" s="95">
        <f t="shared" si="113"/>
        <v>2</v>
      </c>
      <c r="DC178" s="147">
        <f t="shared" si="120"/>
        <v>1</v>
      </c>
      <c r="DD178" s="210">
        <f t="shared" si="114"/>
        <v>0</v>
      </c>
      <c r="DE178" s="151">
        <f t="shared" si="115"/>
        <v>0</v>
      </c>
      <c r="DF178" s="213">
        <f t="shared" si="116"/>
        <v>0</v>
      </c>
      <c r="DG178" s="149">
        <f t="shared" si="117"/>
        <v>0</v>
      </c>
      <c r="DH178" s="141">
        <f t="shared" si="118"/>
        <v>0</v>
      </c>
    </row>
    <row r="179" spans="1:112" s="99" customFormat="1" ht="26.1" customHeight="1" thickTop="1" thickBot="1" x14ac:dyDescent="0.2">
      <c r="A179" s="136"/>
      <c r="B179" s="94">
        <v>471</v>
      </c>
      <c r="C179" s="94" t="s">
        <v>1</v>
      </c>
      <c r="D179" s="94" t="s">
        <v>50</v>
      </c>
      <c r="E179" s="100" t="s">
        <v>5</v>
      </c>
      <c r="F179" s="101">
        <v>8</v>
      </c>
      <c r="G179" s="102">
        <v>2</v>
      </c>
      <c r="H179" s="94" t="s">
        <v>257</v>
      </c>
      <c r="I179" s="94" t="s">
        <v>129</v>
      </c>
      <c r="J179" s="94" t="s">
        <v>47</v>
      </c>
      <c r="K179" s="94" t="str">
        <f t="shared" si="93"/>
        <v>-</v>
      </c>
      <c r="L179" s="94" t="s">
        <v>249</v>
      </c>
      <c r="M179" s="181">
        <v>0</v>
      </c>
      <c r="N179" s="92"/>
      <c r="O179" s="93"/>
      <c r="P179" s="104"/>
      <c r="Q179" s="207">
        <v>3.5</v>
      </c>
      <c r="R179" s="202">
        <v>2</v>
      </c>
      <c r="S179" s="198">
        <v>4.5</v>
      </c>
      <c r="T179" s="191">
        <f t="shared" si="94"/>
        <v>2</v>
      </c>
      <c r="U179" s="191">
        <f t="shared" si="119"/>
        <v>1</v>
      </c>
      <c r="V179" s="191">
        <f t="shared" si="95"/>
        <v>0</v>
      </c>
      <c r="W179" s="191">
        <f t="shared" si="96"/>
        <v>0</v>
      </c>
      <c r="X179" s="191">
        <f t="shared" si="97"/>
        <v>0</v>
      </c>
      <c r="Y179" s="192">
        <f t="shared" si="98"/>
        <v>0</v>
      </c>
      <c r="Z179" s="195">
        <f t="shared" si="99"/>
        <v>0</v>
      </c>
      <c r="AA179" s="192" t="s">
        <v>67</v>
      </c>
      <c r="AB179" s="190" t="s">
        <v>70</v>
      </c>
      <c r="AC179" s="191"/>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f t="shared" si="100"/>
        <v>1</v>
      </c>
      <c r="CA179" s="190">
        <f t="shared" si="101"/>
        <v>0</v>
      </c>
      <c r="CB179" s="196">
        <f t="shared" si="102"/>
        <v>0</v>
      </c>
      <c r="CC179" s="196">
        <f t="shared" si="103"/>
        <v>0</v>
      </c>
      <c r="CD179" s="197">
        <f t="shared" si="104"/>
        <v>3.5</v>
      </c>
      <c r="CE179" s="198" t="s">
        <v>127</v>
      </c>
      <c r="CF179" s="196" t="str">
        <f t="shared" si="105"/>
        <v/>
      </c>
      <c r="CG179" s="199">
        <f t="shared" si="106"/>
        <v>1</v>
      </c>
      <c r="CH179" s="190" t="e">
        <f t="shared" si="107"/>
        <v>#VALUE!</v>
      </c>
      <c r="CI179" s="190" t="str">
        <f t="shared" si="108"/>
        <v/>
      </c>
      <c r="CJ179" s="190">
        <f t="shared" si="109"/>
        <v>0</v>
      </c>
      <c r="CK179" s="190"/>
      <c r="CL179" s="191">
        <f t="shared" si="81"/>
        <v>471</v>
      </c>
      <c r="CM179" s="191" t="str">
        <f t="shared" si="82"/>
        <v>本圃</v>
      </c>
      <c r="CN179" s="191" t="str">
        <f t="shared" si="83"/>
        <v>紅ほっぺ以外</v>
      </c>
      <c r="CO179" s="191" t="str">
        <f t="shared" si="84"/>
        <v>間口</v>
      </c>
      <c r="CP179" s="198">
        <f t="shared" si="85"/>
        <v>8</v>
      </c>
      <c r="CQ179" s="203">
        <f t="shared" si="86"/>
        <v>2</v>
      </c>
      <c r="CR179" s="191" t="str">
        <f t="shared" si="87"/>
        <v>SPWFD24UB2PA</v>
      </c>
      <c r="CS179" s="191" t="str">
        <f t="shared" si="88"/>
        <v>◎</v>
      </c>
      <c r="CT179" s="191" t="str">
        <f t="shared" si="89"/>
        <v>適</v>
      </c>
      <c r="CU179" s="191" t="str">
        <f t="shared" si="110"/>
        <v>-</v>
      </c>
      <c r="CV179" s="191">
        <f t="shared" si="90"/>
        <v>0</v>
      </c>
      <c r="CW179" s="191" t="str">
        <f t="shared" si="91"/>
        <v/>
      </c>
      <c r="CX179" s="208">
        <f t="shared" si="92"/>
        <v>0</v>
      </c>
      <c r="CY179" s="97">
        <f t="shared" si="111"/>
        <v>3.5</v>
      </c>
      <c r="CZ179" s="98">
        <f t="shared" si="112"/>
        <v>2</v>
      </c>
      <c r="DA179" s="97">
        <f t="shared" si="112"/>
        <v>4.5</v>
      </c>
      <c r="DB179" s="95">
        <f t="shared" si="113"/>
        <v>2</v>
      </c>
      <c r="DC179" s="147">
        <f t="shared" si="120"/>
        <v>1</v>
      </c>
      <c r="DD179" s="210">
        <f t="shared" si="114"/>
        <v>0</v>
      </c>
      <c r="DE179" s="151">
        <f t="shared" si="115"/>
        <v>0</v>
      </c>
      <c r="DF179" s="213">
        <f t="shared" si="116"/>
        <v>0</v>
      </c>
      <c r="DG179" s="149">
        <f t="shared" si="117"/>
        <v>0</v>
      </c>
      <c r="DH179" s="141">
        <f t="shared" si="118"/>
        <v>0</v>
      </c>
    </row>
    <row r="180" spans="1:112" s="99" customFormat="1" ht="26.1" customHeight="1" thickTop="1" thickBot="1" x14ac:dyDescent="0.2">
      <c r="A180" s="136"/>
      <c r="B180" s="87">
        <v>472</v>
      </c>
      <c r="C180" s="94" t="s">
        <v>1</v>
      </c>
      <c r="D180" s="94" t="s">
        <v>50</v>
      </c>
      <c r="E180" s="100" t="s">
        <v>5</v>
      </c>
      <c r="F180" s="101">
        <v>8</v>
      </c>
      <c r="G180" s="102">
        <v>2</v>
      </c>
      <c r="H180" s="94" t="s">
        <v>257</v>
      </c>
      <c r="I180" s="94" t="s">
        <v>129</v>
      </c>
      <c r="J180" s="94" t="s">
        <v>47</v>
      </c>
      <c r="K180" s="94" t="str">
        <f t="shared" si="93"/>
        <v>-</v>
      </c>
      <c r="L180" s="94" t="s">
        <v>249</v>
      </c>
      <c r="M180" s="181">
        <v>0</v>
      </c>
      <c r="N180" s="92"/>
      <c r="O180" s="93"/>
      <c r="P180" s="104"/>
      <c r="Q180" s="207">
        <v>3.5</v>
      </c>
      <c r="R180" s="202">
        <v>2</v>
      </c>
      <c r="S180" s="198">
        <v>4</v>
      </c>
      <c r="T180" s="191">
        <f t="shared" si="94"/>
        <v>2</v>
      </c>
      <c r="U180" s="191">
        <f t="shared" si="119"/>
        <v>1</v>
      </c>
      <c r="V180" s="191">
        <f t="shared" si="95"/>
        <v>0</v>
      </c>
      <c r="W180" s="191">
        <f t="shared" si="96"/>
        <v>0</v>
      </c>
      <c r="X180" s="191">
        <f t="shared" si="97"/>
        <v>0</v>
      </c>
      <c r="Y180" s="192">
        <f t="shared" si="98"/>
        <v>0</v>
      </c>
      <c r="Z180" s="195">
        <f t="shared" si="99"/>
        <v>0</v>
      </c>
      <c r="AA180" s="192" t="s">
        <v>67</v>
      </c>
      <c r="AB180" s="190" t="s">
        <v>70</v>
      </c>
      <c r="AC180" s="191"/>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f t="shared" si="100"/>
        <v>1</v>
      </c>
      <c r="CA180" s="190">
        <f t="shared" si="101"/>
        <v>0</v>
      </c>
      <c r="CB180" s="196">
        <f t="shared" si="102"/>
        <v>0</v>
      </c>
      <c r="CC180" s="196">
        <f t="shared" si="103"/>
        <v>0</v>
      </c>
      <c r="CD180" s="197">
        <f t="shared" si="104"/>
        <v>3.5</v>
      </c>
      <c r="CE180" s="198" t="s">
        <v>127</v>
      </c>
      <c r="CF180" s="196" t="str">
        <f t="shared" si="105"/>
        <v/>
      </c>
      <c r="CG180" s="199">
        <f t="shared" si="106"/>
        <v>1</v>
      </c>
      <c r="CH180" s="190" t="e">
        <f t="shared" si="107"/>
        <v>#VALUE!</v>
      </c>
      <c r="CI180" s="190" t="str">
        <f t="shared" si="108"/>
        <v/>
      </c>
      <c r="CJ180" s="190">
        <f t="shared" si="109"/>
        <v>0</v>
      </c>
      <c r="CK180" s="190"/>
      <c r="CL180" s="191">
        <f t="shared" si="81"/>
        <v>472</v>
      </c>
      <c r="CM180" s="191" t="str">
        <f t="shared" si="82"/>
        <v>本圃</v>
      </c>
      <c r="CN180" s="191" t="str">
        <f t="shared" si="83"/>
        <v>紅ほっぺ以外</v>
      </c>
      <c r="CO180" s="191" t="str">
        <f t="shared" si="84"/>
        <v>間口</v>
      </c>
      <c r="CP180" s="198">
        <f t="shared" si="85"/>
        <v>8</v>
      </c>
      <c r="CQ180" s="203">
        <f t="shared" si="86"/>
        <v>2</v>
      </c>
      <c r="CR180" s="191" t="str">
        <f t="shared" si="87"/>
        <v>SPWFD24UB2PA</v>
      </c>
      <c r="CS180" s="191" t="str">
        <f t="shared" si="88"/>
        <v>◎</v>
      </c>
      <c r="CT180" s="191" t="str">
        <f t="shared" si="89"/>
        <v>適</v>
      </c>
      <c r="CU180" s="191" t="str">
        <f t="shared" si="110"/>
        <v>-</v>
      </c>
      <c r="CV180" s="191">
        <f t="shared" si="90"/>
        <v>0</v>
      </c>
      <c r="CW180" s="191" t="str">
        <f t="shared" si="91"/>
        <v/>
      </c>
      <c r="CX180" s="208">
        <f t="shared" si="92"/>
        <v>0</v>
      </c>
      <c r="CY180" s="97">
        <f t="shared" si="111"/>
        <v>3.5</v>
      </c>
      <c r="CZ180" s="98">
        <f t="shared" si="112"/>
        <v>2</v>
      </c>
      <c r="DA180" s="97">
        <f t="shared" si="112"/>
        <v>4</v>
      </c>
      <c r="DB180" s="95">
        <f t="shared" si="113"/>
        <v>2</v>
      </c>
      <c r="DC180" s="147">
        <f t="shared" si="120"/>
        <v>1</v>
      </c>
      <c r="DD180" s="210">
        <f t="shared" si="114"/>
        <v>0</v>
      </c>
      <c r="DE180" s="151">
        <f t="shared" si="115"/>
        <v>0</v>
      </c>
      <c r="DF180" s="213">
        <f t="shared" si="116"/>
        <v>0</v>
      </c>
      <c r="DG180" s="149">
        <f t="shared" si="117"/>
        <v>0</v>
      </c>
      <c r="DH180" s="141">
        <f t="shared" si="118"/>
        <v>0</v>
      </c>
    </row>
    <row r="181" spans="1:112" s="99" customFormat="1" ht="26.1" customHeight="1" thickTop="1" thickBot="1" x14ac:dyDescent="0.2">
      <c r="A181" s="136"/>
      <c r="B181" s="87">
        <v>484</v>
      </c>
      <c r="C181" s="94" t="s">
        <v>1</v>
      </c>
      <c r="D181" s="94" t="s">
        <v>50</v>
      </c>
      <c r="E181" s="100" t="s">
        <v>5</v>
      </c>
      <c r="F181" s="101">
        <v>8</v>
      </c>
      <c r="G181" s="102">
        <v>2.25</v>
      </c>
      <c r="H181" s="94" t="s">
        <v>257</v>
      </c>
      <c r="I181" s="94" t="s">
        <v>129</v>
      </c>
      <c r="J181" s="94" t="s">
        <v>47</v>
      </c>
      <c r="K181" s="146" t="str">
        <f t="shared" si="93"/>
        <v>○</v>
      </c>
      <c r="L181" s="145" t="s">
        <v>189</v>
      </c>
      <c r="M181" s="180">
        <f>IF(L181="YES",1,0)</f>
        <v>0</v>
      </c>
      <c r="N181" s="92"/>
      <c r="O181" s="93"/>
      <c r="P181" s="104"/>
      <c r="Q181" s="207">
        <v>3</v>
      </c>
      <c r="R181" s="202">
        <v>2</v>
      </c>
      <c r="S181" s="198">
        <v>4.5</v>
      </c>
      <c r="T181" s="191">
        <f t="shared" si="94"/>
        <v>2</v>
      </c>
      <c r="U181" s="191">
        <f t="shared" si="119"/>
        <v>1</v>
      </c>
      <c r="V181" s="191">
        <f t="shared" si="95"/>
        <v>0</v>
      </c>
      <c r="W181" s="191">
        <f t="shared" si="96"/>
        <v>0</v>
      </c>
      <c r="X181" s="191">
        <f t="shared" si="97"/>
        <v>0</v>
      </c>
      <c r="Y181" s="192">
        <f t="shared" si="98"/>
        <v>0</v>
      </c>
      <c r="Z181" s="195">
        <f t="shared" si="99"/>
        <v>0</v>
      </c>
      <c r="AA181" s="192" t="s">
        <v>67</v>
      </c>
      <c r="AB181" s="190" t="s">
        <v>70</v>
      </c>
      <c r="AC181" s="191"/>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f t="shared" si="100"/>
        <v>1</v>
      </c>
      <c r="CA181" s="190">
        <f t="shared" si="101"/>
        <v>0</v>
      </c>
      <c r="CB181" s="196">
        <f t="shared" si="102"/>
        <v>0</v>
      </c>
      <c r="CC181" s="196">
        <f t="shared" si="103"/>
        <v>0</v>
      </c>
      <c r="CD181" s="197">
        <f t="shared" si="104"/>
        <v>3</v>
      </c>
      <c r="CE181" s="198" t="s">
        <v>127</v>
      </c>
      <c r="CF181" s="196" t="str">
        <f t="shared" si="105"/>
        <v/>
      </c>
      <c r="CG181" s="199">
        <f t="shared" si="106"/>
        <v>1</v>
      </c>
      <c r="CH181" s="190" t="e">
        <f t="shared" si="107"/>
        <v>#VALUE!</v>
      </c>
      <c r="CI181" s="190" t="str">
        <f t="shared" si="108"/>
        <v/>
      </c>
      <c r="CJ181" s="190">
        <f t="shared" si="109"/>
        <v>0</v>
      </c>
      <c r="CK181" s="190"/>
      <c r="CL181" s="191">
        <f t="shared" si="81"/>
        <v>484</v>
      </c>
      <c r="CM181" s="191" t="str">
        <f t="shared" si="82"/>
        <v>本圃</v>
      </c>
      <c r="CN181" s="191" t="str">
        <f t="shared" si="83"/>
        <v>紅ほっぺ以外</v>
      </c>
      <c r="CO181" s="191" t="str">
        <f t="shared" si="84"/>
        <v>間口</v>
      </c>
      <c r="CP181" s="198">
        <f t="shared" si="85"/>
        <v>8</v>
      </c>
      <c r="CQ181" s="203">
        <f t="shared" si="86"/>
        <v>2.25</v>
      </c>
      <c r="CR181" s="191" t="str">
        <f t="shared" si="87"/>
        <v>SPWFD24UB2PA</v>
      </c>
      <c r="CS181" s="191" t="str">
        <f t="shared" si="88"/>
        <v>◎</v>
      </c>
      <c r="CT181" s="191" t="str">
        <f t="shared" si="89"/>
        <v>適</v>
      </c>
      <c r="CU181" s="191" t="str">
        <f t="shared" si="110"/>
        <v>○</v>
      </c>
      <c r="CV181" s="191">
        <f t="shared" si="90"/>
        <v>0</v>
      </c>
      <c r="CW181" s="191" t="str">
        <f t="shared" si="91"/>
        <v/>
      </c>
      <c r="CX181" s="208">
        <f t="shared" si="92"/>
        <v>0</v>
      </c>
      <c r="CY181" s="97">
        <f t="shared" si="111"/>
        <v>3</v>
      </c>
      <c r="CZ181" s="98">
        <f t="shared" si="112"/>
        <v>2</v>
      </c>
      <c r="DA181" s="97">
        <f t="shared" si="112"/>
        <v>4.5</v>
      </c>
      <c r="DB181" s="95">
        <f t="shared" si="113"/>
        <v>2</v>
      </c>
      <c r="DC181" s="147">
        <f t="shared" si="120"/>
        <v>1</v>
      </c>
      <c r="DD181" s="210">
        <f t="shared" si="114"/>
        <v>0</v>
      </c>
      <c r="DE181" s="151">
        <f t="shared" si="115"/>
        <v>0</v>
      </c>
      <c r="DF181" s="213">
        <f t="shared" si="116"/>
        <v>0</v>
      </c>
      <c r="DG181" s="149">
        <f t="shared" si="117"/>
        <v>0</v>
      </c>
      <c r="DH181" s="141">
        <f t="shared" si="118"/>
        <v>0</v>
      </c>
    </row>
    <row r="182" spans="1:112" s="99" customFormat="1" ht="26.1" customHeight="1" thickTop="1" thickBot="1" x14ac:dyDescent="0.2">
      <c r="A182" s="136"/>
      <c r="B182" s="87">
        <v>487</v>
      </c>
      <c r="C182" s="94" t="s">
        <v>1</v>
      </c>
      <c r="D182" s="94" t="s">
        <v>50</v>
      </c>
      <c r="E182" s="100" t="s">
        <v>5</v>
      </c>
      <c r="F182" s="101">
        <v>9</v>
      </c>
      <c r="G182" s="102">
        <v>1.2</v>
      </c>
      <c r="H182" s="94" t="s">
        <v>256</v>
      </c>
      <c r="I182" s="94" t="s">
        <v>129</v>
      </c>
      <c r="J182" s="103" t="s">
        <v>45</v>
      </c>
      <c r="K182" s="94" t="str">
        <f t="shared" si="93"/>
        <v>-</v>
      </c>
      <c r="L182" s="94" t="s">
        <v>249</v>
      </c>
      <c r="M182" s="181">
        <v>0</v>
      </c>
      <c r="N182" s="92"/>
      <c r="O182" s="93"/>
      <c r="P182" s="104"/>
      <c r="Q182" s="207">
        <v>5</v>
      </c>
      <c r="R182" s="202">
        <v>2</v>
      </c>
      <c r="S182" s="198">
        <v>4.5</v>
      </c>
      <c r="T182" s="191">
        <f t="shared" si="94"/>
        <v>2</v>
      </c>
      <c r="U182" s="191">
        <f t="shared" si="119"/>
        <v>1</v>
      </c>
      <c r="V182" s="191">
        <f t="shared" si="95"/>
        <v>0</v>
      </c>
      <c r="W182" s="191">
        <f t="shared" si="96"/>
        <v>0</v>
      </c>
      <c r="X182" s="191">
        <f t="shared" si="97"/>
        <v>0</v>
      </c>
      <c r="Y182" s="192">
        <f t="shared" si="98"/>
        <v>0</v>
      </c>
      <c r="Z182" s="195">
        <f t="shared" si="99"/>
        <v>0</v>
      </c>
      <c r="AA182" s="192" t="s">
        <v>67</v>
      </c>
      <c r="AB182" s="190" t="s">
        <v>74</v>
      </c>
      <c r="AC182" s="191"/>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f t="shared" si="100"/>
        <v>1</v>
      </c>
      <c r="CA182" s="190">
        <f t="shared" si="101"/>
        <v>0</v>
      </c>
      <c r="CB182" s="196">
        <f t="shared" si="102"/>
        <v>0</v>
      </c>
      <c r="CC182" s="196">
        <f t="shared" si="103"/>
        <v>0</v>
      </c>
      <c r="CD182" s="197">
        <f t="shared" si="104"/>
        <v>5</v>
      </c>
      <c r="CE182" s="198" t="s">
        <v>127</v>
      </c>
      <c r="CF182" s="196" t="str">
        <f t="shared" si="105"/>
        <v/>
      </c>
      <c r="CG182" s="199">
        <f t="shared" si="106"/>
        <v>1</v>
      </c>
      <c r="CH182" s="190" t="e">
        <f t="shared" si="107"/>
        <v>#VALUE!</v>
      </c>
      <c r="CI182" s="190" t="str">
        <f t="shared" si="108"/>
        <v/>
      </c>
      <c r="CJ182" s="190">
        <f t="shared" si="109"/>
        <v>0</v>
      </c>
      <c r="CK182" s="190"/>
      <c r="CL182" s="191">
        <f t="shared" si="81"/>
        <v>487</v>
      </c>
      <c r="CM182" s="191" t="str">
        <f t="shared" si="82"/>
        <v>本圃</v>
      </c>
      <c r="CN182" s="191" t="str">
        <f t="shared" si="83"/>
        <v>紅ほっぺ以外</v>
      </c>
      <c r="CO182" s="191" t="str">
        <f t="shared" si="84"/>
        <v>間口</v>
      </c>
      <c r="CP182" s="198">
        <f t="shared" si="85"/>
        <v>9</v>
      </c>
      <c r="CQ182" s="203">
        <f t="shared" si="86"/>
        <v>1.2</v>
      </c>
      <c r="CR182" s="191" t="str">
        <f t="shared" si="87"/>
        <v>SPWFD24UB2PB</v>
      </c>
      <c r="CS182" s="191" t="str">
        <f t="shared" si="88"/>
        <v>◎</v>
      </c>
      <c r="CT182" s="191" t="str">
        <f t="shared" si="89"/>
        <v>強め</v>
      </c>
      <c r="CU182" s="191" t="str">
        <f t="shared" si="110"/>
        <v>-</v>
      </c>
      <c r="CV182" s="191">
        <f t="shared" si="90"/>
        <v>0</v>
      </c>
      <c r="CW182" s="191" t="str">
        <f t="shared" si="91"/>
        <v/>
      </c>
      <c r="CX182" s="208">
        <f t="shared" si="92"/>
        <v>0</v>
      </c>
      <c r="CY182" s="97">
        <f t="shared" si="111"/>
        <v>5</v>
      </c>
      <c r="CZ182" s="98">
        <f t="shared" si="112"/>
        <v>2</v>
      </c>
      <c r="DA182" s="97">
        <f t="shared" si="112"/>
        <v>4.5</v>
      </c>
      <c r="DB182" s="95">
        <f t="shared" si="113"/>
        <v>2</v>
      </c>
      <c r="DC182" s="147">
        <f t="shared" si="120"/>
        <v>1</v>
      </c>
      <c r="DD182" s="210">
        <f t="shared" si="114"/>
        <v>0</v>
      </c>
      <c r="DE182" s="151">
        <f t="shared" si="115"/>
        <v>0</v>
      </c>
      <c r="DF182" s="213">
        <f t="shared" si="116"/>
        <v>0</v>
      </c>
      <c r="DG182" s="149">
        <f t="shared" si="117"/>
        <v>0</v>
      </c>
      <c r="DH182" s="141">
        <f t="shared" si="118"/>
        <v>0</v>
      </c>
    </row>
    <row r="183" spans="1:112" s="99" customFormat="1" ht="26.1" customHeight="1" thickTop="1" thickBot="1" x14ac:dyDescent="0.2">
      <c r="A183" s="136"/>
      <c r="B183" s="94">
        <v>489</v>
      </c>
      <c r="C183" s="94" t="s">
        <v>1</v>
      </c>
      <c r="D183" s="94" t="s">
        <v>50</v>
      </c>
      <c r="E183" s="100" t="s">
        <v>5</v>
      </c>
      <c r="F183" s="101">
        <v>9</v>
      </c>
      <c r="G183" s="102">
        <v>1.3</v>
      </c>
      <c r="H183" s="94" t="s">
        <v>256</v>
      </c>
      <c r="I183" s="94" t="s">
        <v>130</v>
      </c>
      <c r="J183" s="103" t="s">
        <v>45</v>
      </c>
      <c r="K183" s="94" t="str">
        <f t="shared" si="93"/>
        <v>-</v>
      </c>
      <c r="L183" s="94" t="s">
        <v>249</v>
      </c>
      <c r="M183" s="181">
        <v>0</v>
      </c>
      <c r="N183" s="92"/>
      <c r="O183" s="93"/>
      <c r="P183" s="104"/>
      <c r="Q183" s="207">
        <v>4.5</v>
      </c>
      <c r="R183" s="202">
        <v>2</v>
      </c>
      <c r="S183" s="198">
        <v>5</v>
      </c>
      <c r="T183" s="191">
        <f t="shared" si="94"/>
        <v>2</v>
      </c>
      <c r="U183" s="191">
        <f t="shared" si="119"/>
        <v>1</v>
      </c>
      <c r="V183" s="191">
        <f t="shared" si="95"/>
        <v>0</v>
      </c>
      <c r="W183" s="191">
        <f t="shared" si="96"/>
        <v>0</v>
      </c>
      <c r="X183" s="191">
        <f t="shared" si="97"/>
        <v>0</v>
      </c>
      <c r="Y183" s="192">
        <f t="shared" si="98"/>
        <v>0</v>
      </c>
      <c r="Z183" s="195">
        <f t="shared" si="99"/>
        <v>0</v>
      </c>
      <c r="AA183" s="192" t="s">
        <v>67</v>
      </c>
      <c r="AB183" s="190" t="s">
        <v>74</v>
      </c>
      <c r="AC183" s="191"/>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f t="shared" si="100"/>
        <v>1</v>
      </c>
      <c r="CA183" s="190">
        <f t="shared" si="101"/>
        <v>0</v>
      </c>
      <c r="CB183" s="196">
        <f t="shared" si="102"/>
        <v>0</v>
      </c>
      <c r="CC183" s="196">
        <f t="shared" si="103"/>
        <v>0</v>
      </c>
      <c r="CD183" s="197">
        <f t="shared" si="104"/>
        <v>4.5</v>
      </c>
      <c r="CE183" s="198" t="s">
        <v>127</v>
      </c>
      <c r="CF183" s="196" t="str">
        <f t="shared" si="105"/>
        <v/>
      </c>
      <c r="CG183" s="199">
        <f t="shared" si="106"/>
        <v>1</v>
      </c>
      <c r="CH183" s="190" t="e">
        <f t="shared" si="107"/>
        <v>#VALUE!</v>
      </c>
      <c r="CI183" s="190" t="str">
        <f t="shared" si="108"/>
        <v/>
      </c>
      <c r="CJ183" s="190">
        <f t="shared" si="109"/>
        <v>0</v>
      </c>
      <c r="CK183" s="190"/>
      <c r="CL183" s="191">
        <f t="shared" si="81"/>
        <v>489</v>
      </c>
      <c r="CM183" s="191" t="str">
        <f t="shared" si="82"/>
        <v>本圃</v>
      </c>
      <c r="CN183" s="191" t="str">
        <f t="shared" si="83"/>
        <v>紅ほっぺ以外</v>
      </c>
      <c r="CO183" s="191" t="str">
        <f t="shared" si="84"/>
        <v>間口</v>
      </c>
      <c r="CP183" s="198">
        <f t="shared" si="85"/>
        <v>9</v>
      </c>
      <c r="CQ183" s="203">
        <f t="shared" si="86"/>
        <v>1.3</v>
      </c>
      <c r="CR183" s="191" t="str">
        <f t="shared" si="87"/>
        <v>SPWFD24UB2PB</v>
      </c>
      <c r="CS183" s="191" t="str">
        <f t="shared" si="88"/>
        <v>○</v>
      </c>
      <c r="CT183" s="191" t="str">
        <f t="shared" si="89"/>
        <v>強め</v>
      </c>
      <c r="CU183" s="191" t="str">
        <f t="shared" si="110"/>
        <v>-</v>
      </c>
      <c r="CV183" s="191">
        <f t="shared" si="90"/>
        <v>0</v>
      </c>
      <c r="CW183" s="191" t="str">
        <f t="shared" si="91"/>
        <v/>
      </c>
      <c r="CX183" s="208">
        <f t="shared" si="92"/>
        <v>0</v>
      </c>
      <c r="CY183" s="97">
        <f t="shared" si="111"/>
        <v>4.5</v>
      </c>
      <c r="CZ183" s="98">
        <f t="shared" si="112"/>
        <v>2</v>
      </c>
      <c r="DA183" s="97">
        <f t="shared" si="112"/>
        <v>5</v>
      </c>
      <c r="DB183" s="95">
        <f t="shared" si="113"/>
        <v>2</v>
      </c>
      <c r="DC183" s="147">
        <f t="shared" si="120"/>
        <v>1</v>
      </c>
      <c r="DD183" s="210">
        <f t="shared" si="114"/>
        <v>0</v>
      </c>
      <c r="DE183" s="151">
        <f t="shared" si="115"/>
        <v>0</v>
      </c>
      <c r="DF183" s="213">
        <f t="shared" si="116"/>
        <v>0</v>
      </c>
      <c r="DG183" s="149">
        <f t="shared" si="117"/>
        <v>0</v>
      </c>
      <c r="DH183" s="141">
        <f t="shared" si="118"/>
        <v>0</v>
      </c>
    </row>
    <row r="184" spans="1:112" s="99" customFormat="1" ht="26.1" customHeight="1" thickTop="1" thickBot="1" x14ac:dyDescent="0.2">
      <c r="A184" s="136"/>
      <c r="B184" s="87">
        <v>490</v>
      </c>
      <c r="C184" s="94" t="s">
        <v>1</v>
      </c>
      <c r="D184" s="94" t="s">
        <v>50</v>
      </c>
      <c r="E184" s="100" t="s">
        <v>5</v>
      </c>
      <c r="F184" s="101">
        <v>9</v>
      </c>
      <c r="G184" s="102">
        <v>1.3</v>
      </c>
      <c r="H184" s="94" t="s">
        <v>256</v>
      </c>
      <c r="I184" s="94" t="s">
        <v>129</v>
      </c>
      <c r="J184" s="103" t="s">
        <v>45</v>
      </c>
      <c r="K184" s="94" t="str">
        <f t="shared" si="93"/>
        <v>-</v>
      </c>
      <c r="L184" s="94" t="s">
        <v>249</v>
      </c>
      <c r="M184" s="181">
        <v>0</v>
      </c>
      <c r="N184" s="92"/>
      <c r="O184" s="93"/>
      <c r="P184" s="104"/>
      <c r="Q184" s="207">
        <v>4.5</v>
      </c>
      <c r="R184" s="202">
        <v>2</v>
      </c>
      <c r="S184" s="198">
        <v>4.5</v>
      </c>
      <c r="T184" s="191">
        <f t="shared" si="94"/>
        <v>2</v>
      </c>
      <c r="U184" s="191">
        <f t="shared" si="119"/>
        <v>1</v>
      </c>
      <c r="V184" s="191">
        <f t="shared" si="95"/>
        <v>0</v>
      </c>
      <c r="W184" s="191">
        <f t="shared" si="96"/>
        <v>0</v>
      </c>
      <c r="X184" s="191">
        <f t="shared" si="97"/>
        <v>0</v>
      </c>
      <c r="Y184" s="192">
        <f t="shared" si="98"/>
        <v>0</v>
      </c>
      <c r="Z184" s="195">
        <f t="shared" si="99"/>
        <v>0</v>
      </c>
      <c r="AA184" s="192" t="s">
        <v>67</v>
      </c>
      <c r="AB184" s="190" t="s">
        <v>74</v>
      </c>
      <c r="AC184" s="191"/>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f t="shared" si="100"/>
        <v>1</v>
      </c>
      <c r="CA184" s="190">
        <f t="shared" si="101"/>
        <v>0</v>
      </c>
      <c r="CB184" s="196">
        <f t="shared" si="102"/>
        <v>0</v>
      </c>
      <c r="CC184" s="196">
        <f t="shared" si="103"/>
        <v>0</v>
      </c>
      <c r="CD184" s="197">
        <f t="shared" si="104"/>
        <v>4.5</v>
      </c>
      <c r="CE184" s="198" t="s">
        <v>127</v>
      </c>
      <c r="CF184" s="196" t="str">
        <f t="shared" si="105"/>
        <v/>
      </c>
      <c r="CG184" s="199">
        <f t="shared" si="106"/>
        <v>1</v>
      </c>
      <c r="CH184" s="190" t="e">
        <f t="shared" si="107"/>
        <v>#VALUE!</v>
      </c>
      <c r="CI184" s="190" t="str">
        <f t="shared" si="108"/>
        <v/>
      </c>
      <c r="CJ184" s="190">
        <f t="shared" si="109"/>
        <v>0</v>
      </c>
      <c r="CK184" s="190"/>
      <c r="CL184" s="191">
        <f t="shared" si="81"/>
        <v>490</v>
      </c>
      <c r="CM184" s="191" t="str">
        <f t="shared" si="82"/>
        <v>本圃</v>
      </c>
      <c r="CN184" s="191" t="str">
        <f t="shared" si="83"/>
        <v>紅ほっぺ以外</v>
      </c>
      <c r="CO184" s="191" t="str">
        <f t="shared" si="84"/>
        <v>間口</v>
      </c>
      <c r="CP184" s="198">
        <f t="shared" si="85"/>
        <v>9</v>
      </c>
      <c r="CQ184" s="203">
        <f t="shared" si="86"/>
        <v>1.3</v>
      </c>
      <c r="CR184" s="191" t="str">
        <f t="shared" si="87"/>
        <v>SPWFD24UB2PB</v>
      </c>
      <c r="CS184" s="191" t="str">
        <f t="shared" si="88"/>
        <v>◎</v>
      </c>
      <c r="CT184" s="191" t="str">
        <f t="shared" si="89"/>
        <v>強め</v>
      </c>
      <c r="CU184" s="191" t="str">
        <f t="shared" si="110"/>
        <v>-</v>
      </c>
      <c r="CV184" s="191">
        <f t="shared" si="90"/>
        <v>0</v>
      </c>
      <c r="CW184" s="191" t="str">
        <f t="shared" si="91"/>
        <v/>
      </c>
      <c r="CX184" s="208">
        <f t="shared" si="92"/>
        <v>0</v>
      </c>
      <c r="CY184" s="97">
        <f t="shared" si="111"/>
        <v>4.5</v>
      </c>
      <c r="CZ184" s="98">
        <f t="shared" si="112"/>
        <v>2</v>
      </c>
      <c r="DA184" s="97">
        <f t="shared" si="112"/>
        <v>4.5</v>
      </c>
      <c r="DB184" s="95">
        <f t="shared" si="113"/>
        <v>2</v>
      </c>
      <c r="DC184" s="147">
        <f t="shared" si="120"/>
        <v>1</v>
      </c>
      <c r="DD184" s="210">
        <f t="shared" si="114"/>
        <v>0</v>
      </c>
      <c r="DE184" s="151">
        <f t="shared" si="115"/>
        <v>0</v>
      </c>
      <c r="DF184" s="213">
        <f t="shared" si="116"/>
        <v>0</v>
      </c>
      <c r="DG184" s="149">
        <f t="shared" si="117"/>
        <v>0</v>
      </c>
      <c r="DH184" s="141">
        <f t="shared" si="118"/>
        <v>0</v>
      </c>
    </row>
    <row r="185" spans="1:112" s="99" customFormat="1" ht="26.1" customHeight="1" thickTop="1" thickBot="1" x14ac:dyDescent="0.2">
      <c r="A185" s="136"/>
      <c r="B185" s="87">
        <v>496</v>
      </c>
      <c r="C185" s="94" t="s">
        <v>1</v>
      </c>
      <c r="D185" s="94" t="s">
        <v>50</v>
      </c>
      <c r="E185" s="100" t="s">
        <v>5</v>
      </c>
      <c r="F185" s="101">
        <v>9</v>
      </c>
      <c r="G185" s="102">
        <v>1.4</v>
      </c>
      <c r="H185" s="94" t="s">
        <v>256</v>
      </c>
      <c r="I185" s="94" t="s">
        <v>129</v>
      </c>
      <c r="J185" s="103" t="s">
        <v>45</v>
      </c>
      <c r="K185" s="146" t="str">
        <f t="shared" si="93"/>
        <v>○</v>
      </c>
      <c r="L185" s="145" t="s">
        <v>189</v>
      </c>
      <c r="M185" s="180">
        <f>IF(L185="YES",1,0)</f>
        <v>0</v>
      </c>
      <c r="N185" s="92"/>
      <c r="O185" s="93"/>
      <c r="P185" s="104"/>
      <c r="Q185" s="207">
        <v>6</v>
      </c>
      <c r="R185" s="202">
        <v>3</v>
      </c>
      <c r="S185" s="198">
        <v>3</v>
      </c>
      <c r="T185" s="191">
        <f t="shared" si="94"/>
        <v>3</v>
      </c>
      <c r="U185" s="191">
        <f t="shared" si="119"/>
        <v>1</v>
      </c>
      <c r="V185" s="191">
        <f t="shared" si="95"/>
        <v>0</v>
      </c>
      <c r="W185" s="191">
        <f t="shared" si="96"/>
        <v>0</v>
      </c>
      <c r="X185" s="191">
        <f t="shared" si="97"/>
        <v>0</v>
      </c>
      <c r="Y185" s="192">
        <f t="shared" si="98"/>
        <v>0</v>
      </c>
      <c r="Z185" s="195">
        <f t="shared" si="99"/>
        <v>0</v>
      </c>
      <c r="AA185" s="192" t="s">
        <v>67</v>
      </c>
      <c r="AB185" s="190" t="s">
        <v>74</v>
      </c>
      <c r="AC185" s="191"/>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f t="shared" si="100"/>
        <v>1</v>
      </c>
      <c r="CA185" s="190">
        <f t="shared" si="101"/>
        <v>0</v>
      </c>
      <c r="CB185" s="196">
        <f t="shared" si="102"/>
        <v>0</v>
      </c>
      <c r="CC185" s="196">
        <f t="shared" si="103"/>
        <v>0</v>
      </c>
      <c r="CD185" s="197">
        <f t="shared" si="104"/>
        <v>6</v>
      </c>
      <c r="CE185" s="198" t="s">
        <v>127</v>
      </c>
      <c r="CF185" s="196" t="str">
        <f t="shared" si="105"/>
        <v/>
      </c>
      <c r="CG185" s="199">
        <f t="shared" si="106"/>
        <v>1</v>
      </c>
      <c r="CH185" s="190" t="e">
        <f t="shared" si="107"/>
        <v>#VALUE!</v>
      </c>
      <c r="CI185" s="190" t="str">
        <f t="shared" si="108"/>
        <v/>
      </c>
      <c r="CJ185" s="190">
        <f t="shared" si="109"/>
        <v>0</v>
      </c>
      <c r="CK185" s="190"/>
      <c r="CL185" s="191">
        <f t="shared" si="81"/>
        <v>496</v>
      </c>
      <c r="CM185" s="191" t="str">
        <f t="shared" si="82"/>
        <v>本圃</v>
      </c>
      <c r="CN185" s="191" t="str">
        <f t="shared" si="83"/>
        <v>紅ほっぺ以外</v>
      </c>
      <c r="CO185" s="191" t="str">
        <f t="shared" si="84"/>
        <v>間口</v>
      </c>
      <c r="CP185" s="198">
        <f t="shared" si="85"/>
        <v>9</v>
      </c>
      <c r="CQ185" s="203">
        <f t="shared" si="86"/>
        <v>1.4</v>
      </c>
      <c r="CR185" s="191" t="str">
        <f t="shared" si="87"/>
        <v>SPWFD24UB2PB</v>
      </c>
      <c r="CS185" s="191" t="str">
        <f t="shared" si="88"/>
        <v>◎</v>
      </c>
      <c r="CT185" s="191" t="str">
        <f t="shared" si="89"/>
        <v>強め</v>
      </c>
      <c r="CU185" s="191" t="str">
        <f t="shared" si="110"/>
        <v>○</v>
      </c>
      <c r="CV185" s="191">
        <f t="shared" si="90"/>
        <v>0</v>
      </c>
      <c r="CW185" s="191" t="str">
        <f t="shared" si="91"/>
        <v/>
      </c>
      <c r="CX185" s="208">
        <f t="shared" si="92"/>
        <v>0</v>
      </c>
      <c r="CY185" s="97">
        <f t="shared" si="111"/>
        <v>6</v>
      </c>
      <c r="CZ185" s="98">
        <f t="shared" si="112"/>
        <v>3</v>
      </c>
      <c r="DA185" s="97">
        <f t="shared" si="112"/>
        <v>3</v>
      </c>
      <c r="DB185" s="95">
        <f t="shared" si="113"/>
        <v>3</v>
      </c>
      <c r="DC185" s="147">
        <f t="shared" si="120"/>
        <v>1</v>
      </c>
      <c r="DD185" s="210">
        <f t="shared" si="114"/>
        <v>0</v>
      </c>
      <c r="DE185" s="151">
        <f t="shared" si="115"/>
        <v>0</v>
      </c>
      <c r="DF185" s="213">
        <f t="shared" si="116"/>
        <v>0</v>
      </c>
      <c r="DG185" s="149">
        <f t="shared" si="117"/>
        <v>0</v>
      </c>
      <c r="DH185" s="141">
        <f t="shared" si="118"/>
        <v>0</v>
      </c>
    </row>
    <row r="186" spans="1:112" s="99" customFormat="1" ht="26.1" customHeight="1" thickTop="1" thickBot="1" x14ac:dyDescent="0.2">
      <c r="A186" s="136"/>
      <c r="B186" s="87">
        <v>499</v>
      </c>
      <c r="C186" s="94" t="s">
        <v>1</v>
      </c>
      <c r="D186" s="94" t="s">
        <v>50</v>
      </c>
      <c r="E186" s="100" t="s">
        <v>5</v>
      </c>
      <c r="F186" s="101">
        <v>9</v>
      </c>
      <c r="G186" s="102">
        <v>1.5</v>
      </c>
      <c r="H186" s="94" t="s">
        <v>256</v>
      </c>
      <c r="I186" s="94" t="s">
        <v>130</v>
      </c>
      <c r="J186" s="94" t="s">
        <v>47</v>
      </c>
      <c r="K186" s="94" t="str">
        <f t="shared" si="93"/>
        <v>-</v>
      </c>
      <c r="L186" s="94" t="s">
        <v>249</v>
      </c>
      <c r="M186" s="181">
        <v>0</v>
      </c>
      <c r="N186" s="92"/>
      <c r="O186" s="93"/>
      <c r="P186" s="104"/>
      <c r="Q186" s="207">
        <v>5.5</v>
      </c>
      <c r="R186" s="202">
        <v>3</v>
      </c>
      <c r="S186" s="198">
        <v>3.5</v>
      </c>
      <c r="T186" s="191">
        <f t="shared" si="94"/>
        <v>3</v>
      </c>
      <c r="U186" s="191">
        <f t="shared" si="119"/>
        <v>1</v>
      </c>
      <c r="V186" s="191">
        <f t="shared" si="95"/>
        <v>0</v>
      </c>
      <c r="W186" s="191">
        <f t="shared" si="96"/>
        <v>0</v>
      </c>
      <c r="X186" s="191">
        <f t="shared" si="97"/>
        <v>0</v>
      </c>
      <c r="Y186" s="192">
        <f t="shared" si="98"/>
        <v>0</v>
      </c>
      <c r="Z186" s="195">
        <f t="shared" si="99"/>
        <v>0</v>
      </c>
      <c r="AA186" s="192" t="s">
        <v>67</v>
      </c>
      <c r="AB186" s="190" t="s">
        <v>88</v>
      </c>
      <c r="AC186" s="191"/>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f t="shared" si="100"/>
        <v>1</v>
      </c>
      <c r="CA186" s="190">
        <f t="shared" si="101"/>
        <v>0</v>
      </c>
      <c r="CB186" s="196">
        <f t="shared" si="102"/>
        <v>0</v>
      </c>
      <c r="CC186" s="196">
        <f t="shared" si="103"/>
        <v>0</v>
      </c>
      <c r="CD186" s="197">
        <f t="shared" si="104"/>
        <v>5.5</v>
      </c>
      <c r="CE186" s="198" t="s">
        <v>127</v>
      </c>
      <c r="CF186" s="196" t="str">
        <f t="shared" si="105"/>
        <v/>
      </c>
      <c r="CG186" s="199">
        <f t="shared" si="106"/>
        <v>1</v>
      </c>
      <c r="CH186" s="190" t="e">
        <f t="shared" si="107"/>
        <v>#VALUE!</v>
      </c>
      <c r="CI186" s="190" t="str">
        <f t="shared" si="108"/>
        <v/>
      </c>
      <c r="CJ186" s="190">
        <f t="shared" si="109"/>
        <v>0</v>
      </c>
      <c r="CK186" s="190"/>
      <c r="CL186" s="191">
        <f t="shared" si="81"/>
        <v>499</v>
      </c>
      <c r="CM186" s="191" t="str">
        <f t="shared" si="82"/>
        <v>本圃</v>
      </c>
      <c r="CN186" s="191" t="str">
        <f t="shared" si="83"/>
        <v>紅ほっぺ以外</v>
      </c>
      <c r="CO186" s="191" t="str">
        <f t="shared" si="84"/>
        <v>間口</v>
      </c>
      <c r="CP186" s="198">
        <f t="shared" si="85"/>
        <v>9</v>
      </c>
      <c r="CQ186" s="203">
        <f t="shared" si="86"/>
        <v>1.5</v>
      </c>
      <c r="CR186" s="191" t="str">
        <f t="shared" si="87"/>
        <v>SPWFD24UB2PB</v>
      </c>
      <c r="CS186" s="191" t="str">
        <f t="shared" si="88"/>
        <v>○</v>
      </c>
      <c r="CT186" s="191" t="str">
        <f t="shared" si="89"/>
        <v>適</v>
      </c>
      <c r="CU186" s="191" t="str">
        <f t="shared" si="110"/>
        <v>-</v>
      </c>
      <c r="CV186" s="191">
        <f t="shared" si="90"/>
        <v>0</v>
      </c>
      <c r="CW186" s="191" t="str">
        <f t="shared" si="91"/>
        <v/>
      </c>
      <c r="CX186" s="208">
        <f t="shared" si="92"/>
        <v>0</v>
      </c>
      <c r="CY186" s="97">
        <f t="shared" si="111"/>
        <v>5.5</v>
      </c>
      <c r="CZ186" s="98">
        <f t="shared" si="112"/>
        <v>3</v>
      </c>
      <c r="DA186" s="97">
        <f t="shared" si="112"/>
        <v>3.5</v>
      </c>
      <c r="DB186" s="95">
        <f t="shared" si="113"/>
        <v>3</v>
      </c>
      <c r="DC186" s="147">
        <f t="shared" si="120"/>
        <v>1</v>
      </c>
      <c r="DD186" s="210">
        <f t="shared" si="114"/>
        <v>0</v>
      </c>
      <c r="DE186" s="151">
        <f t="shared" si="115"/>
        <v>0</v>
      </c>
      <c r="DF186" s="213">
        <f t="shared" si="116"/>
        <v>0</v>
      </c>
      <c r="DG186" s="149">
        <f t="shared" si="117"/>
        <v>0</v>
      </c>
      <c r="DH186" s="141">
        <f t="shared" si="118"/>
        <v>0</v>
      </c>
    </row>
    <row r="187" spans="1:112" s="99" customFormat="1" ht="26.1" customHeight="1" thickTop="1" thickBot="1" x14ac:dyDescent="0.2">
      <c r="A187" s="136"/>
      <c r="B187" s="94">
        <v>500</v>
      </c>
      <c r="C187" s="94" t="s">
        <v>1</v>
      </c>
      <c r="D187" s="94" t="s">
        <v>50</v>
      </c>
      <c r="E187" s="100" t="s">
        <v>5</v>
      </c>
      <c r="F187" s="101">
        <v>9</v>
      </c>
      <c r="G187" s="102">
        <v>1.5</v>
      </c>
      <c r="H187" s="94" t="s">
        <v>256</v>
      </c>
      <c r="I187" s="94" t="s">
        <v>129</v>
      </c>
      <c r="J187" s="94" t="s">
        <v>47</v>
      </c>
      <c r="K187" s="94" t="str">
        <f t="shared" si="93"/>
        <v>-</v>
      </c>
      <c r="L187" s="94" t="s">
        <v>249</v>
      </c>
      <c r="M187" s="181">
        <v>0</v>
      </c>
      <c r="N187" s="92"/>
      <c r="O187" s="93"/>
      <c r="P187" s="104"/>
      <c r="Q187" s="207">
        <v>5.5</v>
      </c>
      <c r="R187" s="202">
        <v>3</v>
      </c>
      <c r="S187" s="198">
        <v>3</v>
      </c>
      <c r="T187" s="191">
        <f t="shared" si="94"/>
        <v>3</v>
      </c>
      <c r="U187" s="191">
        <f t="shared" si="119"/>
        <v>1</v>
      </c>
      <c r="V187" s="191">
        <f t="shared" si="95"/>
        <v>0</v>
      </c>
      <c r="W187" s="191">
        <f t="shared" si="96"/>
        <v>0</v>
      </c>
      <c r="X187" s="191">
        <f t="shared" si="97"/>
        <v>0</v>
      </c>
      <c r="Y187" s="192">
        <f t="shared" si="98"/>
        <v>0</v>
      </c>
      <c r="Z187" s="195">
        <f t="shared" si="99"/>
        <v>0</v>
      </c>
      <c r="AA187" s="192" t="s">
        <v>67</v>
      </c>
      <c r="AB187" s="190" t="s">
        <v>88</v>
      </c>
      <c r="AC187" s="191"/>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f t="shared" si="100"/>
        <v>1</v>
      </c>
      <c r="CA187" s="190">
        <f t="shared" si="101"/>
        <v>0</v>
      </c>
      <c r="CB187" s="196">
        <f t="shared" si="102"/>
        <v>0</v>
      </c>
      <c r="CC187" s="196">
        <f t="shared" si="103"/>
        <v>0</v>
      </c>
      <c r="CD187" s="197">
        <f t="shared" si="104"/>
        <v>5.5</v>
      </c>
      <c r="CE187" s="198" t="s">
        <v>127</v>
      </c>
      <c r="CF187" s="196" t="str">
        <f t="shared" si="105"/>
        <v/>
      </c>
      <c r="CG187" s="199">
        <f t="shared" si="106"/>
        <v>1</v>
      </c>
      <c r="CH187" s="190" t="e">
        <f t="shared" si="107"/>
        <v>#VALUE!</v>
      </c>
      <c r="CI187" s="190" t="str">
        <f t="shared" si="108"/>
        <v/>
      </c>
      <c r="CJ187" s="190">
        <f t="shared" si="109"/>
        <v>0</v>
      </c>
      <c r="CK187" s="190"/>
      <c r="CL187" s="191">
        <f t="shared" si="81"/>
        <v>500</v>
      </c>
      <c r="CM187" s="191" t="str">
        <f t="shared" si="82"/>
        <v>本圃</v>
      </c>
      <c r="CN187" s="191" t="str">
        <f t="shared" si="83"/>
        <v>紅ほっぺ以外</v>
      </c>
      <c r="CO187" s="191" t="str">
        <f t="shared" si="84"/>
        <v>間口</v>
      </c>
      <c r="CP187" s="198">
        <f t="shared" si="85"/>
        <v>9</v>
      </c>
      <c r="CQ187" s="203">
        <f t="shared" si="86"/>
        <v>1.5</v>
      </c>
      <c r="CR187" s="191" t="str">
        <f t="shared" si="87"/>
        <v>SPWFD24UB2PB</v>
      </c>
      <c r="CS187" s="191" t="str">
        <f t="shared" si="88"/>
        <v>◎</v>
      </c>
      <c r="CT187" s="191" t="str">
        <f t="shared" si="89"/>
        <v>適</v>
      </c>
      <c r="CU187" s="191" t="str">
        <f t="shared" si="110"/>
        <v>-</v>
      </c>
      <c r="CV187" s="191">
        <f t="shared" si="90"/>
        <v>0</v>
      </c>
      <c r="CW187" s="191" t="str">
        <f t="shared" si="91"/>
        <v/>
      </c>
      <c r="CX187" s="208">
        <f t="shared" si="92"/>
        <v>0</v>
      </c>
      <c r="CY187" s="97">
        <f t="shared" si="111"/>
        <v>5.5</v>
      </c>
      <c r="CZ187" s="98">
        <f t="shared" si="112"/>
        <v>3</v>
      </c>
      <c r="DA187" s="97">
        <f t="shared" si="112"/>
        <v>3</v>
      </c>
      <c r="DB187" s="95">
        <f t="shared" si="113"/>
        <v>3</v>
      </c>
      <c r="DC187" s="147">
        <f t="shared" si="120"/>
        <v>1</v>
      </c>
      <c r="DD187" s="210">
        <f t="shared" si="114"/>
        <v>0</v>
      </c>
      <c r="DE187" s="151">
        <f t="shared" si="115"/>
        <v>0</v>
      </c>
      <c r="DF187" s="213">
        <f t="shared" si="116"/>
        <v>0</v>
      </c>
      <c r="DG187" s="149">
        <f t="shared" si="117"/>
        <v>0</v>
      </c>
      <c r="DH187" s="141">
        <f t="shared" si="118"/>
        <v>0</v>
      </c>
    </row>
    <row r="188" spans="1:112" s="99" customFormat="1" ht="26.1" customHeight="1" thickTop="1" thickBot="1" x14ac:dyDescent="0.2">
      <c r="A188" s="136"/>
      <c r="B188" s="87">
        <v>502</v>
      </c>
      <c r="C188" s="94" t="s">
        <v>1</v>
      </c>
      <c r="D188" s="94" t="s">
        <v>50</v>
      </c>
      <c r="E188" s="100" t="s">
        <v>5</v>
      </c>
      <c r="F188" s="101">
        <v>9</v>
      </c>
      <c r="G188" s="102">
        <v>1.5</v>
      </c>
      <c r="H188" s="94" t="s">
        <v>257</v>
      </c>
      <c r="I188" s="94" t="s">
        <v>129</v>
      </c>
      <c r="J188" s="103" t="s">
        <v>45</v>
      </c>
      <c r="K188" s="94" t="str">
        <f t="shared" si="93"/>
        <v>-</v>
      </c>
      <c r="L188" s="94" t="s">
        <v>249</v>
      </c>
      <c r="M188" s="181">
        <v>0</v>
      </c>
      <c r="N188" s="92"/>
      <c r="O188" s="93"/>
      <c r="P188" s="104"/>
      <c r="Q188" s="207">
        <v>4.5</v>
      </c>
      <c r="R188" s="202">
        <v>3</v>
      </c>
      <c r="S188" s="198">
        <v>3.5</v>
      </c>
      <c r="T188" s="191">
        <f t="shared" si="94"/>
        <v>3</v>
      </c>
      <c r="U188" s="191">
        <f t="shared" si="119"/>
        <v>1</v>
      </c>
      <c r="V188" s="191">
        <f t="shared" si="95"/>
        <v>0</v>
      </c>
      <c r="W188" s="191">
        <f t="shared" si="96"/>
        <v>0</v>
      </c>
      <c r="X188" s="191">
        <f t="shared" si="97"/>
        <v>0</v>
      </c>
      <c r="Y188" s="192">
        <f t="shared" si="98"/>
        <v>0</v>
      </c>
      <c r="Z188" s="195">
        <f t="shared" si="99"/>
        <v>0</v>
      </c>
      <c r="AA188" s="192" t="s">
        <v>67</v>
      </c>
      <c r="AB188" s="190" t="s">
        <v>74</v>
      </c>
      <c r="AC188" s="191"/>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f t="shared" si="100"/>
        <v>1</v>
      </c>
      <c r="CA188" s="190">
        <f t="shared" si="101"/>
        <v>0</v>
      </c>
      <c r="CB188" s="196">
        <f t="shared" si="102"/>
        <v>0</v>
      </c>
      <c r="CC188" s="196">
        <f t="shared" si="103"/>
        <v>0</v>
      </c>
      <c r="CD188" s="197">
        <f t="shared" si="104"/>
        <v>4.5</v>
      </c>
      <c r="CE188" s="198" t="s">
        <v>127</v>
      </c>
      <c r="CF188" s="196" t="str">
        <f t="shared" si="105"/>
        <v/>
      </c>
      <c r="CG188" s="199">
        <f t="shared" si="106"/>
        <v>1</v>
      </c>
      <c r="CH188" s="190" t="e">
        <f t="shared" si="107"/>
        <v>#VALUE!</v>
      </c>
      <c r="CI188" s="190" t="str">
        <f t="shared" si="108"/>
        <v/>
      </c>
      <c r="CJ188" s="190">
        <f t="shared" si="109"/>
        <v>0</v>
      </c>
      <c r="CK188" s="190"/>
      <c r="CL188" s="191">
        <f t="shared" si="81"/>
        <v>502</v>
      </c>
      <c r="CM188" s="191" t="str">
        <f t="shared" si="82"/>
        <v>本圃</v>
      </c>
      <c r="CN188" s="191" t="str">
        <f t="shared" si="83"/>
        <v>紅ほっぺ以外</v>
      </c>
      <c r="CO188" s="191" t="str">
        <f t="shared" si="84"/>
        <v>間口</v>
      </c>
      <c r="CP188" s="198">
        <f t="shared" si="85"/>
        <v>9</v>
      </c>
      <c r="CQ188" s="203">
        <f t="shared" si="86"/>
        <v>1.5</v>
      </c>
      <c r="CR188" s="191" t="str">
        <f t="shared" si="87"/>
        <v>SPWFD24UB2PA</v>
      </c>
      <c r="CS188" s="191" t="str">
        <f t="shared" si="88"/>
        <v>◎</v>
      </c>
      <c r="CT188" s="191" t="str">
        <f t="shared" si="89"/>
        <v>強め</v>
      </c>
      <c r="CU188" s="191" t="str">
        <f t="shared" si="110"/>
        <v>-</v>
      </c>
      <c r="CV188" s="191">
        <f t="shared" si="90"/>
        <v>0</v>
      </c>
      <c r="CW188" s="191" t="str">
        <f t="shared" si="91"/>
        <v/>
      </c>
      <c r="CX188" s="208">
        <f t="shared" si="92"/>
        <v>0</v>
      </c>
      <c r="CY188" s="97">
        <f t="shared" si="111"/>
        <v>4.5</v>
      </c>
      <c r="CZ188" s="98">
        <f t="shared" si="112"/>
        <v>3</v>
      </c>
      <c r="DA188" s="97">
        <f t="shared" si="112"/>
        <v>3.5</v>
      </c>
      <c r="DB188" s="95">
        <f t="shared" si="113"/>
        <v>3</v>
      </c>
      <c r="DC188" s="147">
        <f t="shared" si="120"/>
        <v>1</v>
      </c>
      <c r="DD188" s="210">
        <f t="shared" si="114"/>
        <v>0</v>
      </c>
      <c r="DE188" s="151">
        <f t="shared" si="115"/>
        <v>0</v>
      </c>
      <c r="DF188" s="213">
        <f t="shared" si="116"/>
        <v>0</v>
      </c>
      <c r="DG188" s="149">
        <f t="shared" si="117"/>
        <v>0</v>
      </c>
      <c r="DH188" s="141">
        <f t="shared" si="118"/>
        <v>0</v>
      </c>
    </row>
    <row r="189" spans="1:112" s="99" customFormat="1" ht="26.1" customHeight="1" thickTop="1" thickBot="1" x14ac:dyDescent="0.2">
      <c r="A189" s="136"/>
      <c r="B189" s="94">
        <v>503</v>
      </c>
      <c r="C189" s="94" t="s">
        <v>1</v>
      </c>
      <c r="D189" s="94" t="s">
        <v>50</v>
      </c>
      <c r="E189" s="100" t="s">
        <v>5</v>
      </c>
      <c r="F189" s="101">
        <v>9</v>
      </c>
      <c r="G189" s="102">
        <v>1.75</v>
      </c>
      <c r="H189" s="94" t="s">
        <v>257</v>
      </c>
      <c r="I189" s="94" t="s">
        <v>130</v>
      </c>
      <c r="J189" s="94" t="s">
        <v>47</v>
      </c>
      <c r="K189" s="94" t="str">
        <f t="shared" si="93"/>
        <v>-</v>
      </c>
      <c r="L189" s="94" t="s">
        <v>249</v>
      </c>
      <c r="M189" s="181">
        <v>0</v>
      </c>
      <c r="N189" s="92"/>
      <c r="O189" s="93"/>
      <c r="P189" s="104"/>
      <c r="Q189" s="207">
        <v>4.5</v>
      </c>
      <c r="R189" s="202">
        <v>3</v>
      </c>
      <c r="S189" s="198">
        <v>3.5</v>
      </c>
      <c r="T189" s="191">
        <f t="shared" si="94"/>
        <v>3</v>
      </c>
      <c r="U189" s="191">
        <f t="shared" si="119"/>
        <v>1</v>
      </c>
      <c r="V189" s="191">
        <f t="shared" si="95"/>
        <v>0</v>
      </c>
      <c r="W189" s="191">
        <f t="shared" si="96"/>
        <v>0</v>
      </c>
      <c r="X189" s="191">
        <f t="shared" si="97"/>
        <v>0</v>
      </c>
      <c r="Y189" s="192">
        <f t="shared" si="98"/>
        <v>0</v>
      </c>
      <c r="Z189" s="195">
        <f t="shared" si="99"/>
        <v>0</v>
      </c>
      <c r="AA189" s="192" t="s">
        <v>67</v>
      </c>
      <c r="AB189" s="190" t="s">
        <v>72</v>
      </c>
      <c r="AC189" s="191"/>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c r="BY189" s="190"/>
      <c r="BZ189" s="190">
        <f t="shared" si="100"/>
        <v>1</v>
      </c>
      <c r="CA189" s="190">
        <f t="shared" si="101"/>
        <v>0</v>
      </c>
      <c r="CB189" s="196">
        <f t="shared" si="102"/>
        <v>0</v>
      </c>
      <c r="CC189" s="196">
        <f t="shared" si="103"/>
        <v>0</v>
      </c>
      <c r="CD189" s="197">
        <f t="shared" si="104"/>
        <v>4.5</v>
      </c>
      <c r="CE189" s="198" t="s">
        <v>127</v>
      </c>
      <c r="CF189" s="196" t="str">
        <f t="shared" si="105"/>
        <v/>
      </c>
      <c r="CG189" s="199">
        <f t="shared" si="106"/>
        <v>1</v>
      </c>
      <c r="CH189" s="190" t="e">
        <f t="shared" si="107"/>
        <v>#VALUE!</v>
      </c>
      <c r="CI189" s="190" t="str">
        <f t="shared" si="108"/>
        <v/>
      </c>
      <c r="CJ189" s="190">
        <f t="shared" si="109"/>
        <v>0</v>
      </c>
      <c r="CK189" s="190"/>
      <c r="CL189" s="191">
        <f t="shared" si="81"/>
        <v>503</v>
      </c>
      <c r="CM189" s="191" t="str">
        <f t="shared" si="82"/>
        <v>本圃</v>
      </c>
      <c r="CN189" s="191" t="str">
        <f t="shared" si="83"/>
        <v>紅ほっぺ以外</v>
      </c>
      <c r="CO189" s="191" t="str">
        <f t="shared" si="84"/>
        <v>間口</v>
      </c>
      <c r="CP189" s="198">
        <f t="shared" si="85"/>
        <v>9</v>
      </c>
      <c r="CQ189" s="203">
        <f t="shared" si="86"/>
        <v>1.75</v>
      </c>
      <c r="CR189" s="191" t="str">
        <f t="shared" si="87"/>
        <v>SPWFD24UB2PA</v>
      </c>
      <c r="CS189" s="191" t="str">
        <f t="shared" si="88"/>
        <v>○</v>
      </c>
      <c r="CT189" s="191" t="str">
        <f t="shared" si="89"/>
        <v>適</v>
      </c>
      <c r="CU189" s="191" t="str">
        <f t="shared" si="110"/>
        <v>-</v>
      </c>
      <c r="CV189" s="191">
        <f t="shared" si="90"/>
        <v>0</v>
      </c>
      <c r="CW189" s="191" t="str">
        <f t="shared" si="91"/>
        <v/>
      </c>
      <c r="CX189" s="208">
        <f t="shared" si="92"/>
        <v>0</v>
      </c>
      <c r="CY189" s="97">
        <f t="shared" si="111"/>
        <v>4.5</v>
      </c>
      <c r="CZ189" s="98">
        <f t="shared" si="112"/>
        <v>3</v>
      </c>
      <c r="DA189" s="97">
        <f t="shared" si="112"/>
        <v>3.5</v>
      </c>
      <c r="DB189" s="95">
        <f t="shared" si="113"/>
        <v>3</v>
      </c>
      <c r="DC189" s="147">
        <f t="shared" si="120"/>
        <v>1</v>
      </c>
      <c r="DD189" s="210">
        <f t="shared" si="114"/>
        <v>0</v>
      </c>
      <c r="DE189" s="151">
        <f t="shared" si="115"/>
        <v>0</v>
      </c>
      <c r="DF189" s="213">
        <f t="shared" si="116"/>
        <v>0</v>
      </c>
      <c r="DG189" s="149">
        <f t="shared" si="117"/>
        <v>0</v>
      </c>
      <c r="DH189" s="141">
        <f t="shared" si="118"/>
        <v>0</v>
      </c>
    </row>
    <row r="190" spans="1:112" s="99" customFormat="1" ht="26.1" customHeight="1" thickTop="1" thickBot="1" x14ac:dyDescent="0.2">
      <c r="A190" s="136"/>
      <c r="B190" s="94">
        <v>504</v>
      </c>
      <c r="C190" s="94" t="s">
        <v>1</v>
      </c>
      <c r="D190" s="94" t="s">
        <v>50</v>
      </c>
      <c r="E190" s="100" t="s">
        <v>5</v>
      </c>
      <c r="F190" s="101">
        <v>9</v>
      </c>
      <c r="G190" s="102">
        <v>1.75</v>
      </c>
      <c r="H190" s="94" t="s">
        <v>257</v>
      </c>
      <c r="I190" s="94" t="s">
        <v>129</v>
      </c>
      <c r="J190" s="103" t="s">
        <v>45</v>
      </c>
      <c r="K190" s="94" t="str">
        <f t="shared" si="93"/>
        <v>-</v>
      </c>
      <c r="L190" s="94" t="s">
        <v>249</v>
      </c>
      <c r="M190" s="181">
        <v>0</v>
      </c>
      <c r="N190" s="92"/>
      <c r="O190" s="93"/>
      <c r="P190" s="104"/>
      <c r="Q190" s="207">
        <v>4.5</v>
      </c>
      <c r="R190" s="202">
        <v>3</v>
      </c>
      <c r="S190" s="198">
        <v>3</v>
      </c>
      <c r="T190" s="191">
        <f t="shared" si="94"/>
        <v>3</v>
      </c>
      <c r="U190" s="191">
        <f t="shared" si="119"/>
        <v>1</v>
      </c>
      <c r="V190" s="191">
        <f t="shared" si="95"/>
        <v>0</v>
      </c>
      <c r="W190" s="191">
        <f t="shared" si="96"/>
        <v>0</v>
      </c>
      <c r="X190" s="191">
        <f t="shared" si="97"/>
        <v>0</v>
      </c>
      <c r="Y190" s="192">
        <f t="shared" si="98"/>
        <v>0</v>
      </c>
      <c r="Z190" s="195">
        <f t="shared" si="99"/>
        <v>0</v>
      </c>
      <c r="AA190" s="192" t="s">
        <v>67</v>
      </c>
      <c r="AB190" s="190" t="s">
        <v>106</v>
      </c>
      <c r="AC190" s="191"/>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c r="BW190" s="190"/>
      <c r="BX190" s="190"/>
      <c r="BY190" s="190"/>
      <c r="BZ190" s="190">
        <f t="shared" si="100"/>
        <v>1</v>
      </c>
      <c r="CA190" s="190">
        <f t="shared" si="101"/>
        <v>0</v>
      </c>
      <c r="CB190" s="196">
        <f t="shared" si="102"/>
        <v>0</v>
      </c>
      <c r="CC190" s="196">
        <f t="shared" si="103"/>
        <v>0</v>
      </c>
      <c r="CD190" s="197">
        <f t="shared" si="104"/>
        <v>4.5</v>
      </c>
      <c r="CE190" s="198" t="s">
        <v>127</v>
      </c>
      <c r="CF190" s="196" t="str">
        <f t="shared" si="105"/>
        <v/>
      </c>
      <c r="CG190" s="199">
        <f t="shared" si="106"/>
        <v>1</v>
      </c>
      <c r="CH190" s="190" t="e">
        <f t="shared" si="107"/>
        <v>#VALUE!</v>
      </c>
      <c r="CI190" s="190" t="str">
        <f t="shared" si="108"/>
        <v/>
      </c>
      <c r="CJ190" s="190">
        <f t="shared" si="109"/>
        <v>0</v>
      </c>
      <c r="CK190" s="190"/>
      <c r="CL190" s="191">
        <f t="shared" si="81"/>
        <v>504</v>
      </c>
      <c r="CM190" s="191" t="str">
        <f t="shared" si="82"/>
        <v>本圃</v>
      </c>
      <c r="CN190" s="191" t="str">
        <f t="shared" si="83"/>
        <v>紅ほっぺ以外</v>
      </c>
      <c r="CO190" s="191" t="str">
        <f t="shared" si="84"/>
        <v>間口</v>
      </c>
      <c r="CP190" s="198">
        <f t="shared" si="85"/>
        <v>9</v>
      </c>
      <c r="CQ190" s="203">
        <f t="shared" si="86"/>
        <v>1.75</v>
      </c>
      <c r="CR190" s="191" t="str">
        <f t="shared" si="87"/>
        <v>SPWFD24UB2PA</v>
      </c>
      <c r="CS190" s="191" t="str">
        <f t="shared" si="88"/>
        <v>◎</v>
      </c>
      <c r="CT190" s="191" t="str">
        <f t="shared" si="89"/>
        <v>強め</v>
      </c>
      <c r="CU190" s="191" t="str">
        <f t="shared" si="110"/>
        <v>-</v>
      </c>
      <c r="CV190" s="191">
        <f t="shared" si="90"/>
        <v>0</v>
      </c>
      <c r="CW190" s="191" t="str">
        <f t="shared" si="91"/>
        <v/>
      </c>
      <c r="CX190" s="208">
        <f t="shared" si="92"/>
        <v>0</v>
      </c>
      <c r="CY190" s="97">
        <f t="shared" si="111"/>
        <v>4.5</v>
      </c>
      <c r="CZ190" s="98">
        <f t="shared" si="112"/>
        <v>3</v>
      </c>
      <c r="DA190" s="97">
        <f t="shared" si="112"/>
        <v>3</v>
      </c>
      <c r="DB190" s="95">
        <f t="shared" si="113"/>
        <v>3</v>
      </c>
      <c r="DC190" s="147">
        <f t="shared" si="120"/>
        <v>1</v>
      </c>
      <c r="DD190" s="210">
        <f t="shared" si="114"/>
        <v>0</v>
      </c>
      <c r="DE190" s="151">
        <f t="shared" si="115"/>
        <v>0</v>
      </c>
      <c r="DF190" s="213">
        <f t="shared" si="116"/>
        <v>0</v>
      </c>
      <c r="DG190" s="149">
        <f t="shared" si="117"/>
        <v>0</v>
      </c>
      <c r="DH190" s="141">
        <f t="shared" si="118"/>
        <v>0</v>
      </c>
    </row>
    <row r="191" spans="1:112" s="99" customFormat="1" ht="26.1" customHeight="1" thickTop="1" thickBot="1" x14ac:dyDescent="0.2">
      <c r="A191" s="136"/>
      <c r="B191" s="94">
        <v>507</v>
      </c>
      <c r="C191" s="94" t="s">
        <v>1</v>
      </c>
      <c r="D191" s="94" t="s">
        <v>50</v>
      </c>
      <c r="E191" s="100" t="s">
        <v>5</v>
      </c>
      <c r="F191" s="101">
        <v>9</v>
      </c>
      <c r="G191" s="102">
        <v>2</v>
      </c>
      <c r="H191" s="94" t="s">
        <v>257</v>
      </c>
      <c r="I191" s="94" t="s">
        <v>129</v>
      </c>
      <c r="J191" s="94" t="s">
        <v>47</v>
      </c>
      <c r="K191" s="94" t="str">
        <f t="shared" si="93"/>
        <v>-</v>
      </c>
      <c r="L191" s="94" t="s">
        <v>249</v>
      </c>
      <c r="M191" s="181">
        <v>0</v>
      </c>
      <c r="N191" s="92"/>
      <c r="O191" s="93"/>
      <c r="P191" s="104"/>
      <c r="Q191" s="207">
        <v>4.5</v>
      </c>
      <c r="R191" s="202">
        <v>3</v>
      </c>
      <c r="S191" s="198">
        <v>3</v>
      </c>
      <c r="T191" s="191">
        <f t="shared" si="94"/>
        <v>3</v>
      </c>
      <c r="U191" s="191">
        <f t="shared" si="119"/>
        <v>1</v>
      </c>
      <c r="V191" s="191">
        <f t="shared" si="95"/>
        <v>0</v>
      </c>
      <c r="W191" s="191">
        <f t="shared" si="96"/>
        <v>0</v>
      </c>
      <c r="X191" s="191">
        <f t="shared" si="97"/>
        <v>0</v>
      </c>
      <c r="Y191" s="192">
        <f t="shared" si="98"/>
        <v>0</v>
      </c>
      <c r="Z191" s="195">
        <f t="shared" si="99"/>
        <v>0</v>
      </c>
      <c r="AA191" s="192" t="s">
        <v>67</v>
      </c>
      <c r="AB191" s="190" t="s">
        <v>72</v>
      </c>
      <c r="AC191" s="191"/>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f t="shared" si="100"/>
        <v>1</v>
      </c>
      <c r="CA191" s="190">
        <f t="shared" si="101"/>
        <v>0</v>
      </c>
      <c r="CB191" s="196">
        <f t="shared" si="102"/>
        <v>0</v>
      </c>
      <c r="CC191" s="196">
        <f t="shared" si="103"/>
        <v>0</v>
      </c>
      <c r="CD191" s="197">
        <f t="shared" si="104"/>
        <v>4.5</v>
      </c>
      <c r="CE191" s="198" t="s">
        <v>127</v>
      </c>
      <c r="CF191" s="196" t="str">
        <f t="shared" si="105"/>
        <v/>
      </c>
      <c r="CG191" s="199">
        <f t="shared" si="106"/>
        <v>1</v>
      </c>
      <c r="CH191" s="190" t="e">
        <f t="shared" si="107"/>
        <v>#VALUE!</v>
      </c>
      <c r="CI191" s="190" t="str">
        <f t="shared" si="108"/>
        <v/>
      </c>
      <c r="CJ191" s="190">
        <f t="shared" si="109"/>
        <v>0</v>
      </c>
      <c r="CK191" s="190"/>
      <c r="CL191" s="191">
        <f t="shared" si="81"/>
        <v>507</v>
      </c>
      <c r="CM191" s="191" t="str">
        <f t="shared" si="82"/>
        <v>本圃</v>
      </c>
      <c r="CN191" s="191" t="str">
        <f t="shared" si="83"/>
        <v>紅ほっぺ以外</v>
      </c>
      <c r="CO191" s="191" t="str">
        <f t="shared" si="84"/>
        <v>間口</v>
      </c>
      <c r="CP191" s="198">
        <f t="shared" si="85"/>
        <v>9</v>
      </c>
      <c r="CQ191" s="203">
        <f t="shared" si="86"/>
        <v>2</v>
      </c>
      <c r="CR191" s="191" t="str">
        <f t="shared" si="87"/>
        <v>SPWFD24UB2PA</v>
      </c>
      <c r="CS191" s="191" t="str">
        <f t="shared" si="88"/>
        <v>◎</v>
      </c>
      <c r="CT191" s="191" t="str">
        <f t="shared" si="89"/>
        <v>適</v>
      </c>
      <c r="CU191" s="191" t="str">
        <f t="shared" si="110"/>
        <v>-</v>
      </c>
      <c r="CV191" s="191">
        <f t="shared" si="90"/>
        <v>0</v>
      </c>
      <c r="CW191" s="191" t="str">
        <f t="shared" si="91"/>
        <v/>
      </c>
      <c r="CX191" s="208">
        <f t="shared" si="92"/>
        <v>0</v>
      </c>
      <c r="CY191" s="97">
        <f t="shared" si="111"/>
        <v>4.5</v>
      </c>
      <c r="CZ191" s="98">
        <f t="shared" si="112"/>
        <v>3</v>
      </c>
      <c r="DA191" s="97">
        <f t="shared" si="112"/>
        <v>3</v>
      </c>
      <c r="DB191" s="95">
        <f t="shared" si="113"/>
        <v>3</v>
      </c>
      <c r="DC191" s="147">
        <f t="shared" si="120"/>
        <v>1</v>
      </c>
      <c r="DD191" s="210">
        <f t="shared" si="114"/>
        <v>0</v>
      </c>
      <c r="DE191" s="151">
        <f t="shared" si="115"/>
        <v>0</v>
      </c>
      <c r="DF191" s="213">
        <f t="shared" si="116"/>
        <v>0</v>
      </c>
      <c r="DG191" s="149">
        <f t="shared" si="117"/>
        <v>0</v>
      </c>
      <c r="DH191" s="141">
        <f t="shared" si="118"/>
        <v>0</v>
      </c>
    </row>
    <row r="192" spans="1:112" s="99" customFormat="1" ht="26.1" customHeight="1" thickTop="1" thickBot="1" x14ac:dyDescent="0.2">
      <c r="A192" s="136"/>
      <c r="B192" s="94">
        <v>510</v>
      </c>
      <c r="C192" s="94" t="s">
        <v>1</v>
      </c>
      <c r="D192" s="94" t="s">
        <v>50</v>
      </c>
      <c r="E192" s="100" t="s">
        <v>5</v>
      </c>
      <c r="F192" s="101">
        <v>9</v>
      </c>
      <c r="G192" s="102">
        <v>2.25</v>
      </c>
      <c r="H192" s="94" t="s">
        <v>257</v>
      </c>
      <c r="I192" s="94" t="s">
        <v>129</v>
      </c>
      <c r="J192" s="94" t="s">
        <v>47</v>
      </c>
      <c r="K192" s="144" t="str">
        <f>IF(OR(Q192=3,Q192=6,Q192=9),"○",IF(OR(Q192=4,Q192=8),"●","-"))</f>
        <v>●</v>
      </c>
      <c r="L192" s="145" t="s">
        <v>217</v>
      </c>
      <c r="M192" s="180">
        <f>IF(L192="YES",1,0)</f>
        <v>0</v>
      </c>
      <c r="N192" s="92"/>
      <c r="O192" s="93"/>
      <c r="P192" s="104"/>
      <c r="Q192" s="207">
        <v>4</v>
      </c>
      <c r="R192" s="202">
        <v>3</v>
      </c>
      <c r="S192" s="198">
        <v>3</v>
      </c>
      <c r="T192" s="191">
        <f t="shared" si="94"/>
        <v>3</v>
      </c>
      <c r="U192" s="191">
        <f t="shared" si="119"/>
        <v>1</v>
      </c>
      <c r="V192" s="191">
        <f t="shared" si="95"/>
        <v>0</v>
      </c>
      <c r="W192" s="191">
        <f t="shared" si="96"/>
        <v>0</v>
      </c>
      <c r="X192" s="191">
        <f t="shared" si="97"/>
        <v>0</v>
      </c>
      <c r="Y192" s="192">
        <f t="shared" si="98"/>
        <v>0</v>
      </c>
      <c r="Z192" s="195">
        <f t="shared" si="99"/>
        <v>0</v>
      </c>
      <c r="AA192" s="192" t="s">
        <v>67</v>
      </c>
      <c r="AB192" s="190" t="s">
        <v>99</v>
      </c>
      <c r="AC192" s="191"/>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f t="shared" si="100"/>
        <v>1</v>
      </c>
      <c r="CA192" s="190">
        <f t="shared" si="101"/>
        <v>0</v>
      </c>
      <c r="CB192" s="196">
        <f t="shared" si="102"/>
        <v>0</v>
      </c>
      <c r="CC192" s="196">
        <f t="shared" si="103"/>
        <v>0</v>
      </c>
      <c r="CD192" s="197">
        <f t="shared" si="104"/>
        <v>4</v>
      </c>
      <c r="CE192" s="198" t="s">
        <v>127</v>
      </c>
      <c r="CF192" s="196" t="str">
        <f t="shared" si="105"/>
        <v/>
      </c>
      <c r="CG192" s="199">
        <f t="shared" si="106"/>
        <v>1</v>
      </c>
      <c r="CH192" s="190" t="e">
        <f t="shared" si="107"/>
        <v>#VALUE!</v>
      </c>
      <c r="CI192" s="190" t="str">
        <f t="shared" si="108"/>
        <v/>
      </c>
      <c r="CJ192" s="190">
        <f t="shared" si="109"/>
        <v>0</v>
      </c>
      <c r="CK192" s="190"/>
      <c r="CL192" s="191">
        <f t="shared" si="81"/>
        <v>510</v>
      </c>
      <c r="CM192" s="191" t="str">
        <f t="shared" si="82"/>
        <v>本圃</v>
      </c>
      <c r="CN192" s="191" t="str">
        <f t="shared" si="83"/>
        <v>紅ほっぺ以外</v>
      </c>
      <c r="CO192" s="191" t="str">
        <f t="shared" si="84"/>
        <v>間口</v>
      </c>
      <c r="CP192" s="198">
        <f t="shared" si="85"/>
        <v>9</v>
      </c>
      <c r="CQ192" s="203">
        <f t="shared" si="86"/>
        <v>2.25</v>
      </c>
      <c r="CR192" s="191" t="str">
        <f t="shared" si="87"/>
        <v>SPWFD24UB2PA</v>
      </c>
      <c r="CS192" s="191" t="str">
        <f t="shared" si="88"/>
        <v>◎</v>
      </c>
      <c r="CT192" s="191" t="str">
        <f t="shared" si="89"/>
        <v>適</v>
      </c>
      <c r="CU192" s="191" t="str">
        <f t="shared" si="110"/>
        <v>●</v>
      </c>
      <c r="CV192" s="191">
        <f t="shared" si="90"/>
        <v>0</v>
      </c>
      <c r="CW192" s="191" t="str">
        <f t="shared" si="91"/>
        <v/>
      </c>
      <c r="CX192" s="208">
        <f t="shared" si="92"/>
        <v>0</v>
      </c>
      <c r="CY192" s="97">
        <f t="shared" si="111"/>
        <v>4</v>
      </c>
      <c r="CZ192" s="98">
        <f t="shared" si="112"/>
        <v>3</v>
      </c>
      <c r="DA192" s="97">
        <f t="shared" si="112"/>
        <v>3</v>
      </c>
      <c r="DB192" s="95">
        <f t="shared" si="113"/>
        <v>3</v>
      </c>
      <c r="DC192" s="147">
        <f t="shared" si="120"/>
        <v>1</v>
      </c>
      <c r="DD192" s="210">
        <f t="shared" si="114"/>
        <v>0</v>
      </c>
      <c r="DE192" s="151">
        <f t="shared" si="115"/>
        <v>0</v>
      </c>
      <c r="DF192" s="213">
        <f t="shared" si="116"/>
        <v>0</v>
      </c>
      <c r="DG192" s="149">
        <f t="shared" si="117"/>
        <v>0</v>
      </c>
      <c r="DH192" s="141">
        <f t="shared" si="118"/>
        <v>0</v>
      </c>
    </row>
    <row r="193" spans="1:112" s="99" customFormat="1" ht="26.1" customHeight="1" thickTop="1" thickBot="1" x14ac:dyDescent="0.2">
      <c r="A193" s="136"/>
      <c r="B193" s="87">
        <v>511</v>
      </c>
      <c r="C193" s="94" t="s">
        <v>1</v>
      </c>
      <c r="D193" s="94" t="s">
        <v>50</v>
      </c>
      <c r="E193" s="100" t="s">
        <v>5</v>
      </c>
      <c r="F193" s="101">
        <v>10</v>
      </c>
      <c r="G193" s="102">
        <v>1.2</v>
      </c>
      <c r="H193" s="94" t="s">
        <v>256</v>
      </c>
      <c r="I193" s="94" t="s">
        <v>130</v>
      </c>
      <c r="J193" s="103" t="s">
        <v>45</v>
      </c>
      <c r="K193" s="94" t="str">
        <f t="shared" si="93"/>
        <v>-</v>
      </c>
      <c r="L193" s="94" t="s">
        <v>249</v>
      </c>
      <c r="M193" s="181">
        <v>0</v>
      </c>
      <c r="N193" s="92"/>
      <c r="O193" s="93"/>
      <c r="P193" s="104"/>
      <c r="Q193" s="207">
        <v>5</v>
      </c>
      <c r="R193" s="202">
        <v>2</v>
      </c>
      <c r="S193" s="198">
        <v>5.5</v>
      </c>
      <c r="T193" s="191">
        <f t="shared" si="94"/>
        <v>2</v>
      </c>
      <c r="U193" s="191">
        <f t="shared" si="119"/>
        <v>1</v>
      </c>
      <c r="V193" s="191">
        <f t="shared" si="95"/>
        <v>0</v>
      </c>
      <c r="W193" s="191">
        <f t="shared" si="96"/>
        <v>0</v>
      </c>
      <c r="X193" s="191">
        <f t="shared" si="97"/>
        <v>0</v>
      </c>
      <c r="Y193" s="192">
        <f t="shared" si="98"/>
        <v>0</v>
      </c>
      <c r="Z193" s="195">
        <f t="shared" si="99"/>
        <v>0</v>
      </c>
      <c r="AA193" s="192" t="s">
        <v>67</v>
      </c>
      <c r="AB193" s="190" t="s">
        <v>108</v>
      </c>
      <c r="AC193" s="191"/>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c r="BY193" s="190"/>
      <c r="BZ193" s="190">
        <f t="shared" si="100"/>
        <v>1</v>
      </c>
      <c r="CA193" s="190">
        <f t="shared" si="101"/>
        <v>0</v>
      </c>
      <c r="CB193" s="196">
        <f t="shared" si="102"/>
        <v>0</v>
      </c>
      <c r="CC193" s="196">
        <f t="shared" si="103"/>
        <v>0</v>
      </c>
      <c r="CD193" s="197">
        <f t="shared" si="104"/>
        <v>5</v>
      </c>
      <c r="CE193" s="198" t="s">
        <v>127</v>
      </c>
      <c r="CF193" s="196" t="str">
        <f t="shared" si="105"/>
        <v/>
      </c>
      <c r="CG193" s="199">
        <f t="shared" si="106"/>
        <v>1</v>
      </c>
      <c r="CH193" s="190" t="e">
        <f t="shared" si="107"/>
        <v>#VALUE!</v>
      </c>
      <c r="CI193" s="190" t="str">
        <f t="shared" si="108"/>
        <v/>
      </c>
      <c r="CJ193" s="190">
        <f t="shared" si="109"/>
        <v>0</v>
      </c>
      <c r="CK193" s="190"/>
      <c r="CL193" s="191">
        <f t="shared" si="81"/>
        <v>511</v>
      </c>
      <c r="CM193" s="191" t="str">
        <f t="shared" si="82"/>
        <v>本圃</v>
      </c>
      <c r="CN193" s="191" t="str">
        <f t="shared" si="83"/>
        <v>紅ほっぺ以外</v>
      </c>
      <c r="CO193" s="191" t="str">
        <f t="shared" si="84"/>
        <v>間口</v>
      </c>
      <c r="CP193" s="198">
        <f t="shared" si="85"/>
        <v>10</v>
      </c>
      <c r="CQ193" s="203">
        <f t="shared" si="86"/>
        <v>1.2</v>
      </c>
      <c r="CR193" s="191" t="str">
        <f t="shared" si="87"/>
        <v>SPWFD24UB2PB</v>
      </c>
      <c r="CS193" s="191" t="str">
        <f t="shared" si="88"/>
        <v>○</v>
      </c>
      <c r="CT193" s="191" t="str">
        <f t="shared" si="89"/>
        <v>強め</v>
      </c>
      <c r="CU193" s="191" t="str">
        <f t="shared" si="110"/>
        <v>-</v>
      </c>
      <c r="CV193" s="191">
        <f t="shared" si="90"/>
        <v>0</v>
      </c>
      <c r="CW193" s="191" t="str">
        <f t="shared" si="91"/>
        <v/>
      </c>
      <c r="CX193" s="208">
        <f t="shared" si="92"/>
        <v>0</v>
      </c>
      <c r="CY193" s="97">
        <f t="shared" si="111"/>
        <v>5</v>
      </c>
      <c r="CZ193" s="98">
        <f t="shared" si="112"/>
        <v>2</v>
      </c>
      <c r="DA193" s="97">
        <f t="shared" si="112"/>
        <v>5.5</v>
      </c>
      <c r="DB193" s="95">
        <f t="shared" si="113"/>
        <v>2</v>
      </c>
      <c r="DC193" s="147">
        <f t="shared" si="120"/>
        <v>1</v>
      </c>
      <c r="DD193" s="210">
        <f t="shared" si="114"/>
        <v>0</v>
      </c>
      <c r="DE193" s="151">
        <f t="shared" si="115"/>
        <v>0</v>
      </c>
      <c r="DF193" s="213">
        <f t="shared" si="116"/>
        <v>0</v>
      </c>
      <c r="DG193" s="149">
        <f t="shared" si="117"/>
        <v>0</v>
      </c>
      <c r="DH193" s="141">
        <f t="shared" si="118"/>
        <v>0</v>
      </c>
    </row>
    <row r="194" spans="1:112" s="99" customFormat="1" ht="26.1" customHeight="1" thickTop="1" thickBot="1" x14ac:dyDescent="0.2">
      <c r="A194" s="136"/>
      <c r="B194" s="94">
        <v>512</v>
      </c>
      <c r="C194" s="94" t="s">
        <v>1</v>
      </c>
      <c r="D194" s="94" t="s">
        <v>50</v>
      </c>
      <c r="E194" s="100" t="s">
        <v>5</v>
      </c>
      <c r="F194" s="101">
        <v>10</v>
      </c>
      <c r="G194" s="102">
        <v>1.2</v>
      </c>
      <c r="H194" s="94" t="s">
        <v>256</v>
      </c>
      <c r="I194" s="94" t="s">
        <v>129</v>
      </c>
      <c r="J194" s="103" t="s">
        <v>45</v>
      </c>
      <c r="K194" s="94" t="str">
        <f t="shared" si="93"/>
        <v>-</v>
      </c>
      <c r="L194" s="94" t="s">
        <v>249</v>
      </c>
      <c r="M194" s="181">
        <v>0</v>
      </c>
      <c r="N194" s="92"/>
      <c r="O194" s="93"/>
      <c r="P194" s="104"/>
      <c r="Q194" s="207">
        <v>5</v>
      </c>
      <c r="R194" s="202">
        <v>2</v>
      </c>
      <c r="S194" s="198">
        <v>5</v>
      </c>
      <c r="T194" s="191">
        <f t="shared" si="94"/>
        <v>2</v>
      </c>
      <c r="U194" s="191">
        <f t="shared" si="119"/>
        <v>1</v>
      </c>
      <c r="V194" s="191">
        <f t="shared" si="95"/>
        <v>0</v>
      </c>
      <c r="W194" s="191">
        <f t="shared" si="96"/>
        <v>0</v>
      </c>
      <c r="X194" s="191">
        <f t="shared" si="97"/>
        <v>0</v>
      </c>
      <c r="Y194" s="192">
        <f t="shared" si="98"/>
        <v>0</v>
      </c>
      <c r="Z194" s="195">
        <f t="shared" si="99"/>
        <v>0</v>
      </c>
      <c r="AA194" s="192" t="s">
        <v>67</v>
      </c>
      <c r="AB194" s="190" t="s">
        <v>109</v>
      </c>
      <c r="AC194" s="191"/>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c r="BY194" s="190"/>
      <c r="BZ194" s="190">
        <f t="shared" si="100"/>
        <v>1</v>
      </c>
      <c r="CA194" s="190">
        <f t="shared" si="101"/>
        <v>0</v>
      </c>
      <c r="CB194" s="196">
        <f t="shared" si="102"/>
        <v>0</v>
      </c>
      <c r="CC194" s="196">
        <f t="shared" si="103"/>
        <v>0</v>
      </c>
      <c r="CD194" s="197">
        <f t="shared" si="104"/>
        <v>5</v>
      </c>
      <c r="CE194" s="198" t="s">
        <v>127</v>
      </c>
      <c r="CF194" s="196" t="str">
        <f t="shared" si="105"/>
        <v/>
      </c>
      <c r="CG194" s="199">
        <f t="shared" si="106"/>
        <v>1</v>
      </c>
      <c r="CH194" s="190" t="e">
        <f t="shared" si="107"/>
        <v>#VALUE!</v>
      </c>
      <c r="CI194" s="190" t="str">
        <f t="shared" si="108"/>
        <v/>
      </c>
      <c r="CJ194" s="190">
        <f t="shared" si="109"/>
        <v>0</v>
      </c>
      <c r="CK194" s="190"/>
      <c r="CL194" s="191">
        <f t="shared" si="81"/>
        <v>512</v>
      </c>
      <c r="CM194" s="191" t="str">
        <f t="shared" si="82"/>
        <v>本圃</v>
      </c>
      <c r="CN194" s="191" t="str">
        <f t="shared" si="83"/>
        <v>紅ほっぺ以外</v>
      </c>
      <c r="CO194" s="191" t="str">
        <f t="shared" si="84"/>
        <v>間口</v>
      </c>
      <c r="CP194" s="198">
        <f t="shared" si="85"/>
        <v>10</v>
      </c>
      <c r="CQ194" s="203">
        <f t="shared" si="86"/>
        <v>1.2</v>
      </c>
      <c r="CR194" s="191" t="str">
        <f t="shared" si="87"/>
        <v>SPWFD24UB2PB</v>
      </c>
      <c r="CS194" s="191" t="str">
        <f t="shared" si="88"/>
        <v>◎</v>
      </c>
      <c r="CT194" s="191" t="str">
        <f t="shared" si="89"/>
        <v>強め</v>
      </c>
      <c r="CU194" s="191" t="str">
        <f t="shared" si="110"/>
        <v>-</v>
      </c>
      <c r="CV194" s="191">
        <f t="shared" si="90"/>
        <v>0</v>
      </c>
      <c r="CW194" s="191" t="str">
        <f t="shared" si="91"/>
        <v/>
      </c>
      <c r="CX194" s="208">
        <f t="shared" si="92"/>
        <v>0</v>
      </c>
      <c r="CY194" s="97">
        <f t="shared" si="111"/>
        <v>5</v>
      </c>
      <c r="CZ194" s="98">
        <f t="shared" si="112"/>
        <v>2</v>
      </c>
      <c r="DA194" s="97">
        <f t="shared" si="112"/>
        <v>5</v>
      </c>
      <c r="DB194" s="95">
        <f t="shared" si="113"/>
        <v>2</v>
      </c>
      <c r="DC194" s="147">
        <f t="shared" si="120"/>
        <v>1</v>
      </c>
      <c r="DD194" s="210">
        <f t="shared" si="114"/>
        <v>0</v>
      </c>
      <c r="DE194" s="151">
        <f t="shared" si="115"/>
        <v>0</v>
      </c>
      <c r="DF194" s="213">
        <f t="shared" si="116"/>
        <v>0</v>
      </c>
      <c r="DG194" s="149">
        <f t="shared" si="117"/>
        <v>0</v>
      </c>
      <c r="DH194" s="141">
        <f t="shared" si="118"/>
        <v>0</v>
      </c>
    </row>
    <row r="195" spans="1:112" s="99" customFormat="1" ht="26.1" customHeight="1" thickTop="1" thickBot="1" x14ac:dyDescent="0.2">
      <c r="A195" s="136"/>
      <c r="B195" s="87">
        <v>520</v>
      </c>
      <c r="C195" s="94" t="s">
        <v>1</v>
      </c>
      <c r="D195" s="94" t="s">
        <v>50</v>
      </c>
      <c r="E195" s="100" t="s">
        <v>5</v>
      </c>
      <c r="F195" s="101">
        <v>10</v>
      </c>
      <c r="G195" s="102">
        <v>1.3</v>
      </c>
      <c r="H195" s="94" t="s">
        <v>256</v>
      </c>
      <c r="I195" s="94" t="s">
        <v>129</v>
      </c>
      <c r="J195" s="103" t="s">
        <v>45</v>
      </c>
      <c r="K195" s="94" t="str">
        <f t="shared" si="93"/>
        <v>-</v>
      </c>
      <c r="L195" s="94" t="s">
        <v>249</v>
      </c>
      <c r="M195" s="181">
        <v>0</v>
      </c>
      <c r="N195" s="92"/>
      <c r="O195" s="93"/>
      <c r="P195" s="104"/>
      <c r="Q195" s="207">
        <v>5.5</v>
      </c>
      <c r="R195" s="202">
        <v>3</v>
      </c>
      <c r="S195" s="198">
        <v>4</v>
      </c>
      <c r="T195" s="191">
        <f t="shared" si="94"/>
        <v>3</v>
      </c>
      <c r="U195" s="191">
        <f t="shared" si="119"/>
        <v>1</v>
      </c>
      <c r="V195" s="191">
        <f t="shared" si="95"/>
        <v>0</v>
      </c>
      <c r="W195" s="191">
        <f t="shared" si="96"/>
        <v>0</v>
      </c>
      <c r="X195" s="191">
        <f t="shared" si="97"/>
        <v>0</v>
      </c>
      <c r="Y195" s="192">
        <f t="shared" si="98"/>
        <v>0</v>
      </c>
      <c r="Z195" s="195">
        <f t="shared" si="99"/>
        <v>0</v>
      </c>
      <c r="AA195" s="192" t="s">
        <v>67</v>
      </c>
      <c r="AB195" s="190" t="s">
        <v>74</v>
      </c>
      <c r="AC195" s="191"/>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c r="BT195" s="190"/>
      <c r="BU195" s="190"/>
      <c r="BV195" s="190"/>
      <c r="BW195" s="190"/>
      <c r="BX195" s="190"/>
      <c r="BY195" s="190"/>
      <c r="BZ195" s="190">
        <f t="shared" si="100"/>
        <v>1</v>
      </c>
      <c r="CA195" s="190">
        <f t="shared" si="101"/>
        <v>0</v>
      </c>
      <c r="CB195" s="196">
        <f t="shared" si="102"/>
        <v>0</v>
      </c>
      <c r="CC195" s="196">
        <f t="shared" si="103"/>
        <v>0</v>
      </c>
      <c r="CD195" s="197">
        <f t="shared" si="104"/>
        <v>5.5</v>
      </c>
      <c r="CE195" s="198" t="s">
        <v>127</v>
      </c>
      <c r="CF195" s="196" t="str">
        <f t="shared" si="105"/>
        <v/>
      </c>
      <c r="CG195" s="199">
        <f t="shared" si="106"/>
        <v>1</v>
      </c>
      <c r="CH195" s="190" t="e">
        <f t="shared" si="107"/>
        <v>#VALUE!</v>
      </c>
      <c r="CI195" s="190" t="str">
        <f t="shared" si="108"/>
        <v/>
      </c>
      <c r="CJ195" s="190">
        <f t="shared" si="109"/>
        <v>0</v>
      </c>
      <c r="CK195" s="190"/>
      <c r="CL195" s="191">
        <f t="shared" si="81"/>
        <v>520</v>
      </c>
      <c r="CM195" s="191" t="str">
        <f t="shared" si="82"/>
        <v>本圃</v>
      </c>
      <c r="CN195" s="191" t="str">
        <f t="shared" si="83"/>
        <v>紅ほっぺ以外</v>
      </c>
      <c r="CO195" s="191" t="str">
        <f t="shared" si="84"/>
        <v>間口</v>
      </c>
      <c r="CP195" s="198">
        <f t="shared" si="85"/>
        <v>10</v>
      </c>
      <c r="CQ195" s="203">
        <f t="shared" si="86"/>
        <v>1.3</v>
      </c>
      <c r="CR195" s="191" t="str">
        <f t="shared" si="87"/>
        <v>SPWFD24UB2PB</v>
      </c>
      <c r="CS195" s="191" t="str">
        <f t="shared" si="88"/>
        <v>◎</v>
      </c>
      <c r="CT195" s="191" t="str">
        <f t="shared" si="89"/>
        <v>強め</v>
      </c>
      <c r="CU195" s="191" t="str">
        <f t="shared" si="110"/>
        <v>-</v>
      </c>
      <c r="CV195" s="191">
        <f t="shared" si="90"/>
        <v>0</v>
      </c>
      <c r="CW195" s="191" t="str">
        <f t="shared" si="91"/>
        <v/>
      </c>
      <c r="CX195" s="208">
        <f t="shared" si="92"/>
        <v>0</v>
      </c>
      <c r="CY195" s="97">
        <f t="shared" si="111"/>
        <v>5.5</v>
      </c>
      <c r="CZ195" s="98">
        <f t="shared" si="112"/>
        <v>3</v>
      </c>
      <c r="DA195" s="97">
        <f t="shared" si="112"/>
        <v>4</v>
      </c>
      <c r="DB195" s="95">
        <f t="shared" si="113"/>
        <v>3</v>
      </c>
      <c r="DC195" s="147">
        <f t="shared" si="120"/>
        <v>1</v>
      </c>
      <c r="DD195" s="210">
        <f t="shared" si="114"/>
        <v>0</v>
      </c>
      <c r="DE195" s="151">
        <f t="shared" si="115"/>
        <v>0</v>
      </c>
      <c r="DF195" s="213">
        <f t="shared" si="116"/>
        <v>0</v>
      </c>
      <c r="DG195" s="149">
        <f t="shared" si="117"/>
        <v>0</v>
      </c>
      <c r="DH195" s="141">
        <f t="shared" si="118"/>
        <v>0</v>
      </c>
    </row>
    <row r="196" spans="1:112" s="99" customFormat="1" ht="26.1" customHeight="1" thickTop="1" thickBot="1" x14ac:dyDescent="0.2">
      <c r="A196" s="136"/>
      <c r="B196" s="87">
        <v>523</v>
      </c>
      <c r="C196" s="94" t="s">
        <v>1</v>
      </c>
      <c r="D196" s="94" t="s">
        <v>50</v>
      </c>
      <c r="E196" s="100" t="s">
        <v>5</v>
      </c>
      <c r="F196" s="101">
        <v>10</v>
      </c>
      <c r="G196" s="102">
        <v>1.4</v>
      </c>
      <c r="H196" s="94" t="s">
        <v>256</v>
      </c>
      <c r="I196" s="94" t="s">
        <v>129</v>
      </c>
      <c r="J196" s="103" t="s">
        <v>45</v>
      </c>
      <c r="K196" s="94" t="str">
        <f t="shared" si="93"/>
        <v>-</v>
      </c>
      <c r="L196" s="94" t="s">
        <v>249</v>
      </c>
      <c r="M196" s="181">
        <v>0</v>
      </c>
      <c r="N196" s="92"/>
      <c r="O196" s="93"/>
      <c r="P196" s="104"/>
      <c r="Q196" s="207">
        <v>5.5</v>
      </c>
      <c r="R196" s="202">
        <v>3</v>
      </c>
      <c r="S196" s="198">
        <v>3.5</v>
      </c>
      <c r="T196" s="191">
        <f t="shared" si="94"/>
        <v>3</v>
      </c>
      <c r="U196" s="191">
        <f t="shared" si="119"/>
        <v>1</v>
      </c>
      <c r="V196" s="191">
        <f t="shared" si="95"/>
        <v>0</v>
      </c>
      <c r="W196" s="191">
        <f t="shared" si="96"/>
        <v>0</v>
      </c>
      <c r="X196" s="191">
        <f t="shared" si="97"/>
        <v>0</v>
      </c>
      <c r="Y196" s="192">
        <f t="shared" si="98"/>
        <v>0</v>
      </c>
      <c r="Z196" s="195">
        <f t="shared" si="99"/>
        <v>0</v>
      </c>
      <c r="AA196" s="192" t="s">
        <v>67</v>
      </c>
      <c r="AB196" s="190" t="s">
        <v>74</v>
      </c>
      <c r="AC196" s="191"/>
      <c r="AD196" s="190"/>
      <c r="AE196" s="190"/>
      <c r="AF196" s="190"/>
      <c r="AG196" s="190"/>
      <c r="AH196" s="190"/>
      <c r="AI196" s="190"/>
      <c r="AJ196" s="190"/>
      <c r="AK196" s="190"/>
      <c r="AL196" s="190"/>
      <c r="AM196" s="190"/>
      <c r="AN196" s="190"/>
      <c r="AO196" s="190"/>
      <c r="AP196" s="190"/>
      <c r="AQ196" s="190"/>
      <c r="AR196" s="190"/>
      <c r="AS196" s="190"/>
      <c r="AT196" s="190"/>
      <c r="AU196" s="190"/>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0"/>
      <c r="BT196" s="190"/>
      <c r="BU196" s="190"/>
      <c r="BV196" s="190"/>
      <c r="BW196" s="190"/>
      <c r="BX196" s="190"/>
      <c r="BY196" s="190"/>
      <c r="BZ196" s="190">
        <f t="shared" si="100"/>
        <v>1</v>
      </c>
      <c r="CA196" s="190">
        <f t="shared" si="101"/>
        <v>0</v>
      </c>
      <c r="CB196" s="196">
        <f t="shared" si="102"/>
        <v>0</v>
      </c>
      <c r="CC196" s="196">
        <f t="shared" si="103"/>
        <v>0</v>
      </c>
      <c r="CD196" s="197">
        <f t="shared" si="104"/>
        <v>5.5</v>
      </c>
      <c r="CE196" s="198" t="s">
        <v>127</v>
      </c>
      <c r="CF196" s="196" t="str">
        <f t="shared" si="105"/>
        <v/>
      </c>
      <c r="CG196" s="199">
        <f t="shared" si="106"/>
        <v>1</v>
      </c>
      <c r="CH196" s="190" t="e">
        <f t="shared" si="107"/>
        <v>#VALUE!</v>
      </c>
      <c r="CI196" s="190" t="str">
        <f t="shared" si="108"/>
        <v/>
      </c>
      <c r="CJ196" s="190">
        <f t="shared" si="109"/>
        <v>0</v>
      </c>
      <c r="CK196" s="190"/>
      <c r="CL196" s="191">
        <f t="shared" si="81"/>
        <v>523</v>
      </c>
      <c r="CM196" s="191" t="str">
        <f t="shared" si="82"/>
        <v>本圃</v>
      </c>
      <c r="CN196" s="191" t="str">
        <f t="shared" si="83"/>
        <v>紅ほっぺ以外</v>
      </c>
      <c r="CO196" s="191" t="str">
        <f t="shared" si="84"/>
        <v>間口</v>
      </c>
      <c r="CP196" s="198">
        <f t="shared" si="85"/>
        <v>10</v>
      </c>
      <c r="CQ196" s="203">
        <f t="shared" si="86"/>
        <v>1.4</v>
      </c>
      <c r="CR196" s="191" t="str">
        <f t="shared" si="87"/>
        <v>SPWFD24UB2PB</v>
      </c>
      <c r="CS196" s="191" t="str">
        <f t="shared" si="88"/>
        <v>◎</v>
      </c>
      <c r="CT196" s="191" t="str">
        <f t="shared" si="89"/>
        <v>強め</v>
      </c>
      <c r="CU196" s="191" t="str">
        <f t="shared" si="110"/>
        <v>-</v>
      </c>
      <c r="CV196" s="191">
        <f t="shared" si="90"/>
        <v>0</v>
      </c>
      <c r="CW196" s="191" t="str">
        <f t="shared" si="91"/>
        <v/>
      </c>
      <c r="CX196" s="208">
        <f t="shared" si="92"/>
        <v>0</v>
      </c>
      <c r="CY196" s="97">
        <f t="shared" si="111"/>
        <v>5.5</v>
      </c>
      <c r="CZ196" s="98">
        <f t="shared" si="112"/>
        <v>3</v>
      </c>
      <c r="DA196" s="97">
        <f t="shared" si="112"/>
        <v>3.5</v>
      </c>
      <c r="DB196" s="95">
        <f t="shared" si="113"/>
        <v>3</v>
      </c>
      <c r="DC196" s="147">
        <f t="shared" si="120"/>
        <v>1</v>
      </c>
      <c r="DD196" s="210">
        <f t="shared" si="114"/>
        <v>0</v>
      </c>
      <c r="DE196" s="151">
        <f t="shared" si="115"/>
        <v>0</v>
      </c>
      <c r="DF196" s="213">
        <f t="shared" si="116"/>
        <v>0</v>
      </c>
      <c r="DG196" s="149">
        <f t="shared" si="117"/>
        <v>0</v>
      </c>
      <c r="DH196" s="141">
        <f t="shared" si="118"/>
        <v>0</v>
      </c>
    </row>
    <row r="197" spans="1:112" s="99" customFormat="1" ht="26.1" customHeight="1" thickTop="1" thickBot="1" x14ac:dyDescent="0.2">
      <c r="A197" s="136"/>
      <c r="B197" s="87">
        <v>526</v>
      </c>
      <c r="C197" s="94" t="s">
        <v>1</v>
      </c>
      <c r="D197" s="94" t="s">
        <v>50</v>
      </c>
      <c r="E197" s="100" t="s">
        <v>5</v>
      </c>
      <c r="F197" s="101">
        <v>10</v>
      </c>
      <c r="G197" s="102">
        <v>1.5</v>
      </c>
      <c r="H197" s="94" t="s">
        <v>256</v>
      </c>
      <c r="I197" s="94" t="s">
        <v>129</v>
      </c>
      <c r="J197" s="103" t="s">
        <v>45</v>
      </c>
      <c r="K197" s="94" t="str">
        <f t="shared" si="93"/>
        <v>-</v>
      </c>
      <c r="L197" s="94" t="s">
        <v>249</v>
      </c>
      <c r="M197" s="181">
        <v>0</v>
      </c>
      <c r="N197" s="92"/>
      <c r="O197" s="93"/>
      <c r="P197" s="104"/>
      <c r="Q197" s="207">
        <v>5</v>
      </c>
      <c r="R197" s="202">
        <v>3</v>
      </c>
      <c r="S197" s="198">
        <v>3.5</v>
      </c>
      <c r="T197" s="191">
        <f t="shared" si="94"/>
        <v>3</v>
      </c>
      <c r="U197" s="191">
        <f t="shared" si="119"/>
        <v>1</v>
      </c>
      <c r="V197" s="191">
        <f t="shared" si="95"/>
        <v>0</v>
      </c>
      <c r="W197" s="191">
        <f t="shared" si="96"/>
        <v>0</v>
      </c>
      <c r="X197" s="191">
        <f t="shared" si="97"/>
        <v>0</v>
      </c>
      <c r="Y197" s="192">
        <f t="shared" si="98"/>
        <v>0</v>
      </c>
      <c r="Z197" s="195">
        <f t="shared" si="99"/>
        <v>0</v>
      </c>
      <c r="AA197" s="192" t="s">
        <v>67</v>
      </c>
      <c r="AB197" s="190" t="s">
        <v>98</v>
      </c>
      <c r="AC197" s="191"/>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c r="BY197" s="190"/>
      <c r="BZ197" s="190">
        <f t="shared" si="100"/>
        <v>1</v>
      </c>
      <c r="CA197" s="190">
        <f t="shared" si="101"/>
        <v>0</v>
      </c>
      <c r="CB197" s="196">
        <f t="shared" si="102"/>
        <v>0</v>
      </c>
      <c r="CC197" s="196">
        <f t="shared" si="103"/>
        <v>0</v>
      </c>
      <c r="CD197" s="197">
        <f t="shared" si="104"/>
        <v>5</v>
      </c>
      <c r="CE197" s="198" t="s">
        <v>127</v>
      </c>
      <c r="CF197" s="196" t="str">
        <f t="shared" si="105"/>
        <v/>
      </c>
      <c r="CG197" s="199">
        <f t="shared" si="106"/>
        <v>1</v>
      </c>
      <c r="CH197" s="190" t="e">
        <f t="shared" si="107"/>
        <v>#VALUE!</v>
      </c>
      <c r="CI197" s="190" t="str">
        <f t="shared" si="108"/>
        <v/>
      </c>
      <c r="CJ197" s="190">
        <f t="shared" si="109"/>
        <v>0</v>
      </c>
      <c r="CK197" s="190"/>
      <c r="CL197" s="191">
        <f t="shared" si="81"/>
        <v>526</v>
      </c>
      <c r="CM197" s="191" t="str">
        <f t="shared" si="82"/>
        <v>本圃</v>
      </c>
      <c r="CN197" s="191" t="str">
        <f t="shared" si="83"/>
        <v>紅ほっぺ以外</v>
      </c>
      <c r="CO197" s="191" t="str">
        <f t="shared" si="84"/>
        <v>間口</v>
      </c>
      <c r="CP197" s="198">
        <f t="shared" si="85"/>
        <v>10</v>
      </c>
      <c r="CQ197" s="203">
        <f t="shared" si="86"/>
        <v>1.5</v>
      </c>
      <c r="CR197" s="191" t="str">
        <f t="shared" si="87"/>
        <v>SPWFD24UB2PB</v>
      </c>
      <c r="CS197" s="191" t="str">
        <f t="shared" si="88"/>
        <v>◎</v>
      </c>
      <c r="CT197" s="191" t="str">
        <f t="shared" si="89"/>
        <v>強め</v>
      </c>
      <c r="CU197" s="191" t="str">
        <f t="shared" si="110"/>
        <v>-</v>
      </c>
      <c r="CV197" s="191">
        <f t="shared" si="90"/>
        <v>0</v>
      </c>
      <c r="CW197" s="191" t="str">
        <f t="shared" si="91"/>
        <v/>
      </c>
      <c r="CX197" s="208">
        <f t="shared" si="92"/>
        <v>0</v>
      </c>
      <c r="CY197" s="97">
        <f t="shared" si="111"/>
        <v>5</v>
      </c>
      <c r="CZ197" s="98">
        <f t="shared" si="112"/>
        <v>3</v>
      </c>
      <c r="DA197" s="97">
        <f t="shared" si="112"/>
        <v>3.5</v>
      </c>
      <c r="DB197" s="95">
        <f t="shared" si="113"/>
        <v>3</v>
      </c>
      <c r="DC197" s="147">
        <f t="shared" si="120"/>
        <v>1</v>
      </c>
      <c r="DD197" s="210">
        <f t="shared" si="114"/>
        <v>0</v>
      </c>
      <c r="DE197" s="151">
        <f t="shared" si="115"/>
        <v>0</v>
      </c>
      <c r="DF197" s="213">
        <f t="shared" si="116"/>
        <v>0</v>
      </c>
      <c r="DG197" s="149">
        <f t="shared" si="117"/>
        <v>0</v>
      </c>
      <c r="DH197" s="141">
        <f t="shared" si="118"/>
        <v>0</v>
      </c>
    </row>
    <row r="198" spans="1:112" s="99" customFormat="1" ht="26.1" customHeight="1" thickTop="1" thickBot="1" x14ac:dyDescent="0.2">
      <c r="A198" s="136"/>
      <c r="B198" s="94">
        <v>527</v>
      </c>
      <c r="C198" s="94" t="s">
        <v>1</v>
      </c>
      <c r="D198" s="94" t="s">
        <v>50</v>
      </c>
      <c r="E198" s="100" t="s">
        <v>5</v>
      </c>
      <c r="F198" s="101">
        <v>10</v>
      </c>
      <c r="G198" s="102">
        <v>1.5</v>
      </c>
      <c r="H198" s="94" t="s">
        <v>257</v>
      </c>
      <c r="I198" s="94" t="s">
        <v>129</v>
      </c>
      <c r="J198" s="103" t="s">
        <v>45</v>
      </c>
      <c r="K198" s="94" t="str">
        <f t="shared" si="93"/>
        <v>-</v>
      </c>
      <c r="L198" s="94" t="s">
        <v>249</v>
      </c>
      <c r="M198" s="181">
        <v>0</v>
      </c>
      <c r="N198" s="92"/>
      <c r="O198" s="93"/>
      <c r="P198" s="104"/>
      <c r="Q198" s="207">
        <v>4.5</v>
      </c>
      <c r="R198" s="202">
        <v>3</v>
      </c>
      <c r="S198" s="198">
        <v>4</v>
      </c>
      <c r="T198" s="191">
        <f t="shared" si="94"/>
        <v>3</v>
      </c>
      <c r="U198" s="191">
        <f t="shared" si="119"/>
        <v>1</v>
      </c>
      <c r="V198" s="191">
        <f t="shared" si="95"/>
        <v>0</v>
      </c>
      <c r="W198" s="191">
        <f t="shared" si="96"/>
        <v>0</v>
      </c>
      <c r="X198" s="191">
        <f t="shared" si="97"/>
        <v>0</v>
      </c>
      <c r="Y198" s="192">
        <f t="shared" si="98"/>
        <v>0</v>
      </c>
      <c r="Z198" s="195">
        <f t="shared" si="99"/>
        <v>0</v>
      </c>
      <c r="AA198" s="192" t="s">
        <v>67</v>
      </c>
      <c r="AB198" s="190" t="s">
        <v>105</v>
      </c>
      <c r="AC198" s="191"/>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190"/>
      <c r="BY198" s="190"/>
      <c r="BZ198" s="190">
        <f t="shared" si="100"/>
        <v>1</v>
      </c>
      <c r="CA198" s="190">
        <f t="shared" si="101"/>
        <v>0</v>
      </c>
      <c r="CB198" s="196">
        <f t="shared" si="102"/>
        <v>0</v>
      </c>
      <c r="CC198" s="196">
        <f t="shared" si="103"/>
        <v>0</v>
      </c>
      <c r="CD198" s="197">
        <f t="shared" si="104"/>
        <v>4.5</v>
      </c>
      <c r="CE198" s="198" t="s">
        <v>127</v>
      </c>
      <c r="CF198" s="196" t="str">
        <f t="shared" si="105"/>
        <v/>
      </c>
      <c r="CG198" s="199">
        <f t="shared" si="106"/>
        <v>1</v>
      </c>
      <c r="CH198" s="190" t="e">
        <f t="shared" si="107"/>
        <v>#VALUE!</v>
      </c>
      <c r="CI198" s="190" t="str">
        <f t="shared" si="108"/>
        <v/>
      </c>
      <c r="CJ198" s="190">
        <f t="shared" si="109"/>
        <v>0</v>
      </c>
      <c r="CK198" s="190"/>
      <c r="CL198" s="191">
        <f t="shared" si="81"/>
        <v>527</v>
      </c>
      <c r="CM198" s="191" t="str">
        <f t="shared" si="82"/>
        <v>本圃</v>
      </c>
      <c r="CN198" s="191" t="str">
        <f t="shared" si="83"/>
        <v>紅ほっぺ以外</v>
      </c>
      <c r="CO198" s="191" t="str">
        <f t="shared" si="84"/>
        <v>間口</v>
      </c>
      <c r="CP198" s="198">
        <f t="shared" si="85"/>
        <v>10</v>
      </c>
      <c r="CQ198" s="203">
        <f t="shared" si="86"/>
        <v>1.5</v>
      </c>
      <c r="CR198" s="191" t="str">
        <f t="shared" si="87"/>
        <v>SPWFD24UB2PA</v>
      </c>
      <c r="CS198" s="191" t="str">
        <f t="shared" si="88"/>
        <v>◎</v>
      </c>
      <c r="CT198" s="191" t="str">
        <f t="shared" si="89"/>
        <v>強め</v>
      </c>
      <c r="CU198" s="191" t="str">
        <f t="shared" si="110"/>
        <v>-</v>
      </c>
      <c r="CV198" s="191">
        <f t="shared" si="90"/>
        <v>0</v>
      </c>
      <c r="CW198" s="191" t="str">
        <f t="shared" si="91"/>
        <v/>
      </c>
      <c r="CX198" s="208">
        <f t="shared" si="92"/>
        <v>0</v>
      </c>
      <c r="CY198" s="97">
        <f t="shared" si="111"/>
        <v>4.5</v>
      </c>
      <c r="CZ198" s="98">
        <f t="shared" si="112"/>
        <v>3</v>
      </c>
      <c r="DA198" s="97">
        <f t="shared" si="112"/>
        <v>4</v>
      </c>
      <c r="DB198" s="95">
        <f t="shared" si="113"/>
        <v>3</v>
      </c>
      <c r="DC198" s="147">
        <f t="shared" si="120"/>
        <v>1</v>
      </c>
      <c r="DD198" s="210">
        <f t="shared" si="114"/>
        <v>0</v>
      </c>
      <c r="DE198" s="151">
        <f t="shared" si="115"/>
        <v>0</v>
      </c>
      <c r="DF198" s="213">
        <f t="shared" si="116"/>
        <v>0</v>
      </c>
      <c r="DG198" s="149">
        <f t="shared" si="117"/>
        <v>0</v>
      </c>
      <c r="DH198" s="141">
        <f t="shared" si="118"/>
        <v>0</v>
      </c>
    </row>
    <row r="199" spans="1:112" s="99" customFormat="1" ht="26.1" customHeight="1" thickTop="1" thickBot="1" x14ac:dyDescent="0.2">
      <c r="A199" s="136"/>
      <c r="B199" s="94">
        <v>530</v>
      </c>
      <c r="C199" s="94" t="s">
        <v>1</v>
      </c>
      <c r="D199" s="94" t="s">
        <v>50</v>
      </c>
      <c r="E199" s="100" t="s">
        <v>5</v>
      </c>
      <c r="F199" s="101">
        <v>10</v>
      </c>
      <c r="G199" s="102">
        <v>1.75</v>
      </c>
      <c r="H199" s="94" t="s">
        <v>257</v>
      </c>
      <c r="I199" s="94" t="s">
        <v>130</v>
      </c>
      <c r="J199" s="94" t="s">
        <v>47</v>
      </c>
      <c r="K199" s="144" t="str">
        <f t="shared" si="93"/>
        <v>●</v>
      </c>
      <c r="L199" s="145" t="s">
        <v>217</v>
      </c>
      <c r="M199" s="180">
        <f>IF(L199="YES",1,0)</f>
        <v>0</v>
      </c>
      <c r="N199" s="92"/>
      <c r="O199" s="93"/>
      <c r="P199" s="104"/>
      <c r="Q199" s="207">
        <v>4</v>
      </c>
      <c r="R199" s="202">
        <v>3</v>
      </c>
      <c r="S199" s="198">
        <v>4</v>
      </c>
      <c r="T199" s="191">
        <f t="shared" si="94"/>
        <v>3</v>
      </c>
      <c r="U199" s="191">
        <f t="shared" si="119"/>
        <v>1</v>
      </c>
      <c r="V199" s="191">
        <f t="shared" si="95"/>
        <v>0</v>
      </c>
      <c r="W199" s="191">
        <f t="shared" si="96"/>
        <v>0</v>
      </c>
      <c r="X199" s="191">
        <f t="shared" si="97"/>
        <v>0</v>
      </c>
      <c r="Y199" s="192">
        <f t="shared" si="98"/>
        <v>0</v>
      </c>
      <c r="Z199" s="195">
        <f t="shared" si="99"/>
        <v>0</v>
      </c>
      <c r="AA199" s="192" t="s">
        <v>67</v>
      </c>
      <c r="AB199" s="190" t="s">
        <v>72</v>
      </c>
      <c r="AC199" s="191"/>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c r="BY199" s="190"/>
      <c r="BZ199" s="190">
        <f t="shared" si="100"/>
        <v>1</v>
      </c>
      <c r="CA199" s="190">
        <f t="shared" si="101"/>
        <v>0</v>
      </c>
      <c r="CB199" s="196">
        <f t="shared" si="102"/>
        <v>0</v>
      </c>
      <c r="CC199" s="196">
        <f t="shared" si="103"/>
        <v>0</v>
      </c>
      <c r="CD199" s="197">
        <f t="shared" si="104"/>
        <v>4</v>
      </c>
      <c r="CE199" s="198" t="s">
        <v>127</v>
      </c>
      <c r="CF199" s="196" t="str">
        <f t="shared" si="105"/>
        <v/>
      </c>
      <c r="CG199" s="199">
        <f t="shared" si="106"/>
        <v>1</v>
      </c>
      <c r="CH199" s="190" t="e">
        <f t="shared" si="107"/>
        <v>#VALUE!</v>
      </c>
      <c r="CI199" s="190" t="str">
        <f t="shared" si="108"/>
        <v/>
      </c>
      <c r="CJ199" s="190">
        <f t="shared" si="109"/>
        <v>0</v>
      </c>
      <c r="CK199" s="190"/>
      <c r="CL199" s="191">
        <f t="shared" si="81"/>
        <v>530</v>
      </c>
      <c r="CM199" s="191" t="str">
        <f t="shared" si="82"/>
        <v>本圃</v>
      </c>
      <c r="CN199" s="191" t="str">
        <f t="shared" si="83"/>
        <v>紅ほっぺ以外</v>
      </c>
      <c r="CO199" s="191" t="str">
        <f t="shared" si="84"/>
        <v>間口</v>
      </c>
      <c r="CP199" s="198">
        <f t="shared" si="85"/>
        <v>10</v>
      </c>
      <c r="CQ199" s="203">
        <f t="shared" si="86"/>
        <v>1.75</v>
      </c>
      <c r="CR199" s="191" t="str">
        <f t="shared" si="87"/>
        <v>SPWFD24UB2PA</v>
      </c>
      <c r="CS199" s="191" t="str">
        <f t="shared" si="88"/>
        <v>○</v>
      </c>
      <c r="CT199" s="191" t="str">
        <f t="shared" si="89"/>
        <v>適</v>
      </c>
      <c r="CU199" s="191" t="str">
        <f t="shared" si="110"/>
        <v>●</v>
      </c>
      <c r="CV199" s="191">
        <f t="shared" si="90"/>
        <v>0</v>
      </c>
      <c r="CW199" s="191" t="str">
        <f t="shared" si="91"/>
        <v/>
      </c>
      <c r="CX199" s="208">
        <f t="shared" si="92"/>
        <v>0</v>
      </c>
      <c r="CY199" s="97">
        <f t="shared" si="111"/>
        <v>4</v>
      </c>
      <c r="CZ199" s="98">
        <f t="shared" si="112"/>
        <v>3</v>
      </c>
      <c r="DA199" s="97">
        <f t="shared" si="112"/>
        <v>4</v>
      </c>
      <c r="DB199" s="95">
        <f t="shared" si="113"/>
        <v>3</v>
      </c>
      <c r="DC199" s="147">
        <f t="shared" si="120"/>
        <v>1</v>
      </c>
      <c r="DD199" s="210">
        <f t="shared" si="114"/>
        <v>0</v>
      </c>
      <c r="DE199" s="151">
        <f t="shared" si="115"/>
        <v>0</v>
      </c>
      <c r="DF199" s="213">
        <f t="shared" si="116"/>
        <v>0</v>
      </c>
      <c r="DG199" s="149">
        <f t="shared" si="117"/>
        <v>0</v>
      </c>
      <c r="DH199" s="141">
        <f t="shared" si="118"/>
        <v>0</v>
      </c>
    </row>
    <row r="200" spans="1:112" s="99" customFormat="1" ht="26.1" customHeight="1" thickTop="1" thickBot="1" x14ac:dyDescent="0.2">
      <c r="A200" s="136"/>
      <c r="B200" s="94">
        <v>531</v>
      </c>
      <c r="C200" s="94" t="s">
        <v>1</v>
      </c>
      <c r="D200" s="94" t="s">
        <v>50</v>
      </c>
      <c r="E200" s="100" t="s">
        <v>5</v>
      </c>
      <c r="F200" s="101">
        <v>10</v>
      </c>
      <c r="G200" s="102">
        <v>1.75</v>
      </c>
      <c r="H200" s="94" t="s">
        <v>257</v>
      </c>
      <c r="I200" s="94" t="s">
        <v>129</v>
      </c>
      <c r="J200" s="103" t="s">
        <v>45</v>
      </c>
      <c r="K200" s="144" t="str">
        <f t="shared" si="93"/>
        <v>●</v>
      </c>
      <c r="L200" s="145" t="s">
        <v>217</v>
      </c>
      <c r="M200" s="180">
        <f>IF(L200="YES",1,0)</f>
        <v>0</v>
      </c>
      <c r="N200" s="92"/>
      <c r="O200" s="93"/>
      <c r="P200" s="104"/>
      <c r="Q200" s="207">
        <v>4</v>
      </c>
      <c r="R200" s="202">
        <v>3</v>
      </c>
      <c r="S200" s="198">
        <v>3.5</v>
      </c>
      <c r="T200" s="191">
        <f t="shared" si="94"/>
        <v>3</v>
      </c>
      <c r="U200" s="191">
        <f t="shared" si="119"/>
        <v>1</v>
      </c>
      <c r="V200" s="191">
        <f t="shared" si="95"/>
        <v>0</v>
      </c>
      <c r="W200" s="191">
        <f t="shared" si="96"/>
        <v>0</v>
      </c>
      <c r="X200" s="191">
        <f t="shared" si="97"/>
        <v>0</v>
      </c>
      <c r="Y200" s="192">
        <f t="shared" si="98"/>
        <v>0</v>
      </c>
      <c r="Z200" s="195">
        <f t="shared" si="99"/>
        <v>0</v>
      </c>
      <c r="AA200" s="192" t="s">
        <v>67</v>
      </c>
      <c r="AB200" s="190" t="s">
        <v>72</v>
      </c>
      <c r="AC200" s="191"/>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f t="shared" si="100"/>
        <v>1</v>
      </c>
      <c r="CA200" s="190">
        <f t="shared" si="101"/>
        <v>0</v>
      </c>
      <c r="CB200" s="196">
        <f t="shared" si="102"/>
        <v>0</v>
      </c>
      <c r="CC200" s="196">
        <f t="shared" si="103"/>
        <v>0</v>
      </c>
      <c r="CD200" s="197">
        <f t="shared" si="104"/>
        <v>4</v>
      </c>
      <c r="CE200" s="198" t="s">
        <v>127</v>
      </c>
      <c r="CF200" s="196" t="str">
        <f t="shared" si="105"/>
        <v/>
      </c>
      <c r="CG200" s="199">
        <f t="shared" si="106"/>
        <v>1</v>
      </c>
      <c r="CH200" s="190" t="e">
        <f t="shared" si="107"/>
        <v>#VALUE!</v>
      </c>
      <c r="CI200" s="190" t="str">
        <f t="shared" si="108"/>
        <v/>
      </c>
      <c r="CJ200" s="190">
        <f t="shared" si="109"/>
        <v>0</v>
      </c>
      <c r="CK200" s="190"/>
      <c r="CL200" s="191">
        <f t="shared" si="81"/>
        <v>531</v>
      </c>
      <c r="CM200" s="191" t="str">
        <f t="shared" si="82"/>
        <v>本圃</v>
      </c>
      <c r="CN200" s="191" t="str">
        <f t="shared" si="83"/>
        <v>紅ほっぺ以外</v>
      </c>
      <c r="CO200" s="191" t="str">
        <f t="shared" si="84"/>
        <v>間口</v>
      </c>
      <c r="CP200" s="198">
        <f t="shared" si="85"/>
        <v>10</v>
      </c>
      <c r="CQ200" s="203">
        <f t="shared" si="86"/>
        <v>1.75</v>
      </c>
      <c r="CR200" s="191" t="str">
        <f t="shared" si="87"/>
        <v>SPWFD24UB2PA</v>
      </c>
      <c r="CS200" s="191" t="str">
        <f t="shared" si="88"/>
        <v>◎</v>
      </c>
      <c r="CT200" s="191" t="str">
        <f t="shared" si="89"/>
        <v>強め</v>
      </c>
      <c r="CU200" s="191" t="str">
        <f t="shared" si="110"/>
        <v>●</v>
      </c>
      <c r="CV200" s="191">
        <f t="shared" si="90"/>
        <v>0</v>
      </c>
      <c r="CW200" s="191" t="str">
        <f t="shared" si="91"/>
        <v/>
      </c>
      <c r="CX200" s="208">
        <f t="shared" si="92"/>
        <v>0</v>
      </c>
      <c r="CY200" s="97">
        <f t="shared" si="111"/>
        <v>4</v>
      </c>
      <c r="CZ200" s="98">
        <f t="shared" si="112"/>
        <v>3</v>
      </c>
      <c r="DA200" s="97">
        <f t="shared" si="112"/>
        <v>3.5</v>
      </c>
      <c r="DB200" s="95">
        <f t="shared" si="113"/>
        <v>3</v>
      </c>
      <c r="DC200" s="147">
        <f t="shared" si="120"/>
        <v>1</v>
      </c>
      <c r="DD200" s="210">
        <f t="shared" si="114"/>
        <v>0</v>
      </c>
      <c r="DE200" s="151">
        <f t="shared" si="115"/>
        <v>0</v>
      </c>
      <c r="DF200" s="213">
        <f t="shared" si="116"/>
        <v>0</v>
      </c>
      <c r="DG200" s="149">
        <f t="shared" si="117"/>
        <v>0</v>
      </c>
      <c r="DH200" s="141">
        <f t="shared" si="118"/>
        <v>0</v>
      </c>
    </row>
    <row r="201" spans="1:112" s="99" customFormat="1" ht="26.1" customHeight="1" thickTop="1" thickBot="1" x14ac:dyDescent="0.2">
      <c r="A201" s="136"/>
      <c r="B201" s="94">
        <v>534</v>
      </c>
      <c r="C201" s="94" t="s">
        <v>1</v>
      </c>
      <c r="D201" s="94" t="s">
        <v>50</v>
      </c>
      <c r="E201" s="100" t="s">
        <v>5</v>
      </c>
      <c r="F201" s="101">
        <v>10</v>
      </c>
      <c r="G201" s="102">
        <v>2</v>
      </c>
      <c r="H201" s="94" t="s">
        <v>257</v>
      </c>
      <c r="I201" s="94" t="s">
        <v>130</v>
      </c>
      <c r="J201" s="94" t="s">
        <v>47</v>
      </c>
      <c r="K201" s="144" t="str">
        <f t="shared" si="93"/>
        <v>●</v>
      </c>
      <c r="L201" s="145" t="s">
        <v>217</v>
      </c>
      <c r="M201" s="180">
        <f>IF(L201="YES",1,0)</f>
        <v>0</v>
      </c>
      <c r="N201" s="92"/>
      <c r="O201" s="93"/>
      <c r="P201" s="104"/>
      <c r="Q201" s="207">
        <v>4</v>
      </c>
      <c r="R201" s="202">
        <v>3</v>
      </c>
      <c r="S201" s="198">
        <v>3.5</v>
      </c>
      <c r="T201" s="191">
        <f t="shared" si="94"/>
        <v>3</v>
      </c>
      <c r="U201" s="191">
        <f t="shared" si="119"/>
        <v>1</v>
      </c>
      <c r="V201" s="191">
        <f t="shared" si="95"/>
        <v>0</v>
      </c>
      <c r="W201" s="191">
        <f t="shared" si="96"/>
        <v>0</v>
      </c>
      <c r="X201" s="191">
        <f t="shared" si="97"/>
        <v>0</v>
      </c>
      <c r="Y201" s="192">
        <f t="shared" si="98"/>
        <v>0</v>
      </c>
      <c r="Z201" s="195">
        <f t="shared" si="99"/>
        <v>0</v>
      </c>
      <c r="AA201" s="192" t="s">
        <v>67</v>
      </c>
      <c r="AB201" s="190" t="s">
        <v>96</v>
      </c>
      <c r="AC201" s="191"/>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f t="shared" si="100"/>
        <v>1</v>
      </c>
      <c r="CA201" s="190">
        <f t="shared" si="101"/>
        <v>0</v>
      </c>
      <c r="CB201" s="196">
        <f t="shared" si="102"/>
        <v>0</v>
      </c>
      <c r="CC201" s="196">
        <f t="shared" si="103"/>
        <v>0</v>
      </c>
      <c r="CD201" s="197">
        <f t="shared" si="104"/>
        <v>4</v>
      </c>
      <c r="CE201" s="198" t="s">
        <v>127</v>
      </c>
      <c r="CF201" s="196" t="str">
        <f t="shared" si="105"/>
        <v/>
      </c>
      <c r="CG201" s="199">
        <f t="shared" si="106"/>
        <v>1</v>
      </c>
      <c r="CH201" s="190" t="e">
        <f t="shared" si="107"/>
        <v>#VALUE!</v>
      </c>
      <c r="CI201" s="190" t="str">
        <f t="shared" si="108"/>
        <v/>
      </c>
      <c r="CJ201" s="190">
        <f t="shared" si="109"/>
        <v>0</v>
      </c>
      <c r="CK201" s="190"/>
      <c r="CL201" s="191">
        <f t="shared" si="81"/>
        <v>534</v>
      </c>
      <c r="CM201" s="191" t="str">
        <f t="shared" si="82"/>
        <v>本圃</v>
      </c>
      <c r="CN201" s="191" t="str">
        <f t="shared" si="83"/>
        <v>紅ほっぺ以外</v>
      </c>
      <c r="CO201" s="191" t="str">
        <f t="shared" si="84"/>
        <v>間口</v>
      </c>
      <c r="CP201" s="198">
        <f t="shared" si="85"/>
        <v>10</v>
      </c>
      <c r="CQ201" s="203">
        <f t="shared" si="86"/>
        <v>2</v>
      </c>
      <c r="CR201" s="191" t="str">
        <f t="shared" si="87"/>
        <v>SPWFD24UB2PA</v>
      </c>
      <c r="CS201" s="191" t="str">
        <f t="shared" si="88"/>
        <v>○</v>
      </c>
      <c r="CT201" s="191" t="str">
        <f t="shared" si="89"/>
        <v>適</v>
      </c>
      <c r="CU201" s="191" t="str">
        <f t="shared" si="110"/>
        <v>●</v>
      </c>
      <c r="CV201" s="191">
        <f t="shared" si="90"/>
        <v>0</v>
      </c>
      <c r="CW201" s="191" t="str">
        <f t="shared" si="91"/>
        <v/>
      </c>
      <c r="CX201" s="208">
        <f t="shared" si="92"/>
        <v>0</v>
      </c>
      <c r="CY201" s="97">
        <f t="shared" si="111"/>
        <v>4</v>
      </c>
      <c r="CZ201" s="98">
        <f t="shared" si="112"/>
        <v>3</v>
      </c>
      <c r="DA201" s="97">
        <f t="shared" si="112"/>
        <v>3.5</v>
      </c>
      <c r="DB201" s="95">
        <f t="shared" si="113"/>
        <v>3</v>
      </c>
      <c r="DC201" s="147">
        <f t="shared" si="120"/>
        <v>1</v>
      </c>
      <c r="DD201" s="210">
        <f t="shared" si="114"/>
        <v>0</v>
      </c>
      <c r="DE201" s="151">
        <f t="shared" si="115"/>
        <v>0</v>
      </c>
      <c r="DF201" s="213">
        <f t="shared" si="116"/>
        <v>0</v>
      </c>
      <c r="DG201" s="149">
        <f t="shared" si="117"/>
        <v>0</v>
      </c>
      <c r="DH201" s="141">
        <f t="shared" si="118"/>
        <v>0</v>
      </c>
    </row>
    <row r="202" spans="1:112" s="99" customFormat="1" ht="26.1" customHeight="1" thickTop="1" thickBot="1" x14ac:dyDescent="0.2">
      <c r="A202" s="136"/>
      <c r="B202" s="87">
        <v>538</v>
      </c>
      <c r="C202" s="94" t="s">
        <v>1</v>
      </c>
      <c r="D202" s="94" t="s">
        <v>50</v>
      </c>
      <c r="E202" s="100" t="s">
        <v>5</v>
      </c>
      <c r="F202" s="101">
        <v>10</v>
      </c>
      <c r="G202" s="102">
        <v>2.25</v>
      </c>
      <c r="H202" s="94" t="s">
        <v>257</v>
      </c>
      <c r="I202" s="94" t="s">
        <v>130</v>
      </c>
      <c r="J202" s="94" t="s">
        <v>47</v>
      </c>
      <c r="K202" s="144" t="str">
        <f t="shared" si="93"/>
        <v>●</v>
      </c>
      <c r="L202" s="145" t="s">
        <v>217</v>
      </c>
      <c r="M202" s="180">
        <f>IF(L202="YES",1,0)</f>
        <v>0</v>
      </c>
      <c r="N202" s="92"/>
      <c r="O202" s="93"/>
      <c r="P202" s="104"/>
      <c r="Q202" s="207">
        <v>4</v>
      </c>
      <c r="R202" s="202">
        <v>3</v>
      </c>
      <c r="S202" s="198">
        <v>3.5</v>
      </c>
      <c r="T202" s="191">
        <f t="shared" si="94"/>
        <v>3</v>
      </c>
      <c r="U202" s="191">
        <f t="shared" si="119"/>
        <v>1</v>
      </c>
      <c r="V202" s="191">
        <f t="shared" si="95"/>
        <v>0</v>
      </c>
      <c r="W202" s="191">
        <f t="shared" si="96"/>
        <v>0</v>
      </c>
      <c r="X202" s="191">
        <f t="shared" si="97"/>
        <v>0</v>
      </c>
      <c r="Y202" s="192">
        <f t="shared" si="98"/>
        <v>0</v>
      </c>
      <c r="Z202" s="195">
        <f t="shared" si="99"/>
        <v>0</v>
      </c>
      <c r="AA202" s="192" t="s">
        <v>67</v>
      </c>
      <c r="AB202" s="190" t="s">
        <v>96</v>
      </c>
      <c r="AC202" s="191"/>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f t="shared" si="100"/>
        <v>1</v>
      </c>
      <c r="CA202" s="190">
        <f t="shared" si="101"/>
        <v>0</v>
      </c>
      <c r="CB202" s="196">
        <f t="shared" si="102"/>
        <v>0</v>
      </c>
      <c r="CC202" s="196">
        <f t="shared" si="103"/>
        <v>0</v>
      </c>
      <c r="CD202" s="197">
        <f t="shared" si="104"/>
        <v>4</v>
      </c>
      <c r="CE202" s="198" t="s">
        <v>127</v>
      </c>
      <c r="CF202" s="196" t="str">
        <f t="shared" si="105"/>
        <v/>
      </c>
      <c r="CG202" s="199">
        <f t="shared" si="106"/>
        <v>1</v>
      </c>
      <c r="CH202" s="190" t="e">
        <f t="shared" si="107"/>
        <v>#VALUE!</v>
      </c>
      <c r="CI202" s="190" t="str">
        <f t="shared" si="108"/>
        <v/>
      </c>
      <c r="CJ202" s="190">
        <f t="shared" si="109"/>
        <v>0</v>
      </c>
      <c r="CK202" s="190"/>
      <c r="CL202" s="191">
        <f t="shared" si="81"/>
        <v>538</v>
      </c>
      <c r="CM202" s="191" t="str">
        <f t="shared" si="82"/>
        <v>本圃</v>
      </c>
      <c r="CN202" s="191" t="str">
        <f t="shared" si="83"/>
        <v>紅ほっぺ以外</v>
      </c>
      <c r="CO202" s="191" t="str">
        <f t="shared" si="84"/>
        <v>間口</v>
      </c>
      <c r="CP202" s="198">
        <f t="shared" si="85"/>
        <v>10</v>
      </c>
      <c r="CQ202" s="203">
        <f t="shared" si="86"/>
        <v>2.25</v>
      </c>
      <c r="CR202" s="191" t="str">
        <f t="shared" si="87"/>
        <v>SPWFD24UB2PA</v>
      </c>
      <c r="CS202" s="191" t="str">
        <f t="shared" si="88"/>
        <v>○</v>
      </c>
      <c r="CT202" s="191" t="str">
        <f t="shared" si="89"/>
        <v>適</v>
      </c>
      <c r="CU202" s="191" t="str">
        <f t="shared" si="110"/>
        <v>●</v>
      </c>
      <c r="CV202" s="191">
        <f t="shared" si="90"/>
        <v>0</v>
      </c>
      <c r="CW202" s="191" t="str">
        <f t="shared" si="91"/>
        <v/>
      </c>
      <c r="CX202" s="208">
        <f t="shared" si="92"/>
        <v>0</v>
      </c>
      <c r="CY202" s="97">
        <f t="shared" si="111"/>
        <v>4</v>
      </c>
      <c r="CZ202" s="98">
        <f t="shared" si="112"/>
        <v>3</v>
      </c>
      <c r="DA202" s="97">
        <f t="shared" si="112"/>
        <v>3.5</v>
      </c>
      <c r="DB202" s="95">
        <f t="shared" si="113"/>
        <v>3</v>
      </c>
      <c r="DC202" s="147">
        <f t="shared" si="120"/>
        <v>1</v>
      </c>
      <c r="DD202" s="210">
        <f t="shared" si="114"/>
        <v>0</v>
      </c>
      <c r="DE202" s="151">
        <f t="shared" si="115"/>
        <v>0</v>
      </c>
      <c r="DF202" s="213">
        <f t="shared" si="116"/>
        <v>0</v>
      </c>
      <c r="DG202" s="149">
        <f t="shared" si="117"/>
        <v>0</v>
      </c>
      <c r="DH202" s="141">
        <f t="shared" si="118"/>
        <v>0</v>
      </c>
    </row>
    <row r="203" spans="1:112" s="99" customFormat="1" ht="26.1" customHeight="1" thickTop="1" thickBot="1" x14ac:dyDescent="0.2">
      <c r="A203" s="136"/>
      <c r="B203" s="87">
        <v>541</v>
      </c>
      <c r="C203" s="94" t="s">
        <v>1</v>
      </c>
      <c r="D203" s="94" t="s">
        <v>50</v>
      </c>
      <c r="E203" s="100" t="s">
        <v>5</v>
      </c>
      <c r="F203" s="101">
        <v>11</v>
      </c>
      <c r="G203" s="102">
        <v>1.2</v>
      </c>
      <c r="H203" s="94" t="s">
        <v>256</v>
      </c>
      <c r="I203" s="94" t="s">
        <v>129</v>
      </c>
      <c r="J203" s="103" t="s">
        <v>45</v>
      </c>
      <c r="K203" s="146" t="str">
        <f t="shared" si="93"/>
        <v>○</v>
      </c>
      <c r="L203" s="145" t="s">
        <v>189</v>
      </c>
      <c r="M203" s="180">
        <f>IF(L203="YES",1,0)</f>
        <v>0</v>
      </c>
      <c r="N203" s="92"/>
      <c r="O203" s="93"/>
      <c r="P203" s="104"/>
      <c r="Q203" s="207">
        <v>6</v>
      </c>
      <c r="R203" s="202">
        <v>3</v>
      </c>
      <c r="S203" s="198">
        <v>4</v>
      </c>
      <c r="T203" s="191">
        <f t="shared" si="94"/>
        <v>3</v>
      </c>
      <c r="U203" s="191">
        <f t="shared" si="119"/>
        <v>1</v>
      </c>
      <c r="V203" s="191">
        <f t="shared" si="95"/>
        <v>0</v>
      </c>
      <c r="W203" s="191">
        <f t="shared" si="96"/>
        <v>0</v>
      </c>
      <c r="X203" s="191">
        <f t="shared" si="97"/>
        <v>0</v>
      </c>
      <c r="Y203" s="192">
        <f t="shared" si="98"/>
        <v>0</v>
      </c>
      <c r="Z203" s="195">
        <f t="shared" si="99"/>
        <v>0</v>
      </c>
      <c r="AA203" s="192" t="s">
        <v>67</v>
      </c>
      <c r="AB203" s="190" t="s">
        <v>110</v>
      </c>
      <c r="AC203" s="191"/>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c r="BY203" s="190"/>
      <c r="BZ203" s="190">
        <f t="shared" si="100"/>
        <v>1</v>
      </c>
      <c r="CA203" s="190">
        <f t="shared" si="101"/>
        <v>0</v>
      </c>
      <c r="CB203" s="196">
        <f t="shared" si="102"/>
        <v>0</v>
      </c>
      <c r="CC203" s="196">
        <f t="shared" si="103"/>
        <v>0</v>
      </c>
      <c r="CD203" s="197">
        <f t="shared" si="104"/>
        <v>6</v>
      </c>
      <c r="CE203" s="198" t="s">
        <v>127</v>
      </c>
      <c r="CF203" s="196" t="str">
        <f t="shared" si="105"/>
        <v/>
      </c>
      <c r="CG203" s="199">
        <f t="shared" si="106"/>
        <v>1</v>
      </c>
      <c r="CH203" s="190" t="e">
        <f t="shared" si="107"/>
        <v>#VALUE!</v>
      </c>
      <c r="CI203" s="190" t="str">
        <f t="shared" si="108"/>
        <v/>
      </c>
      <c r="CJ203" s="190">
        <f t="shared" si="109"/>
        <v>0</v>
      </c>
      <c r="CK203" s="190"/>
      <c r="CL203" s="191">
        <f t="shared" si="81"/>
        <v>541</v>
      </c>
      <c r="CM203" s="191" t="str">
        <f t="shared" si="82"/>
        <v>本圃</v>
      </c>
      <c r="CN203" s="191" t="str">
        <f t="shared" si="83"/>
        <v>紅ほっぺ以外</v>
      </c>
      <c r="CO203" s="191" t="str">
        <f t="shared" si="84"/>
        <v>間口</v>
      </c>
      <c r="CP203" s="198">
        <f t="shared" si="85"/>
        <v>11</v>
      </c>
      <c r="CQ203" s="203">
        <f t="shared" si="86"/>
        <v>1.2</v>
      </c>
      <c r="CR203" s="191" t="str">
        <f t="shared" si="87"/>
        <v>SPWFD24UB2PB</v>
      </c>
      <c r="CS203" s="191" t="str">
        <f t="shared" si="88"/>
        <v>◎</v>
      </c>
      <c r="CT203" s="191" t="str">
        <f t="shared" si="89"/>
        <v>強め</v>
      </c>
      <c r="CU203" s="191" t="str">
        <f t="shared" si="110"/>
        <v>○</v>
      </c>
      <c r="CV203" s="191">
        <f t="shared" si="90"/>
        <v>0</v>
      </c>
      <c r="CW203" s="191" t="str">
        <f t="shared" si="91"/>
        <v/>
      </c>
      <c r="CX203" s="208">
        <f t="shared" si="92"/>
        <v>0</v>
      </c>
      <c r="CY203" s="97">
        <f t="shared" si="111"/>
        <v>6</v>
      </c>
      <c r="CZ203" s="98">
        <f t="shared" si="112"/>
        <v>3</v>
      </c>
      <c r="DA203" s="97">
        <f t="shared" si="112"/>
        <v>4</v>
      </c>
      <c r="DB203" s="95">
        <f t="shared" si="113"/>
        <v>3</v>
      </c>
      <c r="DC203" s="147">
        <f t="shared" si="120"/>
        <v>1</v>
      </c>
      <c r="DD203" s="210">
        <f t="shared" si="114"/>
        <v>0</v>
      </c>
      <c r="DE203" s="151">
        <f t="shared" si="115"/>
        <v>0</v>
      </c>
      <c r="DF203" s="213">
        <f t="shared" si="116"/>
        <v>0</v>
      </c>
      <c r="DG203" s="149">
        <f t="shared" si="117"/>
        <v>0</v>
      </c>
      <c r="DH203" s="141">
        <f t="shared" si="118"/>
        <v>0</v>
      </c>
    </row>
    <row r="204" spans="1:112" s="99" customFormat="1" ht="26.1" customHeight="1" thickTop="1" thickBot="1" x14ac:dyDescent="0.2">
      <c r="A204" s="136"/>
      <c r="B204" s="94">
        <v>545</v>
      </c>
      <c r="C204" s="94" t="s">
        <v>1</v>
      </c>
      <c r="D204" s="94" t="s">
        <v>50</v>
      </c>
      <c r="E204" s="100" t="s">
        <v>5</v>
      </c>
      <c r="F204" s="101">
        <v>11</v>
      </c>
      <c r="G204" s="102">
        <v>1.3</v>
      </c>
      <c r="H204" s="94" t="s">
        <v>256</v>
      </c>
      <c r="I204" s="94" t="s">
        <v>129</v>
      </c>
      <c r="J204" s="103" t="s">
        <v>45</v>
      </c>
      <c r="K204" s="94" t="str">
        <f t="shared" si="93"/>
        <v>-</v>
      </c>
      <c r="L204" s="94" t="s">
        <v>249</v>
      </c>
      <c r="M204" s="181">
        <v>0</v>
      </c>
      <c r="N204" s="92"/>
      <c r="O204" s="93"/>
      <c r="P204" s="104"/>
      <c r="Q204" s="207">
        <v>5.5</v>
      </c>
      <c r="R204" s="202">
        <v>3</v>
      </c>
      <c r="S204" s="198">
        <v>4</v>
      </c>
      <c r="T204" s="191">
        <f t="shared" si="94"/>
        <v>3</v>
      </c>
      <c r="U204" s="191">
        <f t="shared" si="119"/>
        <v>1</v>
      </c>
      <c r="V204" s="191">
        <f t="shared" si="95"/>
        <v>0</v>
      </c>
      <c r="W204" s="191">
        <f t="shared" si="96"/>
        <v>0</v>
      </c>
      <c r="X204" s="191">
        <f t="shared" si="97"/>
        <v>0</v>
      </c>
      <c r="Y204" s="192">
        <f t="shared" si="98"/>
        <v>0</v>
      </c>
      <c r="Z204" s="195">
        <f t="shared" si="99"/>
        <v>0</v>
      </c>
      <c r="AA204" s="192" t="s">
        <v>67</v>
      </c>
      <c r="AB204" s="190" t="s">
        <v>74</v>
      </c>
      <c r="AC204" s="191"/>
      <c r="AD204" s="190"/>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c r="BY204" s="190"/>
      <c r="BZ204" s="190">
        <f t="shared" si="100"/>
        <v>1</v>
      </c>
      <c r="CA204" s="190">
        <f t="shared" si="101"/>
        <v>0</v>
      </c>
      <c r="CB204" s="196">
        <f t="shared" si="102"/>
        <v>0</v>
      </c>
      <c r="CC204" s="196">
        <f t="shared" si="103"/>
        <v>0</v>
      </c>
      <c r="CD204" s="197">
        <f t="shared" si="104"/>
        <v>5.5</v>
      </c>
      <c r="CE204" s="198" t="s">
        <v>127</v>
      </c>
      <c r="CF204" s="196" t="str">
        <f t="shared" si="105"/>
        <v/>
      </c>
      <c r="CG204" s="199">
        <f t="shared" si="106"/>
        <v>1</v>
      </c>
      <c r="CH204" s="190" t="e">
        <f t="shared" si="107"/>
        <v>#VALUE!</v>
      </c>
      <c r="CI204" s="190" t="str">
        <f t="shared" si="108"/>
        <v/>
      </c>
      <c r="CJ204" s="190">
        <f t="shared" si="109"/>
        <v>0</v>
      </c>
      <c r="CK204" s="190"/>
      <c r="CL204" s="191">
        <f t="shared" si="81"/>
        <v>545</v>
      </c>
      <c r="CM204" s="191" t="str">
        <f t="shared" si="82"/>
        <v>本圃</v>
      </c>
      <c r="CN204" s="191" t="str">
        <f t="shared" si="83"/>
        <v>紅ほっぺ以外</v>
      </c>
      <c r="CO204" s="191" t="str">
        <f t="shared" si="84"/>
        <v>間口</v>
      </c>
      <c r="CP204" s="198">
        <f t="shared" si="85"/>
        <v>11</v>
      </c>
      <c r="CQ204" s="203">
        <f t="shared" si="86"/>
        <v>1.3</v>
      </c>
      <c r="CR204" s="191" t="str">
        <f t="shared" si="87"/>
        <v>SPWFD24UB2PB</v>
      </c>
      <c r="CS204" s="191" t="str">
        <f t="shared" si="88"/>
        <v>◎</v>
      </c>
      <c r="CT204" s="191" t="str">
        <f t="shared" si="89"/>
        <v>強め</v>
      </c>
      <c r="CU204" s="191" t="str">
        <f t="shared" si="110"/>
        <v>-</v>
      </c>
      <c r="CV204" s="191">
        <f t="shared" si="90"/>
        <v>0</v>
      </c>
      <c r="CW204" s="191" t="str">
        <f t="shared" si="91"/>
        <v/>
      </c>
      <c r="CX204" s="208">
        <f t="shared" si="92"/>
        <v>0</v>
      </c>
      <c r="CY204" s="97">
        <f t="shared" si="111"/>
        <v>5.5</v>
      </c>
      <c r="CZ204" s="98">
        <f t="shared" si="112"/>
        <v>3</v>
      </c>
      <c r="DA204" s="97">
        <f t="shared" si="112"/>
        <v>4</v>
      </c>
      <c r="DB204" s="95">
        <f t="shared" si="113"/>
        <v>3</v>
      </c>
      <c r="DC204" s="147">
        <f t="shared" si="120"/>
        <v>1</v>
      </c>
      <c r="DD204" s="210">
        <f t="shared" si="114"/>
        <v>0</v>
      </c>
      <c r="DE204" s="151">
        <f t="shared" si="115"/>
        <v>0</v>
      </c>
      <c r="DF204" s="213">
        <f t="shared" si="116"/>
        <v>0</v>
      </c>
      <c r="DG204" s="149">
        <f t="shared" si="117"/>
        <v>0</v>
      </c>
      <c r="DH204" s="141">
        <f t="shared" si="118"/>
        <v>0</v>
      </c>
    </row>
    <row r="205" spans="1:112" s="99" customFormat="1" ht="26.1" customHeight="1" thickTop="1" thickBot="1" x14ac:dyDescent="0.2">
      <c r="A205" s="136"/>
      <c r="B205" s="94">
        <v>548</v>
      </c>
      <c r="C205" s="94" t="s">
        <v>1</v>
      </c>
      <c r="D205" s="94" t="s">
        <v>50</v>
      </c>
      <c r="E205" s="100" t="s">
        <v>5</v>
      </c>
      <c r="F205" s="101">
        <v>11</v>
      </c>
      <c r="G205" s="102">
        <v>1.4</v>
      </c>
      <c r="H205" s="94" t="s">
        <v>256</v>
      </c>
      <c r="I205" s="94" t="s">
        <v>129</v>
      </c>
      <c r="J205" s="103" t="s">
        <v>45</v>
      </c>
      <c r="K205" s="94" t="str">
        <f t="shared" si="93"/>
        <v>-</v>
      </c>
      <c r="L205" s="94" t="s">
        <v>249</v>
      </c>
      <c r="M205" s="181">
        <v>0</v>
      </c>
      <c r="N205" s="92"/>
      <c r="O205" s="93"/>
      <c r="P205" s="104"/>
      <c r="Q205" s="207">
        <v>5</v>
      </c>
      <c r="R205" s="202">
        <v>3</v>
      </c>
      <c r="S205" s="198">
        <v>4</v>
      </c>
      <c r="T205" s="191">
        <f t="shared" si="94"/>
        <v>3</v>
      </c>
      <c r="U205" s="191">
        <f t="shared" si="119"/>
        <v>1</v>
      </c>
      <c r="V205" s="191">
        <f t="shared" si="95"/>
        <v>0</v>
      </c>
      <c r="W205" s="191">
        <f t="shared" si="96"/>
        <v>0</v>
      </c>
      <c r="X205" s="191">
        <f t="shared" si="97"/>
        <v>0</v>
      </c>
      <c r="Y205" s="192">
        <f t="shared" si="98"/>
        <v>0</v>
      </c>
      <c r="Z205" s="195">
        <f t="shared" si="99"/>
        <v>0</v>
      </c>
      <c r="AA205" s="192" t="s">
        <v>67</v>
      </c>
      <c r="AB205" s="190" t="s">
        <v>74</v>
      </c>
      <c r="AC205" s="191"/>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c r="BT205" s="190"/>
      <c r="BU205" s="190"/>
      <c r="BV205" s="190"/>
      <c r="BW205" s="190"/>
      <c r="BX205" s="190"/>
      <c r="BY205" s="190"/>
      <c r="BZ205" s="190">
        <f t="shared" si="100"/>
        <v>1</v>
      </c>
      <c r="CA205" s="190">
        <f t="shared" si="101"/>
        <v>0</v>
      </c>
      <c r="CB205" s="196">
        <f t="shared" si="102"/>
        <v>0</v>
      </c>
      <c r="CC205" s="196">
        <f t="shared" si="103"/>
        <v>0</v>
      </c>
      <c r="CD205" s="197">
        <f t="shared" si="104"/>
        <v>5</v>
      </c>
      <c r="CE205" s="198" t="s">
        <v>127</v>
      </c>
      <c r="CF205" s="196" t="str">
        <f t="shared" si="105"/>
        <v/>
      </c>
      <c r="CG205" s="199">
        <f t="shared" si="106"/>
        <v>1</v>
      </c>
      <c r="CH205" s="190" t="e">
        <f t="shared" si="107"/>
        <v>#VALUE!</v>
      </c>
      <c r="CI205" s="190" t="str">
        <f t="shared" si="108"/>
        <v/>
      </c>
      <c r="CJ205" s="190">
        <f t="shared" si="109"/>
        <v>0</v>
      </c>
      <c r="CK205" s="190"/>
      <c r="CL205" s="191">
        <f t="shared" si="81"/>
        <v>548</v>
      </c>
      <c r="CM205" s="191" t="str">
        <f t="shared" si="82"/>
        <v>本圃</v>
      </c>
      <c r="CN205" s="191" t="str">
        <f t="shared" si="83"/>
        <v>紅ほっぺ以外</v>
      </c>
      <c r="CO205" s="191" t="str">
        <f t="shared" si="84"/>
        <v>間口</v>
      </c>
      <c r="CP205" s="198">
        <f t="shared" si="85"/>
        <v>11</v>
      </c>
      <c r="CQ205" s="203">
        <f t="shared" si="86"/>
        <v>1.4</v>
      </c>
      <c r="CR205" s="191" t="str">
        <f t="shared" si="87"/>
        <v>SPWFD24UB2PB</v>
      </c>
      <c r="CS205" s="191" t="str">
        <f t="shared" si="88"/>
        <v>◎</v>
      </c>
      <c r="CT205" s="191" t="str">
        <f t="shared" si="89"/>
        <v>強め</v>
      </c>
      <c r="CU205" s="191" t="str">
        <f t="shared" si="110"/>
        <v>-</v>
      </c>
      <c r="CV205" s="191">
        <f t="shared" si="90"/>
        <v>0</v>
      </c>
      <c r="CW205" s="191" t="str">
        <f t="shared" si="91"/>
        <v/>
      </c>
      <c r="CX205" s="208">
        <f t="shared" si="92"/>
        <v>0</v>
      </c>
      <c r="CY205" s="97">
        <f t="shared" si="111"/>
        <v>5</v>
      </c>
      <c r="CZ205" s="98">
        <f t="shared" si="112"/>
        <v>3</v>
      </c>
      <c r="DA205" s="97">
        <f t="shared" si="112"/>
        <v>4</v>
      </c>
      <c r="DB205" s="95">
        <f t="shared" si="113"/>
        <v>3</v>
      </c>
      <c r="DC205" s="147">
        <f t="shared" si="120"/>
        <v>1</v>
      </c>
      <c r="DD205" s="210">
        <f t="shared" si="114"/>
        <v>0</v>
      </c>
      <c r="DE205" s="151">
        <f t="shared" si="115"/>
        <v>0</v>
      </c>
      <c r="DF205" s="213">
        <f t="shared" si="116"/>
        <v>0</v>
      </c>
      <c r="DG205" s="149">
        <f t="shared" si="117"/>
        <v>0</v>
      </c>
      <c r="DH205" s="141">
        <f t="shared" si="118"/>
        <v>0</v>
      </c>
    </row>
    <row r="206" spans="1:112" s="99" customFormat="1" ht="26.1" customHeight="1" thickTop="1" thickBot="1" x14ac:dyDescent="0.2">
      <c r="A206" s="136"/>
      <c r="B206" s="94">
        <v>552</v>
      </c>
      <c r="C206" s="94" t="s">
        <v>1</v>
      </c>
      <c r="D206" s="94" t="s">
        <v>50</v>
      </c>
      <c r="E206" s="100" t="s">
        <v>5</v>
      </c>
      <c r="F206" s="101">
        <v>11</v>
      </c>
      <c r="G206" s="102">
        <v>1.5</v>
      </c>
      <c r="H206" s="94" t="s">
        <v>256</v>
      </c>
      <c r="I206" s="94" t="s">
        <v>129</v>
      </c>
      <c r="J206" s="103" t="s">
        <v>45</v>
      </c>
      <c r="K206" s="94" t="str">
        <f t="shared" si="93"/>
        <v>-</v>
      </c>
      <c r="L206" s="94" t="s">
        <v>249</v>
      </c>
      <c r="M206" s="181">
        <v>0</v>
      </c>
      <c r="N206" s="92"/>
      <c r="O206" s="93"/>
      <c r="P206" s="104"/>
      <c r="Q206" s="207">
        <v>4.5</v>
      </c>
      <c r="R206" s="202">
        <v>3</v>
      </c>
      <c r="S206" s="198">
        <v>4</v>
      </c>
      <c r="T206" s="191">
        <f t="shared" si="94"/>
        <v>3</v>
      </c>
      <c r="U206" s="191">
        <f t="shared" si="119"/>
        <v>1</v>
      </c>
      <c r="V206" s="191">
        <f t="shared" si="95"/>
        <v>0</v>
      </c>
      <c r="W206" s="191">
        <f t="shared" si="96"/>
        <v>0</v>
      </c>
      <c r="X206" s="191">
        <f t="shared" si="97"/>
        <v>0</v>
      </c>
      <c r="Y206" s="192">
        <f t="shared" si="98"/>
        <v>0</v>
      </c>
      <c r="Z206" s="195">
        <f t="shared" si="99"/>
        <v>0</v>
      </c>
      <c r="AA206" s="192" t="s">
        <v>67</v>
      </c>
      <c r="AB206" s="190" t="s">
        <v>74</v>
      </c>
      <c r="AC206" s="191"/>
      <c r="AD206" s="190"/>
      <c r="AE206" s="190"/>
      <c r="AF206" s="190"/>
      <c r="AG206" s="190"/>
      <c r="AH206" s="190"/>
      <c r="AI206" s="190"/>
      <c r="AJ206" s="190"/>
      <c r="AK206" s="190"/>
      <c r="AL206" s="190"/>
      <c r="AM206" s="190"/>
      <c r="AN206" s="190"/>
      <c r="AO206" s="190"/>
      <c r="AP206" s="190"/>
      <c r="AQ206" s="190"/>
      <c r="AR206" s="190"/>
      <c r="AS206" s="190"/>
      <c r="AT206" s="190"/>
      <c r="AU206" s="190"/>
      <c r="AV206" s="190"/>
      <c r="AW206" s="190"/>
      <c r="AX206" s="190"/>
      <c r="AY206" s="190"/>
      <c r="AZ206" s="190"/>
      <c r="BA206" s="190"/>
      <c r="BB206" s="190"/>
      <c r="BC206" s="190"/>
      <c r="BD206" s="190"/>
      <c r="BE206" s="190"/>
      <c r="BF206" s="190"/>
      <c r="BG206" s="190"/>
      <c r="BH206" s="190"/>
      <c r="BI206" s="190"/>
      <c r="BJ206" s="190"/>
      <c r="BK206" s="190"/>
      <c r="BL206" s="190"/>
      <c r="BM206" s="190"/>
      <c r="BN206" s="190"/>
      <c r="BO206" s="190"/>
      <c r="BP206" s="190"/>
      <c r="BQ206" s="190"/>
      <c r="BR206" s="190"/>
      <c r="BS206" s="190"/>
      <c r="BT206" s="190"/>
      <c r="BU206" s="190"/>
      <c r="BV206" s="190"/>
      <c r="BW206" s="190"/>
      <c r="BX206" s="190"/>
      <c r="BY206" s="190"/>
      <c r="BZ206" s="190">
        <f t="shared" si="100"/>
        <v>1</v>
      </c>
      <c r="CA206" s="190">
        <f t="shared" si="101"/>
        <v>0</v>
      </c>
      <c r="CB206" s="196">
        <f t="shared" si="102"/>
        <v>0</v>
      </c>
      <c r="CC206" s="196">
        <f t="shared" si="103"/>
        <v>0</v>
      </c>
      <c r="CD206" s="197">
        <f t="shared" si="104"/>
        <v>4.5</v>
      </c>
      <c r="CE206" s="198" t="s">
        <v>127</v>
      </c>
      <c r="CF206" s="196" t="str">
        <f t="shared" si="105"/>
        <v/>
      </c>
      <c r="CG206" s="199">
        <f t="shared" si="106"/>
        <v>1</v>
      </c>
      <c r="CH206" s="190" t="e">
        <f t="shared" si="107"/>
        <v>#VALUE!</v>
      </c>
      <c r="CI206" s="190" t="str">
        <f t="shared" si="108"/>
        <v/>
      </c>
      <c r="CJ206" s="190">
        <f t="shared" si="109"/>
        <v>0</v>
      </c>
      <c r="CK206" s="190"/>
      <c r="CL206" s="191">
        <f t="shared" si="81"/>
        <v>552</v>
      </c>
      <c r="CM206" s="191" t="str">
        <f t="shared" si="82"/>
        <v>本圃</v>
      </c>
      <c r="CN206" s="191" t="str">
        <f t="shared" si="83"/>
        <v>紅ほっぺ以外</v>
      </c>
      <c r="CO206" s="191" t="str">
        <f t="shared" si="84"/>
        <v>間口</v>
      </c>
      <c r="CP206" s="198">
        <f t="shared" si="85"/>
        <v>11</v>
      </c>
      <c r="CQ206" s="203">
        <f t="shared" si="86"/>
        <v>1.5</v>
      </c>
      <c r="CR206" s="191" t="str">
        <f t="shared" si="87"/>
        <v>SPWFD24UB2PB</v>
      </c>
      <c r="CS206" s="191" t="str">
        <f t="shared" si="88"/>
        <v>◎</v>
      </c>
      <c r="CT206" s="191" t="str">
        <f t="shared" si="89"/>
        <v>強め</v>
      </c>
      <c r="CU206" s="191" t="str">
        <f t="shared" si="110"/>
        <v>-</v>
      </c>
      <c r="CV206" s="191">
        <f t="shared" si="90"/>
        <v>0</v>
      </c>
      <c r="CW206" s="191" t="str">
        <f t="shared" si="91"/>
        <v/>
      </c>
      <c r="CX206" s="208">
        <f t="shared" si="92"/>
        <v>0</v>
      </c>
      <c r="CY206" s="97">
        <f t="shared" si="111"/>
        <v>4.5</v>
      </c>
      <c r="CZ206" s="98">
        <f t="shared" si="112"/>
        <v>3</v>
      </c>
      <c r="DA206" s="97">
        <f t="shared" si="112"/>
        <v>4</v>
      </c>
      <c r="DB206" s="95">
        <f t="shared" si="113"/>
        <v>3</v>
      </c>
      <c r="DC206" s="147">
        <f t="shared" si="120"/>
        <v>1</v>
      </c>
      <c r="DD206" s="210">
        <f t="shared" si="114"/>
        <v>0</v>
      </c>
      <c r="DE206" s="151">
        <f t="shared" si="115"/>
        <v>0</v>
      </c>
      <c r="DF206" s="213">
        <f t="shared" si="116"/>
        <v>0</v>
      </c>
      <c r="DG206" s="149">
        <f t="shared" si="117"/>
        <v>0</v>
      </c>
      <c r="DH206" s="141">
        <f t="shared" si="118"/>
        <v>0</v>
      </c>
    </row>
    <row r="207" spans="1:112" s="105" customFormat="1" ht="26.1" customHeight="1" thickTop="1" thickBot="1" x14ac:dyDescent="0.2">
      <c r="A207" s="136"/>
      <c r="B207" s="87">
        <v>553</v>
      </c>
      <c r="C207" s="94" t="s">
        <v>1</v>
      </c>
      <c r="D207" s="94" t="s">
        <v>50</v>
      </c>
      <c r="E207" s="100" t="s">
        <v>5</v>
      </c>
      <c r="F207" s="101">
        <v>11</v>
      </c>
      <c r="G207" s="102">
        <v>1.5</v>
      </c>
      <c r="H207" s="94" t="s">
        <v>257</v>
      </c>
      <c r="I207" s="94" t="s">
        <v>130</v>
      </c>
      <c r="J207" s="103" t="s">
        <v>45</v>
      </c>
      <c r="K207" s="94" t="str">
        <f t="shared" si="93"/>
        <v>-</v>
      </c>
      <c r="L207" s="94" t="s">
        <v>249</v>
      </c>
      <c r="M207" s="181">
        <v>0</v>
      </c>
      <c r="N207" s="92"/>
      <c r="O207" s="93"/>
      <c r="P207" s="104"/>
      <c r="Q207" s="207">
        <v>4.5</v>
      </c>
      <c r="R207" s="202">
        <v>3</v>
      </c>
      <c r="S207" s="198">
        <v>4</v>
      </c>
      <c r="T207" s="191">
        <f t="shared" si="94"/>
        <v>3</v>
      </c>
      <c r="U207" s="191">
        <f t="shared" si="119"/>
        <v>1</v>
      </c>
      <c r="V207" s="191">
        <f t="shared" si="95"/>
        <v>0</v>
      </c>
      <c r="W207" s="191">
        <f t="shared" si="96"/>
        <v>0</v>
      </c>
      <c r="X207" s="191">
        <f t="shared" si="97"/>
        <v>0</v>
      </c>
      <c r="Y207" s="192">
        <f t="shared" si="98"/>
        <v>0</v>
      </c>
      <c r="Z207" s="195">
        <f t="shared" si="99"/>
        <v>0</v>
      </c>
      <c r="AA207" s="192" t="s">
        <v>67</v>
      </c>
      <c r="AB207" s="190" t="s">
        <v>74</v>
      </c>
      <c r="AC207" s="191"/>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c r="BA207" s="190"/>
      <c r="BB207" s="190"/>
      <c r="BC207" s="190"/>
      <c r="BD207" s="190"/>
      <c r="BE207" s="190"/>
      <c r="BF207" s="190"/>
      <c r="BG207" s="190"/>
      <c r="BH207" s="190"/>
      <c r="BI207" s="190"/>
      <c r="BJ207" s="190"/>
      <c r="BK207" s="190"/>
      <c r="BL207" s="190"/>
      <c r="BM207" s="190"/>
      <c r="BN207" s="190"/>
      <c r="BO207" s="190"/>
      <c r="BP207" s="190"/>
      <c r="BQ207" s="190"/>
      <c r="BR207" s="190"/>
      <c r="BS207" s="190"/>
      <c r="BT207" s="190"/>
      <c r="BU207" s="190"/>
      <c r="BV207" s="190"/>
      <c r="BW207" s="190"/>
      <c r="BX207" s="190"/>
      <c r="BY207" s="190"/>
      <c r="BZ207" s="190">
        <f t="shared" si="100"/>
        <v>1</v>
      </c>
      <c r="CA207" s="190">
        <f t="shared" si="101"/>
        <v>0</v>
      </c>
      <c r="CB207" s="196">
        <f t="shared" si="102"/>
        <v>0</v>
      </c>
      <c r="CC207" s="196">
        <f t="shared" si="103"/>
        <v>0</v>
      </c>
      <c r="CD207" s="197">
        <f t="shared" si="104"/>
        <v>4.5</v>
      </c>
      <c r="CE207" s="198" t="s">
        <v>127</v>
      </c>
      <c r="CF207" s="196" t="str">
        <f t="shared" si="105"/>
        <v/>
      </c>
      <c r="CG207" s="199">
        <f t="shared" si="106"/>
        <v>1</v>
      </c>
      <c r="CH207" s="190" t="e">
        <f t="shared" si="107"/>
        <v>#VALUE!</v>
      </c>
      <c r="CI207" s="190" t="str">
        <f t="shared" si="108"/>
        <v/>
      </c>
      <c r="CJ207" s="190">
        <f t="shared" si="109"/>
        <v>0</v>
      </c>
      <c r="CK207" s="190"/>
      <c r="CL207" s="191">
        <f t="shared" si="81"/>
        <v>553</v>
      </c>
      <c r="CM207" s="191" t="str">
        <f t="shared" si="82"/>
        <v>本圃</v>
      </c>
      <c r="CN207" s="191" t="str">
        <f t="shared" si="83"/>
        <v>紅ほっぺ以外</v>
      </c>
      <c r="CO207" s="191" t="str">
        <f t="shared" si="84"/>
        <v>間口</v>
      </c>
      <c r="CP207" s="198">
        <f t="shared" si="85"/>
        <v>11</v>
      </c>
      <c r="CQ207" s="203">
        <f t="shared" si="86"/>
        <v>1.5</v>
      </c>
      <c r="CR207" s="191" t="str">
        <f t="shared" si="87"/>
        <v>SPWFD24UB2PA</v>
      </c>
      <c r="CS207" s="191" t="str">
        <f t="shared" si="88"/>
        <v>○</v>
      </c>
      <c r="CT207" s="191" t="str">
        <f t="shared" si="89"/>
        <v>強め</v>
      </c>
      <c r="CU207" s="191" t="str">
        <f t="shared" si="110"/>
        <v>-</v>
      </c>
      <c r="CV207" s="191">
        <f t="shared" si="90"/>
        <v>0</v>
      </c>
      <c r="CW207" s="191" t="str">
        <f t="shared" si="91"/>
        <v/>
      </c>
      <c r="CX207" s="208">
        <f t="shared" si="92"/>
        <v>0</v>
      </c>
      <c r="CY207" s="97">
        <f t="shared" si="111"/>
        <v>4.5</v>
      </c>
      <c r="CZ207" s="98">
        <f t="shared" si="112"/>
        <v>3</v>
      </c>
      <c r="DA207" s="97">
        <f t="shared" si="112"/>
        <v>4</v>
      </c>
      <c r="DB207" s="95">
        <f t="shared" si="113"/>
        <v>3</v>
      </c>
      <c r="DC207" s="147">
        <f t="shared" si="120"/>
        <v>1</v>
      </c>
      <c r="DD207" s="210">
        <f t="shared" si="114"/>
        <v>0</v>
      </c>
      <c r="DE207" s="151">
        <f t="shared" si="115"/>
        <v>0</v>
      </c>
      <c r="DF207" s="213">
        <f t="shared" si="116"/>
        <v>0</v>
      </c>
      <c r="DG207" s="149">
        <f t="shared" si="117"/>
        <v>0</v>
      </c>
      <c r="DH207" s="141">
        <f t="shared" si="118"/>
        <v>0</v>
      </c>
    </row>
    <row r="208" spans="1:112" s="105" customFormat="1" ht="26.1" customHeight="1" thickTop="1" thickBot="1" x14ac:dyDescent="0.2">
      <c r="A208" s="136"/>
      <c r="B208" s="87">
        <v>556</v>
      </c>
      <c r="C208" s="94" t="s">
        <v>1</v>
      </c>
      <c r="D208" s="94" t="s">
        <v>50</v>
      </c>
      <c r="E208" s="100" t="s">
        <v>5</v>
      </c>
      <c r="F208" s="101">
        <v>11</v>
      </c>
      <c r="G208" s="102">
        <v>1.75</v>
      </c>
      <c r="H208" s="94" t="s">
        <v>257</v>
      </c>
      <c r="I208" s="94" t="s">
        <v>130</v>
      </c>
      <c r="J208" s="94" t="s">
        <v>47</v>
      </c>
      <c r="K208" s="144" t="str">
        <f>IF(OR(Q208=3,Q208=6,Q208=9),"○",IF(OR(Q208=4,Q208=8),"●","-"))</f>
        <v>●</v>
      </c>
      <c r="L208" s="145" t="s">
        <v>217</v>
      </c>
      <c r="M208" s="180">
        <f>IF(L208="YES",1,0)</f>
        <v>0</v>
      </c>
      <c r="N208" s="92"/>
      <c r="O208" s="93"/>
      <c r="P208" s="104"/>
      <c r="Q208" s="207">
        <v>4</v>
      </c>
      <c r="R208" s="202">
        <v>3</v>
      </c>
      <c r="S208" s="198">
        <v>4</v>
      </c>
      <c r="T208" s="191">
        <f t="shared" si="94"/>
        <v>3</v>
      </c>
      <c r="U208" s="191">
        <f t="shared" si="119"/>
        <v>1</v>
      </c>
      <c r="V208" s="191">
        <f t="shared" si="95"/>
        <v>0</v>
      </c>
      <c r="W208" s="191">
        <f t="shared" si="96"/>
        <v>0</v>
      </c>
      <c r="X208" s="191">
        <f t="shared" si="97"/>
        <v>0</v>
      </c>
      <c r="Y208" s="192">
        <f t="shared" si="98"/>
        <v>0</v>
      </c>
      <c r="Z208" s="195">
        <f t="shared" si="99"/>
        <v>0</v>
      </c>
      <c r="AA208" s="192" t="s">
        <v>67</v>
      </c>
      <c r="AB208" s="190" t="s">
        <v>111</v>
      </c>
      <c r="AC208" s="191"/>
      <c r="AD208" s="190"/>
      <c r="AE208" s="190"/>
      <c r="AF208" s="190"/>
      <c r="AG208" s="190"/>
      <c r="AH208" s="190"/>
      <c r="AI208" s="190"/>
      <c r="AJ208" s="190"/>
      <c r="AK208" s="190"/>
      <c r="AL208" s="190"/>
      <c r="AM208" s="190"/>
      <c r="AN208" s="190"/>
      <c r="AO208" s="190"/>
      <c r="AP208" s="190"/>
      <c r="AQ208" s="190"/>
      <c r="AR208" s="190"/>
      <c r="AS208" s="190"/>
      <c r="AT208" s="190"/>
      <c r="AU208" s="190"/>
      <c r="AV208" s="190"/>
      <c r="AW208" s="190"/>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c r="BT208" s="190"/>
      <c r="BU208" s="190"/>
      <c r="BV208" s="190"/>
      <c r="BW208" s="190"/>
      <c r="BX208" s="190"/>
      <c r="BY208" s="190"/>
      <c r="BZ208" s="190">
        <f t="shared" si="100"/>
        <v>1</v>
      </c>
      <c r="CA208" s="190">
        <f t="shared" si="101"/>
        <v>0</v>
      </c>
      <c r="CB208" s="196">
        <f t="shared" si="102"/>
        <v>0</v>
      </c>
      <c r="CC208" s="196">
        <f t="shared" si="103"/>
        <v>0</v>
      </c>
      <c r="CD208" s="197">
        <f t="shared" si="104"/>
        <v>4</v>
      </c>
      <c r="CE208" s="198" t="s">
        <v>127</v>
      </c>
      <c r="CF208" s="196" t="str">
        <f t="shared" si="105"/>
        <v/>
      </c>
      <c r="CG208" s="199">
        <f t="shared" si="106"/>
        <v>1</v>
      </c>
      <c r="CH208" s="190" t="e">
        <f t="shared" si="107"/>
        <v>#VALUE!</v>
      </c>
      <c r="CI208" s="190" t="str">
        <f t="shared" si="108"/>
        <v/>
      </c>
      <c r="CJ208" s="190">
        <f t="shared" si="109"/>
        <v>0</v>
      </c>
      <c r="CK208" s="190"/>
      <c r="CL208" s="191">
        <f t="shared" si="81"/>
        <v>556</v>
      </c>
      <c r="CM208" s="191" t="str">
        <f t="shared" si="82"/>
        <v>本圃</v>
      </c>
      <c r="CN208" s="191" t="str">
        <f t="shared" si="83"/>
        <v>紅ほっぺ以外</v>
      </c>
      <c r="CO208" s="191" t="str">
        <f t="shared" si="84"/>
        <v>間口</v>
      </c>
      <c r="CP208" s="198">
        <f t="shared" si="85"/>
        <v>11</v>
      </c>
      <c r="CQ208" s="203">
        <f t="shared" si="86"/>
        <v>1.75</v>
      </c>
      <c r="CR208" s="191" t="str">
        <f t="shared" si="87"/>
        <v>SPWFD24UB2PA</v>
      </c>
      <c r="CS208" s="191" t="str">
        <f t="shared" si="88"/>
        <v>○</v>
      </c>
      <c r="CT208" s="191" t="str">
        <f t="shared" si="89"/>
        <v>適</v>
      </c>
      <c r="CU208" s="191" t="str">
        <f t="shared" si="110"/>
        <v>●</v>
      </c>
      <c r="CV208" s="191">
        <f t="shared" si="90"/>
        <v>0</v>
      </c>
      <c r="CW208" s="191" t="str">
        <f t="shared" si="91"/>
        <v/>
      </c>
      <c r="CX208" s="208">
        <f t="shared" si="92"/>
        <v>0</v>
      </c>
      <c r="CY208" s="97">
        <f t="shared" si="111"/>
        <v>4</v>
      </c>
      <c r="CZ208" s="98">
        <f t="shared" si="112"/>
        <v>3</v>
      </c>
      <c r="DA208" s="97">
        <f t="shared" si="112"/>
        <v>4</v>
      </c>
      <c r="DB208" s="95">
        <f t="shared" si="113"/>
        <v>3</v>
      </c>
      <c r="DC208" s="147">
        <f t="shared" si="120"/>
        <v>1</v>
      </c>
      <c r="DD208" s="210">
        <f t="shared" si="114"/>
        <v>0</v>
      </c>
      <c r="DE208" s="151">
        <f t="shared" si="115"/>
        <v>0</v>
      </c>
      <c r="DF208" s="213">
        <f t="shared" si="116"/>
        <v>0</v>
      </c>
      <c r="DG208" s="149">
        <f t="shared" si="117"/>
        <v>0</v>
      </c>
      <c r="DH208" s="141">
        <f t="shared" si="118"/>
        <v>0</v>
      </c>
    </row>
    <row r="209" spans="1:112" s="99" customFormat="1" ht="26.1" customHeight="1" thickTop="1" thickBot="1" x14ac:dyDescent="0.2">
      <c r="A209" s="136"/>
      <c r="B209" s="94">
        <v>561</v>
      </c>
      <c r="C209" s="94" t="s">
        <v>1</v>
      </c>
      <c r="D209" s="94" t="s">
        <v>50</v>
      </c>
      <c r="E209" s="100" t="s">
        <v>5</v>
      </c>
      <c r="F209" s="101">
        <v>11</v>
      </c>
      <c r="G209" s="102">
        <v>2</v>
      </c>
      <c r="H209" s="94" t="s">
        <v>257</v>
      </c>
      <c r="I209" s="94" t="s">
        <v>129</v>
      </c>
      <c r="J209" s="94" t="s">
        <v>47</v>
      </c>
      <c r="K209" s="94" t="str">
        <f t="shared" si="93"/>
        <v>-</v>
      </c>
      <c r="L209" s="94" t="s">
        <v>249</v>
      </c>
      <c r="M209" s="181">
        <v>0</v>
      </c>
      <c r="N209" s="92"/>
      <c r="O209" s="93"/>
      <c r="P209" s="104"/>
      <c r="Q209" s="207">
        <v>3.5</v>
      </c>
      <c r="R209" s="202">
        <v>3</v>
      </c>
      <c r="S209" s="198">
        <v>4</v>
      </c>
      <c r="T209" s="191">
        <f t="shared" si="94"/>
        <v>3</v>
      </c>
      <c r="U209" s="191">
        <f t="shared" si="119"/>
        <v>1</v>
      </c>
      <c r="V209" s="191">
        <f t="shared" si="95"/>
        <v>0</v>
      </c>
      <c r="W209" s="191">
        <f t="shared" si="96"/>
        <v>0</v>
      </c>
      <c r="X209" s="191">
        <f t="shared" si="97"/>
        <v>0</v>
      </c>
      <c r="Y209" s="192">
        <f t="shared" si="98"/>
        <v>0</v>
      </c>
      <c r="Z209" s="195">
        <f t="shared" si="99"/>
        <v>0</v>
      </c>
      <c r="AA209" s="192" t="s">
        <v>67</v>
      </c>
      <c r="AB209" s="190" t="s">
        <v>72</v>
      </c>
      <c r="AC209" s="191"/>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c r="BA209" s="190"/>
      <c r="BB209" s="190"/>
      <c r="BC209" s="190"/>
      <c r="BD209" s="190"/>
      <c r="BE209" s="190"/>
      <c r="BF209" s="190"/>
      <c r="BG209" s="190"/>
      <c r="BH209" s="190"/>
      <c r="BI209" s="190"/>
      <c r="BJ209" s="190"/>
      <c r="BK209" s="190"/>
      <c r="BL209" s="190"/>
      <c r="BM209" s="190"/>
      <c r="BN209" s="190"/>
      <c r="BO209" s="190"/>
      <c r="BP209" s="190"/>
      <c r="BQ209" s="190"/>
      <c r="BR209" s="190"/>
      <c r="BS209" s="190"/>
      <c r="BT209" s="190"/>
      <c r="BU209" s="190"/>
      <c r="BV209" s="190"/>
      <c r="BW209" s="190"/>
      <c r="BX209" s="190"/>
      <c r="BY209" s="190"/>
      <c r="BZ209" s="190">
        <f t="shared" si="100"/>
        <v>1</v>
      </c>
      <c r="CA209" s="190">
        <f t="shared" si="101"/>
        <v>0</v>
      </c>
      <c r="CB209" s="196">
        <f t="shared" si="102"/>
        <v>0</v>
      </c>
      <c r="CC209" s="196">
        <f t="shared" si="103"/>
        <v>0</v>
      </c>
      <c r="CD209" s="197">
        <f t="shared" si="104"/>
        <v>3.5</v>
      </c>
      <c r="CE209" s="198" t="s">
        <v>127</v>
      </c>
      <c r="CF209" s="196" t="str">
        <f t="shared" si="105"/>
        <v/>
      </c>
      <c r="CG209" s="199">
        <f t="shared" si="106"/>
        <v>1</v>
      </c>
      <c r="CH209" s="190" t="e">
        <f t="shared" si="107"/>
        <v>#VALUE!</v>
      </c>
      <c r="CI209" s="190" t="str">
        <f t="shared" si="108"/>
        <v/>
      </c>
      <c r="CJ209" s="190">
        <f t="shared" si="109"/>
        <v>0</v>
      </c>
      <c r="CK209" s="190"/>
      <c r="CL209" s="191">
        <f t="shared" si="81"/>
        <v>561</v>
      </c>
      <c r="CM209" s="191" t="str">
        <f t="shared" si="82"/>
        <v>本圃</v>
      </c>
      <c r="CN209" s="191" t="str">
        <f t="shared" si="83"/>
        <v>紅ほっぺ以外</v>
      </c>
      <c r="CO209" s="191" t="str">
        <f t="shared" si="84"/>
        <v>間口</v>
      </c>
      <c r="CP209" s="198">
        <f t="shared" si="85"/>
        <v>11</v>
      </c>
      <c r="CQ209" s="203">
        <f t="shared" si="86"/>
        <v>2</v>
      </c>
      <c r="CR209" s="191" t="str">
        <f t="shared" si="87"/>
        <v>SPWFD24UB2PA</v>
      </c>
      <c r="CS209" s="191" t="str">
        <f t="shared" si="88"/>
        <v>◎</v>
      </c>
      <c r="CT209" s="191" t="str">
        <f t="shared" si="89"/>
        <v>適</v>
      </c>
      <c r="CU209" s="191" t="str">
        <f t="shared" si="110"/>
        <v>-</v>
      </c>
      <c r="CV209" s="191">
        <f t="shared" si="90"/>
        <v>0</v>
      </c>
      <c r="CW209" s="191" t="str">
        <f t="shared" si="91"/>
        <v/>
      </c>
      <c r="CX209" s="208">
        <f t="shared" si="92"/>
        <v>0</v>
      </c>
      <c r="CY209" s="97">
        <f t="shared" si="111"/>
        <v>3.5</v>
      </c>
      <c r="CZ209" s="98">
        <f t="shared" si="112"/>
        <v>3</v>
      </c>
      <c r="DA209" s="97">
        <f t="shared" si="112"/>
        <v>4</v>
      </c>
      <c r="DB209" s="95">
        <f t="shared" si="113"/>
        <v>3</v>
      </c>
      <c r="DC209" s="147">
        <f t="shared" si="120"/>
        <v>1</v>
      </c>
      <c r="DD209" s="210">
        <f t="shared" si="114"/>
        <v>0</v>
      </c>
      <c r="DE209" s="151">
        <f t="shared" si="115"/>
        <v>0</v>
      </c>
      <c r="DF209" s="213">
        <f t="shared" si="116"/>
        <v>0</v>
      </c>
      <c r="DG209" s="149">
        <f t="shared" si="117"/>
        <v>0</v>
      </c>
      <c r="DH209" s="141">
        <f t="shared" si="118"/>
        <v>0</v>
      </c>
    </row>
    <row r="210" spans="1:112" s="99" customFormat="1" ht="26.1" customHeight="1" thickTop="1" thickBot="1" x14ac:dyDescent="0.2">
      <c r="A210" s="136"/>
      <c r="B210" s="87">
        <v>565</v>
      </c>
      <c r="C210" s="94" t="s">
        <v>1</v>
      </c>
      <c r="D210" s="94" t="s">
        <v>50</v>
      </c>
      <c r="E210" s="100" t="s">
        <v>5</v>
      </c>
      <c r="F210" s="101">
        <v>11</v>
      </c>
      <c r="G210" s="102">
        <v>2.25</v>
      </c>
      <c r="H210" s="94" t="s">
        <v>257</v>
      </c>
      <c r="I210" s="94" t="s">
        <v>130</v>
      </c>
      <c r="J210" s="94" t="s">
        <v>47</v>
      </c>
      <c r="K210" s="94" t="str">
        <f t="shared" si="93"/>
        <v>-</v>
      </c>
      <c r="L210" s="94" t="s">
        <v>249</v>
      </c>
      <c r="M210" s="181">
        <v>0</v>
      </c>
      <c r="N210" s="92"/>
      <c r="O210" s="93"/>
      <c r="P210" s="104"/>
      <c r="Q210" s="207">
        <v>3.5</v>
      </c>
      <c r="R210" s="202">
        <v>3</v>
      </c>
      <c r="S210" s="198">
        <v>4</v>
      </c>
      <c r="T210" s="191">
        <f t="shared" si="94"/>
        <v>3</v>
      </c>
      <c r="U210" s="191">
        <f t="shared" si="119"/>
        <v>1</v>
      </c>
      <c r="V210" s="191">
        <f t="shared" si="95"/>
        <v>0</v>
      </c>
      <c r="W210" s="191">
        <f t="shared" si="96"/>
        <v>0</v>
      </c>
      <c r="X210" s="191">
        <f t="shared" si="97"/>
        <v>0</v>
      </c>
      <c r="Y210" s="192">
        <f t="shared" si="98"/>
        <v>0</v>
      </c>
      <c r="Z210" s="195">
        <f t="shared" si="99"/>
        <v>0</v>
      </c>
      <c r="AA210" s="192" t="s">
        <v>67</v>
      </c>
      <c r="AB210" s="190" t="s">
        <v>96</v>
      </c>
      <c r="AC210" s="191"/>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c r="BY210" s="190"/>
      <c r="BZ210" s="190">
        <f t="shared" si="100"/>
        <v>1</v>
      </c>
      <c r="CA210" s="190">
        <f t="shared" si="101"/>
        <v>0</v>
      </c>
      <c r="CB210" s="196">
        <f t="shared" si="102"/>
        <v>0</v>
      </c>
      <c r="CC210" s="196">
        <f t="shared" si="103"/>
        <v>0</v>
      </c>
      <c r="CD210" s="197">
        <f t="shared" si="104"/>
        <v>3.5</v>
      </c>
      <c r="CE210" s="198" t="s">
        <v>127</v>
      </c>
      <c r="CF210" s="196" t="str">
        <f t="shared" si="105"/>
        <v/>
      </c>
      <c r="CG210" s="199">
        <f t="shared" si="106"/>
        <v>1</v>
      </c>
      <c r="CH210" s="190" t="e">
        <f t="shared" si="107"/>
        <v>#VALUE!</v>
      </c>
      <c r="CI210" s="190" t="str">
        <f t="shared" si="108"/>
        <v/>
      </c>
      <c r="CJ210" s="190">
        <f t="shared" si="109"/>
        <v>0</v>
      </c>
      <c r="CK210" s="190"/>
      <c r="CL210" s="191">
        <f t="shared" si="81"/>
        <v>565</v>
      </c>
      <c r="CM210" s="191" t="str">
        <f t="shared" si="82"/>
        <v>本圃</v>
      </c>
      <c r="CN210" s="191" t="str">
        <f t="shared" si="83"/>
        <v>紅ほっぺ以外</v>
      </c>
      <c r="CO210" s="191" t="str">
        <f t="shared" si="84"/>
        <v>間口</v>
      </c>
      <c r="CP210" s="198">
        <f t="shared" si="85"/>
        <v>11</v>
      </c>
      <c r="CQ210" s="203">
        <f t="shared" si="86"/>
        <v>2.25</v>
      </c>
      <c r="CR210" s="191" t="str">
        <f t="shared" si="87"/>
        <v>SPWFD24UB2PA</v>
      </c>
      <c r="CS210" s="191" t="str">
        <f t="shared" si="88"/>
        <v>○</v>
      </c>
      <c r="CT210" s="191" t="str">
        <f t="shared" si="89"/>
        <v>適</v>
      </c>
      <c r="CU210" s="191" t="str">
        <f t="shared" si="110"/>
        <v>-</v>
      </c>
      <c r="CV210" s="191">
        <f t="shared" si="90"/>
        <v>0</v>
      </c>
      <c r="CW210" s="191" t="str">
        <f t="shared" si="91"/>
        <v/>
      </c>
      <c r="CX210" s="208">
        <f t="shared" si="92"/>
        <v>0</v>
      </c>
      <c r="CY210" s="97">
        <f t="shared" si="111"/>
        <v>3.5</v>
      </c>
      <c r="CZ210" s="98">
        <f t="shared" si="112"/>
        <v>3</v>
      </c>
      <c r="DA210" s="97">
        <f t="shared" si="112"/>
        <v>4</v>
      </c>
      <c r="DB210" s="95">
        <f t="shared" si="113"/>
        <v>3</v>
      </c>
      <c r="DC210" s="147">
        <f t="shared" si="120"/>
        <v>1</v>
      </c>
      <c r="DD210" s="210">
        <f t="shared" si="114"/>
        <v>0</v>
      </c>
      <c r="DE210" s="151">
        <f t="shared" si="115"/>
        <v>0</v>
      </c>
      <c r="DF210" s="213">
        <f t="shared" si="116"/>
        <v>0</v>
      </c>
      <c r="DG210" s="149">
        <f t="shared" si="117"/>
        <v>0</v>
      </c>
      <c r="DH210" s="141">
        <f t="shared" si="118"/>
        <v>0</v>
      </c>
    </row>
    <row r="211" spans="1:112" s="99" customFormat="1" ht="26.1" customHeight="1" thickTop="1" thickBot="1" x14ac:dyDescent="0.2">
      <c r="A211" s="136"/>
      <c r="B211" s="94">
        <v>566</v>
      </c>
      <c r="C211" s="94" t="s">
        <v>1</v>
      </c>
      <c r="D211" s="94" t="s">
        <v>50</v>
      </c>
      <c r="E211" s="100" t="s">
        <v>5</v>
      </c>
      <c r="F211" s="101">
        <v>11</v>
      </c>
      <c r="G211" s="102">
        <v>2.25</v>
      </c>
      <c r="H211" s="94" t="s">
        <v>257</v>
      </c>
      <c r="I211" s="94" t="s">
        <v>129</v>
      </c>
      <c r="J211" s="103" t="s">
        <v>45</v>
      </c>
      <c r="K211" s="146" t="str">
        <f t="shared" si="93"/>
        <v>○</v>
      </c>
      <c r="L211" s="145" t="s">
        <v>189</v>
      </c>
      <c r="M211" s="180">
        <f>IF(L211="YES",1,0)</f>
        <v>0</v>
      </c>
      <c r="N211" s="92"/>
      <c r="O211" s="93"/>
      <c r="P211" s="104"/>
      <c r="Q211" s="207">
        <v>3</v>
      </c>
      <c r="R211" s="202">
        <v>3</v>
      </c>
      <c r="S211" s="198">
        <v>4</v>
      </c>
      <c r="T211" s="191">
        <f t="shared" si="94"/>
        <v>3</v>
      </c>
      <c r="U211" s="191">
        <f t="shared" si="119"/>
        <v>1</v>
      </c>
      <c r="V211" s="191">
        <f t="shared" si="95"/>
        <v>0</v>
      </c>
      <c r="W211" s="191">
        <f t="shared" si="96"/>
        <v>0</v>
      </c>
      <c r="X211" s="191">
        <f t="shared" si="97"/>
        <v>0</v>
      </c>
      <c r="Y211" s="192">
        <f t="shared" si="98"/>
        <v>0</v>
      </c>
      <c r="Z211" s="195">
        <f t="shared" si="99"/>
        <v>0</v>
      </c>
      <c r="AA211" s="192" t="s">
        <v>67</v>
      </c>
      <c r="AB211" s="190" t="s">
        <v>99</v>
      </c>
      <c r="AC211" s="191"/>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f t="shared" si="100"/>
        <v>1</v>
      </c>
      <c r="CA211" s="190">
        <f t="shared" si="101"/>
        <v>0</v>
      </c>
      <c r="CB211" s="196">
        <f t="shared" si="102"/>
        <v>0</v>
      </c>
      <c r="CC211" s="196">
        <f t="shared" si="103"/>
        <v>0</v>
      </c>
      <c r="CD211" s="197">
        <f t="shared" si="104"/>
        <v>3</v>
      </c>
      <c r="CE211" s="198" t="s">
        <v>127</v>
      </c>
      <c r="CF211" s="196" t="str">
        <f t="shared" si="105"/>
        <v/>
      </c>
      <c r="CG211" s="199">
        <f t="shared" si="106"/>
        <v>1</v>
      </c>
      <c r="CH211" s="190" t="e">
        <f t="shared" si="107"/>
        <v>#VALUE!</v>
      </c>
      <c r="CI211" s="190" t="str">
        <f t="shared" si="108"/>
        <v/>
      </c>
      <c r="CJ211" s="190">
        <f t="shared" si="109"/>
        <v>0</v>
      </c>
      <c r="CK211" s="190"/>
      <c r="CL211" s="191">
        <f t="shared" si="81"/>
        <v>566</v>
      </c>
      <c r="CM211" s="191" t="str">
        <f t="shared" si="82"/>
        <v>本圃</v>
      </c>
      <c r="CN211" s="191" t="str">
        <f t="shared" si="83"/>
        <v>紅ほっぺ以外</v>
      </c>
      <c r="CO211" s="191" t="str">
        <f t="shared" si="84"/>
        <v>間口</v>
      </c>
      <c r="CP211" s="198">
        <f t="shared" si="85"/>
        <v>11</v>
      </c>
      <c r="CQ211" s="203">
        <f t="shared" si="86"/>
        <v>2.25</v>
      </c>
      <c r="CR211" s="191" t="str">
        <f t="shared" si="87"/>
        <v>SPWFD24UB2PA</v>
      </c>
      <c r="CS211" s="191" t="str">
        <f t="shared" si="88"/>
        <v>◎</v>
      </c>
      <c r="CT211" s="191" t="str">
        <f t="shared" si="89"/>
        <v>強め</v>
      </c>
      <c r="CU211" s="191" t="str">
        <f t="shared" si="110"/>
        <v>○</v>
      </c>
      <c r="CV211" s="191">
        <f t="shared" si="90"/>
        <v>0</v>
      </c>
      <c r="CW211" s="191" t="str">
        <f t="shared" si="91"/>
        <v/>
      </c>
      <c r="CX211" s="208">
        <f t="shared" si="92"/>
        <v>0</v>
      </c>
      <c r="CY211" s="97">
        <f t="shared" si="111"/>
        <v>3</v>
      </c>
      <c r="CZ211" s="98">
        <f t="shared" si="112"/>
        <v>3</v>
      </c>
      <c r="DA211" s="97">
        <f t="shared" si="112"/>
        <v>4</v>
      </c>
      <c r="DB211" s="95">
        <f t="shared" si="113"/>
        <v>3</v>
      </c>
      <c r="DC211" s="147">
        <f t="shared" si="120"/>
        <v>1</v>
      </c>
      <c r="DD211" s="210">
        <f t="shared" si="114"/>
        <v>0</v>
      </c>
      <c r="DE211" s="151">
        <f t="shared" si="115"/>
        <v>0</v>
      </c>
      <c r="DF211" s="213">
        <f t="shared" si="116"/>
        <v>0</v>
      </c>
      <c r="DG211" s="149">
        <f t="shared" si="117"/>
        <v>0</v>
      </c>
      <c r="DH211" s="141">
        <f t="shared" si="118"/>
        <v>0</v>
      </c>
    </row>
    <row r="212" spans="1:112" s="99" customFormat="1" ht="26.1" customHeight="1" thickTop="1" thickBot="1" x14ac:dyDescent="0.2">
      <c r="A212" s="136"/>
      <c r="B212" s="94">
        <v>567</v>
      </c>
      <c r="C212" s="94" t="s">
        <v>1</v>
      </c>
      <c r="D212" s="94" t="s">
        <v>50</v>
      </c>
      <c r="E212" s="100" t="s">
        <v>5</v>
      </c>
      <c r="F212" s="101">
        <v>12</v>
      </c>
      <c r="G212" s="102">
        <v>1.2</v>
      </c>
      <c r="H212" s="94" t="s">
        <v>256</v>
      </c>
      <c r="I212" s="94" t="s">
        <v>130</v>
      </c>
      <c r="J212" s="103" t="s">
        <v>45</v>
      </c>
      <c r="K212" s="146" t="str">
        <f t="shared" si="93"/>
        <v>○</v>
      </c>
      <c r="L212" s="145" t="s">
        <v>189</v>
      </c>
      <c r="M212" s="180">
        <f>IF(L212="YES",1,0)</f>
        <v>0</v>
      </c>
      <c r="N212" s="92"/>
      <c r="O212" s="93"/>
      <c r="P212" s="104"/>
      <c r="Q212" s="207">
        <v>6</v>
      </c>
      <c r="R212" s="202">
        <v>3</v>
      </c>
      <c r="S212" s="198">
        <v>5</v>
      </c>
      <c r="T212" s="191">
        <f t="shared" si="94"/>
        <v>3</v>
      </c>
      <c r="U212" s="191">
        <f t="shared" si="119"/>
        <v>1</v>
      </c>
      <c r="V212" s="191">
        <f t="shared" si="95"/>
        <v>0</v>
      </c>
      <c r="W212" s="191">
        <f t="shared" si="96"/>
        <v>0</v>
      </c>
      <c r="X212" s="191">
        <f t="shared" si="97"/>
        <v>0</v>
      </c>
      <c r="Y212" s="192">
        <f t="shared" si="98"/>
        <v>0</v>
      </c>
      <c r="Z212" s="195">
        <f t="shared" si="99"/>
        <v>0</v>
      </c>
      <c r="AA212" s="192" t="s">
        <v>67</v>
      </c>
      <c r="AB212" s="190" t="s">
        <v>74</v>
      </c>
      <c r="AC212" s="191"/>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f t="shared" si="100"/>
        <v>1</v>
      </c>
      <c r="CA212" s="190">
        <f t="shared" si="101"/>
        <v>0</v>
      </c>
      <c r="CB212" s="196">
        <f t="shared" si="102"/>
        <v>0</v>
      </c>
      <c r="CC212" s="196">
        <f t="shared" si="103"/>
        <v>0</v>
      </c>
      <c r="CD212" s="197">
        <f t="shared" si="104"/>
        <v>6</v>
      </c>
      <c r="CE212" s="198" t="s">
        <v>127</v>
      </c>
      <c r="CF212" s="196" t="str">
        <f t="shared" si="105"/>
        <v/>
      </c>
      <c r="CG212" s="199">
        <f t="shared" si="106"/>
        <v>1</v>
      </c>
      <c r="CH212" s="190" t="e">
        <f t="shared" si="107"/>
        <v>#VALUE!</v>
      </c>
      <c r="CI212" s="190" t="str">
        <f t="shared" si="108"/>
        <v/>
      </c>
      <c r="CJ212" s="190">
        <f t="shared" si="109"/>
        <v>0</v>
      </c>
      <c r="CK212" s="190"/>
      <c r="CL212" s="191">
        <f t="shared" si="81"/>
        <v>567</v>
      </c>
      <c r="CM212" s="191" t="str">
        <f t="shared" si="82"/>
        <v>本圃</v>
      </c>
      <c r="CN212" s="191" t="str">
        <f t="shared" si="83"/>
        <v>紅ほっぺ以外</v>
      </c>
      <c r="CO212" s="191" t="str">
        <f t="shared" si="84"/>
        <v>間口</v>
      </c>
      <c r="CP212" s="198">
        <f t="shared" si="85"/>
        <v>12</v>
      </c>
      <c r="CQ212" s="203">
        <f t="shared" si="86"/>
        <v>1.2</v>
      </c>
      <c r="CR212" s="191" t="str">
        <f t="shared" si="87"/>
        <v>SPWFD24UB2PB</v>
      </c>
      <c r="CS212" s="191" t="str">
        <f t="shared" si="88"/>
        <v>○</v>
      </c>
      <c r="CT212" s="191" t="str">
        <f t="shared" si="89"/>
        <v>強め</v>
      </c>
      <c r="CU212" s="191" t="str">
        <f t="shared" si="110"/>
        <v>○</v>
      </c>
      <c r="CV212" s="191">
        <f t="shared" si="90"/>
        <v>0</v>
      </c>
      <c r="CW212" s="191" t="str">
        <f t="shared" si="91"/>
        <v/>
      </c>
      <c r="CX212" s="208">
        <f t="shared" si="92"/>
        <v>0</v>
      </c>
      <c r="CY212" s="97">
        <f t="shared" si="111"/>
        <v>6</v>
      </c>
      <c r="CZ212" s="98">
        <f t="shared" si="112"/>
        <v>3</v>
      </c>
      <c r="DA212" s="97">
        <f t="shared" si="112"/>
        <v>5</v>
      </c>
      <c r="DB212" s="95">
        <f t="shared" si="113"/>
        <v>3</v>
      </c>
      <c r="DC212" s="147">
        <f t="shared" si="120"/>
        <v>1</v>
      </c>
      <c r="DD212" s="210">
        <f t="shared" si="114"/>
        <v>0</v>
      </c>
      <c r="DE212" s="151">
        <f t="shared" si="115"/>
        <v>0</v>
      </c>
      <c r="DF212" s="213">
        <f t="shared" si="116"/>
        <v>0</v>
      </c>
      <c r="DG212" s="149">
        <f t="shared" si="117"/>
        <v>0</v>
      </c>
      <c r="DH212" s="141">
        <f t="shared" si="118"/>
        <v>0</v>
      </c>
    </row>
    <row r="213" spans="1:112" s="99" customFormat="1" ht="26.1" customHeight="1" thickTop="1" thickBot="1" x14ac:dyDescent="0.2">
      <c r="A213" s="136"/>
      <c r="B213" s="87">
        <v>568</v>
      </c>
      <c r="C213" s="94" t="s">
        <v>1</v>
      </c>
      <c r="D213" s="94" t="s">
        <v>50</v>
      </c>
      <c r="E213" s="100" t="s">
        <v>5</v>
      </c>
      <c r="F213" s="101">
        <v>12</v>
      </c>
      <c r="G213" s="102">
        <v>1.2</v>
      </c>
      <c r="H213" s="94" t="s">
        <v>256</v>
      </c>
      <c r="I213" s="94" t="s">
        <v>129</v>
      </c>
      <c r="J213" s="103" t="s">
        <v>45</v>
      </c>
      <c r="K213" s="146" t="str">
        <f t="shared" si="93"/>
        <v>○</v>
      </c>
      <c r="L213" s="145" t="s">
        <v>189</v>
      </c>
      <c r="M213" s="180">
        <f>IF(L213="YES",1,0)</f>
        <v>0</v>
      </c>
      <c r="N213" s="92"/>
      <c r="O213" s="93"/>
      <c r="P213" s="104"/>
      <c r="Q213" s="207">
        <v>6</v>
      </c>
      <c r="R213" s="202">
        <v>3</v>
      </c>
      <c r="S213" s="198">
        <v>4.5</v>
      </c>
      <c r="T213" s="191">
        <f t="shared" si="94"/>
        <v>3</v>
      </c>
      <c r="U213" s="191">
        <f t="shared" si="119"/>
        <v>1</v>
      </c>
      <c r="V213" s="191">
        <f t="shared" si="95"/>
        <v>0</v>
      </c>
      <c r="W213" s="191">
        <f t="shared" si="96"/>
        <v>0</v>
      </c>
      <c r="X213" s="191">
        <f t="shared" si="97"/>
        <v>0</v>
      </c>
      <c r="Y213" s="192">
        <f t="shared" si="98"/>
        <v>0</v>
      </c>
      <c r="Z213" s="195">
        <f t="shared" si="99"/>
        <v>0</v>
      </c>
      <c r="AA213" s="192" t="s">
        <v>67</v>
      </c>
      <c r="AB213" s="190" t="s">
        <v>74</v>
      </c>
      <c r="AC213" s="191"/>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0"/>
      <c r="BZ213" s="190">
        <f t="shared" si="100"/>
        <v>1</v>
      </c>
      <c r="CA213" s="190">
        <f t="shared" si="101"/>
        <v>0</v>
      </c>
      <c r="CB213" s="196">
        <f t="shared" si="102"/>
        <v>0</v>
      </c>
      <c r="CC213" s="196">
        <f t="shared" si="103"/>
        <v>0</v>
      </c>
      <c r="CD213" s="197">
        <f t="shared" si="104"/>
        <v>6</v>
      </c>
      <c r="CE213" s="198" t="s">
        <v>127</v>
      </c>
      <c r="CF213" s="196" t="str">
        <f t="shared" si="105"/>
        <v/>
      </c>
      <c r="CG213" s="199">
        <f t="shared" si="106"/>
        <v>1</v>
      </c>
      <c r="CH213" s="190" t="e">
        <f t="shared" si="107"/>
        <v>#VALUE!</v>
      </c>
      <c r="CI213" s="190" t="str">
        <f t="shared" si="108"/>
        <v/>
      </c>
      <c r="CJ213" s="190">
        <f t="shared" si="109"/>
        <v>0</v>
      </c>
      <c r="CK213" s="190"/>
      <c r="CL213" s="191">
        <f t="shared" si="81"/>
        <v>568</v>
      </c>
      <c r="CM213" s="191" t="str">
        <f t="shared" si="82"/>
        <v>本圃</v>
      </c>
      <c r="CN213" s="191" t="str">
        <f t="shared" si="83"/>
        <v>紅ほっぺ以外</v>
      </c>
      <c r="CO213" s="191" t="str">
        <f t="shared" si="84"/>
        <v>間口</v>
      </c>
      <c r="CP213" s="198">
        <f t="shared" si="85"/>
        <v>12</v>
      </c>
      <c r="CQ213" s="203">
        <f t="shared" si="86"/>
        <v>1.2</v>
      </c>
      <c r="CR213" s="191" t="str">
        <f t="shared" si="87"/>
        <v>SPWFD24UB2PB</v>
      </c>
      <c r="CS213" s="191" t="str">
        <f t="shared" si="88"/>
        <v>◎</v>
      </c>
      <c r="CT213" s="191" t="str">
        <f t="shared" si="89"/>
        <v>強め</v>
      </c>
      <c r="CU213" s="191" t="str">
        <f t="shared" si="110"/>
        <v>○</v>
      </c>
      <c r="CV213" s="191">
        <f t="shared" si="90"/>
        <v>0</v>
      </c>
      <c r="CW213" s="191" t="str">
        <f t="shared" si="91"/>
        <v/>
      </c>
      <c r="CX213" s="208">
        <f t="shared" si="92"/>
        <v>0</v>
      </c>
      <c r="CY213" s="97">
        <f t="shared" si="111"/>
        <v>6</v>
      </c>
      <c r="CZ213" s="98">
        <f t="shared" si="112"/>
        <v>3</v>
      </c>
      <c r="DA213" s="97">
        <f t="shared" si="112"/>
        <v>4.5</v>
      </c>
      <c r="DB213" s="95">
        <f t="shared" si="113"/>
        <v>3</v>
      </c>
      <c r="DC213" s="147">
        <f t="shared" si="120"/>
        <v>1</v>
      </c>
      <c r="DD213" s="210">
        <f t="shared" si="114"/>
        <v>0</v>
      </c>
      <c r="DE213" s="151">
        <f t="shared" si="115"/>
        <v>0</v>
      </c>
      <c r="DF213" s="213">
        <f t="shared" si="116"/>
        <v>0</v>
      </c>
      <c r="DG213" s="149">
        <f t="shared" si="117"/>
        <v>0</v>
      </c>
      <c r="DH213" s="141">
        <f t="shared" si="118"/>
        <v>0</v>
      </c>
    </row>
    <row r="214" spans="1:112" s="99" customFormat="1" ht="26.1" customHeight="1" thickTop="1" thickBot="1" x14ac:dyDescent="0.2">
      <c r="A214" s="136"/>
      <c r="B214" s="94">
        <v>569</v>
      </c>
      <c r="C214" s="94" t="s">
        <v>1</v>
      </c>
      <c r="D214" s="94" t="s">
        <v>50</v>
      </c>
      <c r="E214" s="100" t="s">
        <v>5</v>
      </c>
      <c r="F214" s="101">
        <v>12</v>
      </c>
      <c r="G214" s="102">
        <v>1.2</v>
      </c>
      <c r="H214" s="94" t="s">
        <v>256</v>
      </c>
      <c r="I214" s="94" t="s">
        <v>129</v>
      </c>
      <c r="J214" s="103" t="s">
        <v>45</v>
      </c>
      <c r="K214" s="146" t="str">
        <f t="shared" si="93"/>
        <v>○</v>
      </c>
      <c r="L214" s="145" t="s">
        <v>189</v>
      </c>
      <c r="M214" s="180">
        <f>IF(L214="YES",1,0)</f>
        <v>0</v>
      </c>
      <c r="N214" s="92"/>
      <c r="O214" s="93"/>
      <c r="P214" s="104"/>
      <c r="Q214" s="207">
        <v>6</v>
      </c>
      <c r="R214" s="202">
        <v>3</v>
      </c>
      <c r="S214" s="198">
        <v>4</v>
      </c>
      <c r="T214" s="191">
        <f t="shared" si="94"/>
        <v>3</v>
      </c>
      <c r="U214" s="191">
        <f t="shared" si="119"/>
        <v>1</v>
      </c>
      <c r="V214" s="191">
        <f t="shared" si="95"/>
        <v>0</v>
      </c>
      <c r="W214" s="191">
        <f t="shared" si="96"/>
        <v>0</v>
      </c>
      <c r="X214" s="191">
        <f t="shared" si="97"/>
        <v>0</v>
      </c>
      <c r="Y214" s="192">
        <f t="shared" si="98"/>
        <v>0</v>
      </c>
      <c r="Z214" s="195">
        <f t="shared" si="99"/>
        <v>0</v>
      </c>
      <c r="AA214" s="192" t="s">
        <v>67</v>
      </c>
      <c r="AB214" s="190" t="s">
        <v>74</v>
      </c>
      <c r="AC214" s="191"/>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c r="BT214" s="190"/>
      <c r="BU214" s="190"/>
      <c r="BV214" s="190"/>
      <c r="BW214" s="190"/>
      <c r="BX214" s="190"/>
      <c r="BY214" s="190"/>
      <c r="BZ214" s="190">
        <f t="shared" si="100"/>
        <v>1</v>
      </c>
      <c r="CA214" s="190">
        <f t="shared" si="101"/>
        <v>0</v>
      </c>
      <c r="CB214" s="196">
        <f t="shared" si="102"/>
        <v>0</v>
      </c>
      <c r="CC214" s="196">
        <f t="shared" si="103"/>
        <v>0</v>
      </c>
      <c r="CD214" s="197">
        <f t="shared" si="104"/>
        <v>6</v>
      </c>
      <c r="CE214" s="198" t="s">
        <v>127</v>
      </c>
      <c r="CF214" s="196" t="str">
        <f t="shared" si="105"/>
        <v/>
      </c>
      <c r="CG214" s="199">
        <f t="shared" si="106"/>
        <v>1</v>
      </c>
      <c r="CH214" s="190" t="e">
        <f t="shared" si="107"/>
        <v>#VALUE!</v>
      </c>
      <c r="CI214" s="190" t="str">
        <f t="shared" si="108"/>
        <v/>
      </c>
      <c r="CJ214" s="190">
        <f t="shared" si="109"/>
        <v>0</v>
      </c>
      <c r="CK214" s="190"/>
      <c r="CL214" s="191">
        <f t="shared" si="81"/>
        <v>569</v>
      </c>
      <c r="CM214" s="191" t="str">
        <f t="shared" si="82"/>
        <v>本圃</v>
      </c>
      <c r="CN214" s="191" t="str">
        <f t="shared" si="83"/>
        <v>紅ほっぺ以外</v>
      </c>
      <c r="CO214" s="191" t="str">
        <f t="shared" si="84"/>
        <v>間口</v>
      </c>
      <c r="CP214" s="198">
        <f t="shared" si="85"/>
        <v>12</v>
      </c>
      <c r="CQ214" s="203">
        <f t="shared" si="86"/>
        <v>1.2</v>
      </c>
      <c r="CR214" s="191" t="str">
        <f t="shared" si="87"/>
        <v>SPWFD24UB2PB</v>
      </c>
      <c r="CS214" s="191" t="str">
        <f t="shared" si="88"/>
        <v>◎</v>
      </c>
      <c r="CT214" s="191" t="str">
        <f t="shared" si="89"/>
        <v>強め</v>
      </c>
      <c r="CU214" s="191" t="str">
        <f t="shared" si="110"/>
        <v>○</v>
      </c>
      <c r="CV214" s="191">
        <f t="shared" si="90"/>
        <v>0</v>
      </c>
      <c r="CW214" s="191" t="str">
        <f t="shared" si="91"/>
        <v/>
      </c>
      <c r="CX214" s="208">
        <f t="shared" si="92"/>
        <v>0</v>
      </c>
      <c r="CY214" s="97">
        <f t="shared" si="111"/>
        <v>6</v>
      </c>
      <c r="CZ214" s="98">
        <f t="shared" si="112"/>
        <v>3</v>
      </c>
      <c r="DA214" s="97">
        <f t="shared" si="112"/>
        <v>4</v>
      </c>
      <c r="DB214" s="95">
        <f t="shared" si="113"/>
        <v>3</v>
      </c>
      <c r="DC214" s="147">
        <f t="shared" si="120"/>
        <v>1</v>
      </c>
      <c r="DD214" s="210">
        <f t="shared" si="114"/>
        <v>0</v>
      </c>
      <c r="DE214" s="151">
        <f t="shared" si="115"/>
        <v>0</v>
      </c>
      <c r="DF214" s="213">
        <f t="shared" si="116"/>
        <v>0</v>
      </c>
      <c r="DG214" s="149">
        <f t="shared" si="117"/>
        <v>0</v>
      </c>
      <c r="DH214" s="141">
        <f t="shared" si="118"/>
        <v>0</v>
      </c>
    </row>
    <row r="215" spans="1:112" s="99" customFormat="1" ht="26.1" customHeight="1" thickTop="1" thickBot="1" x14ac:dyDescent="0.2">
      <c r="A215" s="136"/>
      <c r="B215" s="87">
        <v>574</v>
      </c>
      <c r="C215" s="94" t="s">
        <v>1</v>
      </c>
      <c r="D215" s="94" t="s">
        <v>50</v>
      </c>
      <c r="E215" s="100" t="s">
        <v>5</v>
      </c>
      <c r="F215" s="101">
        <v>12</v>
      </c>
      <c r="G215" s="102">
        <v>1.3</v>
      </c>
      <c r="H215" s="94" t="s">
        <v>256</v>
      </c>
      <c r="I215" s="94" t="s">
        <v>129</v>
      </c>
      <c r="J215" s="103" t="s">
        <v>45</v>
      </c>
      <c r="K215" s="146" t="str">
        <f t="shared" si="93"/>
        <v>○</v>
      </c>
      <c r="L215" s="145" t="s">
        <v>189</v>
      </c>
      <c r="M215" s="180">
        <f>IF(L215="YES",1,0)</f>
        <v>0</v>
      </c>
      <c r="N215" s="92"/>
      <c r="O215" s="93"/>
      <c r="P215" s="104"/>
      <c r="Q215" s="207">
        <v>6</v>
      </c>
      <c r="R215" s="202">
        <v>3</v>
      </c>
      <c r="S215" s="198">
        <v>4</v>
      </c>
      <c r="T215" s="191">
        <f t="shared" si="94"/>
        <v>3</v>
      </c>
      <c r="U215" s="191">
        <f t="shared" si="119"/>
        <v>1</v>
      </c>
      <c r="V215" s="191">
        <f t="shared" si="95"/>
        <v>0</v>
      </c>
      <c r="W215" s="191">
        <f t="shared" si="96"/>
        <v>0</v>
      </c>
      <c r="X215" s="191">
        <f t="shared" si="97"/>
        <v>0</v>
      </c>
      <c r="Y215" s="192">
        <f t="shared" si="98"/>
        <v>0</v>
      </c>
      <c r="Z215" s="195">
        <f t="shared" si="99"/>
        <v>0</v>
      </c>
      <c r="AA215" s="192" t="s">
        <v>67</v>
      </c>
      <c r="AB215" s="190" t="s">
        <v>112</v>
      </c>
      <c r="AC215" s="191"/>
      <c r="AD215" s="190"/>
      <c r="AE215" s="190"/>
      <c r="AF215" s="190"/>
      <c r="AG215" s="190"/>
      <c r="AH215" s="190"/>
      <c r="AI215" s="190"/>
      <c r="AJ215" s="190"/>
      <c r="AK215" s="190"/>
      <c r="AL215" s="190"/>
      <c r="AM215" s="190"/>
      <c r="AN215" s="190"/>
      <c r="AO215" s="190"/>
      <c r="AP215" s="190"/>
      <c r="AQ215" s="190"/>
      <c r="AR215" s="190"/>
      <c r="AS215" s="190"/>
      <c r="AT215" s="190"/>
      <c r="AU215" s="190"/>
      <c r="AV215" s="19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c r="BY215" s="190"/>
      <c r="BZ215" s="190">
        <f t="shared" si="100"/>
        <v>1</v>
      </c>
      <c r="CA215" s="190">
        <f t="shared" si="101"/>
        <v>0</v>
      </c>
      <c r="CB215" s="196">
        <f t="shared" si="102"/>
        <v>0</v>
      </c>
      <c r="CC215" s="196">
        <f t="shared" si="103"/>
        <v>0</v>
      </c>
      <c r="CD215" s="197">
        <f t="shared" si="104"/>
        <v>6</v>
      </c>
      <c r="CE215" s="198" t="s">
        <v>127</v>
      </c>
      <c r="CF215" s="196" t="str">
        <f t="shared" si="105"/>
        <v/>
      </c>
      <c r="CG215" s="199">
        <f t="shared" si="106"/>
        <v>1</v>
      </c>
      <c r="CH215" s="190" t="e">
        <f t="shared" si="107"/>
        <v>#VALUE!</v>
      </c>
      <c r="CI215" s="190" t="str">
        <f t="shared" si="108"/>
        <v/>
      </c>
      <c r="CJ215" s="190">
        <f t="shared" si="109"/>
        <v>0</v>
      </c>
      <c r="CK215" s="190"/>
      <c r="CL215" s="191">
        <f t="shared" si="81"/>
        <v>574</v>
      </c>
      <c r="CM215" s="191" t="str">
        <f t="shared" si="82"/>
        <v>本圃</v>
      </c>
      <c r="CN215" s="191" t="str">
        <f t="shared" si="83"/>
        <v>紅ほっぺ以外</v>
      </c>
      <c r="CO215" s="191" t="str">
        <f t="shared" si="84"/>
        <v>間口</v>
      </c>
      <c r="CP215" s="198">
        <f t="shared" si="85"/>
        <v>12</v>
      </c>
      <c r="CQ215" s="203">
        <f t="shared" si="86"/>
        <v>1.3</v>
      </c>
      <c r="CR215" s="191" t="str">
        <f t="shared" si="87"/>
        <v>SPWFD24UB2PB</v>
      </c>
      <c r="CS215" s="191" t="str">
        <f t="shared" si="88"/>
        <v>◎</v>
      </c>
      <c r="CT215" s="191" t="str">
        <f t="shared" si="89"/>
        <v>強め</v>
      </c>
      <c r="CU215" s="191" t="str">
        <f t="shared" si="110"/>
        <v>○</v>
      </c>
      <c r="CV215" s="191">
        <f t="shared" si="90"/>
        <v>0</v>
      </c>
      <c r="CW215" s="191" t="str">
        <f t="shared" si="91"/>
        <v/>
      </c>
      <c r="CX215" s="208">
        <f t="shared" si="92"/>
        <v>0</v>
      </c>
      <c r="CY215" s="97">
        <f t="shared" si="111"/>
        <v>6</v>
      </c>
      <c r="CZ215" s="98">
        <f t="shared" si="112"/>
        <v>3</v>
      </c>
      <c r="DA215" s="97">
        <f t="shared" si="112"/>
        <v>4</v>
      </c>
      <c r="DB215" s="95">
        <f t="shared" si="113"/>
        <v>3</v>
      </c>
      <c r="DC215" s="147">
        <f t="shared" si="120"/>
        <v>1</v>
      </c>
      <c r="DD215" s="210">
        <f t="shared" si="114"/>
        <v>0</v>
      </c>
      <c r="DE215" s="151">
        <f t="shared" si="115"/>
        <v>0</v>
      </c>
      <c r="DF215" s="213">
        <f t="shared" si="116"/>
        <v>0</v>
      </c>
      <c r="DG215" s="149">
        <f t="shared" si="117"/>
        <v>0</v>
      </c>
      <c r="DH215" s="141">
        <f t="shared" si="118"/>
        <v>0</v>
      </c>
    </row>
    <row r="216" spans="1:112" s="99" customFormat="1" ht="26.1" customHeight="1" thickTop="1" thickBot="1" x14ac:dyDescent="0.2">
      <c r="A216" s="136"/>
      <c r="B216" s="94">
        <v>575</v>
      </c>
      <c r="C216" s="94" t="s">
        <v>1</v>
      </c>
      <c r="D216" s="94" t="s">
        <v>50</v>
      </c>
      <c r="E216" s="100" t="s">
        <v>5</v>
      </c>
      <c r="F216" s="101">
        <v>12</v>
      </c>
      <c r="G216" s="102">
        <v>1.3</v>
      </c>
      <c r="H216" s="94" t="s">
        <v>256</v>
      </c>
      <c r="I216" s="94" t="s">
        <v>129</v>
      </c>
      <c r="J216" s="103" t="s">
        <v>45</v>
      </c>
      <c r="K216" s="94" t="str">
        <f t="shared" si="93"/>
        <v>-</v>
      </c>
      <c r="L216" s="94" t="s">
        <v>249</v>
      </c>
      <c r="M216" s="181">
        <v>0</v>
      </c>
      <c r="N216" s="92"/>
      <c r="O216" s="93"/>
      <c r="P216" s="104"/>
      <c r="Q216" s="207">
        <v>5.5</v>
      </c>
      <c r="R216" s="202">
        <v>3</v>
      </c>
      <c r="S216" s="198">
        <v>4.5</v>
      </c>
      <c r="T216" s="191">
        <f t="shared" si="94"/>
        <v>3</v>
      </c>
      <c r="U216" s="191">
        <f t="shared" si="119"/>
        <v>1</v>
      </c>
      <c r="V216" s="191">
        <f t="shared" si="95"/>
        <v>0</v>
      </c>
      <c r="W216" s="191">
        <f t="shared" si="96"/>
        <v>0</v>
      </c>
      <c r="X216" s="191">
        <f t="shared" si="97"/>
        <v>0</v>
      </c>
      <c r="Y216" s="192">
        <f t="shared" si="98"/>
        <v>0</v>
      </c>
      <c r="Z216" s="195">
        <f t="shared" si="99"/>
        <v>0</v>
      </c>
      <c r="AA216" s="192" t="s">
        <v>67</v>
      </c>
      <c r="AB216" s="190" t="s">
        <v>74</v>
      </c>
      <c r="AC216" s="191"/>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0"/>
      <c r="BX216" s="190"/>
      <c r="BY216" s="190"/>
      <c r="BZ216" s="190">
        <f t="shared" si="100"/>
        <v>1</v>
      </c>
      <c r="CA216" s="190">
        <f t="shared" si="101"/>
        <v>0</v>
      </c>
      <c r="CB216" s="196">
        <f t="shared" si="102"/>
        <v>0</v>
      </c>
      <c r="CC216" s="196">
        <f t="shared" si="103"/>
        <v>0</v>
      </c>
      <c r="CD216" s="197">
        <f t="shared" si="104"/>
        <v>5.5</v>
      </c>
      <c r="CE216" s="198" t="s">
        <v>127</v>
      </c>
      <c r="CF216" s="196" t="str">
        <f t="shared" si="105"/>
        <v/>
      </c>
      <c r="CG216" s="199">
        <f t="shared" si="106"/>
        <v>1</v>
      </c>
      <c r="CH216" s="190" t="e">
        <f t="shared" si="107"/>
        <v>#VALUE!</v>
      </c>
      <c r="CI216" s="190" t="str">
        <f t="shared" si="108"/>
        <v/>
      </c>
      <c r="CJ216" s="190">
        <f t="shared" si="109"/>
        <v>0</v>
      </c>
      <c r="CK216" s="190"/>
      <c r="CL216" s="191">
        <f t="shared" si="81"/>
        <v>575</v>
      </c>
      <c r="CM216" s="191" t="str">
        <f t="shared" si="82"/>
        <v>本圃</v>
      </c>
      <c r="CN216" s="191" t="str">
        <f t="shared" si="83"/>
        <v>紅ほっぺ以外</v>
      </c>
      <c r="CO216" s="191" t="str">
        <f t="shared" si="84"/>
        <v>間口</v>
      </c>
      <c r="CP216" s="198">
        <f t="shared" si="85"/>
        <v>12</v>
      </c>
      <c r="CQ216" s="203">
        <f t="shared" si="86"/>
        <v>1.3</v>
      </c>
      <c r="CR216" s="191" t="str">
        <f t="shared" si="87"/>
        <v>SPWFD24UB2PB</v>
      </c>
      <c r="CS216" s="191" t="str">
        <f t="shared" si="88"/>
        <v>◎</v>
      </c>
      <c r="CT216" s="191" t="str">
        <f t="shared" si="89"/>
        <v>強め</v>
      </c>
      <c r="CU216" s="191" t="str">
        <f t="shared" si="110"/>
        <v>-</v>
      </c>
      <c r="CV216" s="191">
        <f t="shared" si="90"/>
        <v>0</v>
      </c>
      <c r="CW216" s="191" t="str">
        <f t="shared" si="91"/>
        <v/>
      </c>
      <c r="CX216" s="208">
        <f t="shared" si="92"/>
        <v>0</v>
      </c>
      <c r="CY216" s="97">
        <f t="shared" si="111"/>
        <v>5.5</v>
      </c>
      <c r="CZ216" s="98">
        <f t="shared" si="112"/>
        <v>3</v>
      </c>
      <c r="DA216" s="97">
        <f t="shared" si="112"/>
        <v>4.5</v>
      </c>
      <c r="DB216" s="95">
        <f t="shared" si="113"/>
        <v>3</v>
      </c>
      <c r="DC216" s="147">
        <f t="shared" si="120"/>
        <v>1</v>
      </c>
      <c r="DD216" s="210">
        <f t="shared" si="114"/>
        <v>0</v>
      </c>
      <c r="DE216" s="151">
        <f t="shared" si="115"/>
        <v>0</v>
      </c>
      <c r="DF216" s="213">
        <f t="shared" si="116"/>
        <v>0</v>
      </c>
      <c r="DG216" s="149">
        <f t="shared" si="117"/>
        <v>0</v>
      </c>
      <c r="DH216" s="141">
        <f t="shared" si="118"/>
        <v>0</v>
      </c>
    </row>
    <row r="217" spans="1:112" s="99" customFormat="1" ht="26.1" customHeight="1" thickTop="1" thickBot="1" x14ac:dyDescent="0.2">
      <c r="A217" s="136"/>
      <c r="B217" s="94">
        <v>579</v>
      </c>
      <c r="C217" s="94" t="s">
        <v>1</v>
      </c>
      <c r="D217" s="94" t="s">
        <v>50</v>
      </c>
      <c r="E217" s="100" t="s">
        <v>5</v>
      </c>
      <c r="F217" s="101">
        <v>12</v>
      </c>
      <c r="G217" s="102">
        <v>1.4</v>
      </c>
      <c r="H217" s="94" t="s">
        <v>256</v>
      </c>
      <c r="I217" s="94" t="s">
        <v>130</v>
      </c>
      <c r="J217" s="103" t="s">
        <v>45</v>
      </c>
      <c r="K217" s="94" t="str">
        <f t="shared" si="93"/>
        <v>-</v>
      </c>
      <c r="L217" s="94" t="s">
        <v>249</v>
      </c>
      <c r="M217" s="181">
        <v>0</v>
      </c>
      <c r="N217" s="92"/>
      <c r="O217" s="93"/>
      <c r="P217" s="104"/>
      <c r="Q217" s="207">
        <v>5</v>
      </c>
      <c r="R217" s="202">
        <v>3</v>
      </c>
      <c r="S217" s="198">
        <v>4.5</v>
      </c>
      <c r="T217" s="191">
        <f t="shared" si="94"/>
        <v>3</v>
      </c>
      <c r="U217" s="191">
        <f t="shared" si="119"/>
        <v>1</v>
      </c>
      <c r="V217" s="191">
        <f t="shared" si="95"/>
        <v>0</v>
      </c>
      <c r="W217" s="191">
        <f t="shared" si="96"/>
        <v>0</v>
      </c>
      <c r="X217" s="191">
        <f t="shared" si="97"/>
        <v>0</v>
      </c>
      <c r="Y217" s="192">
        <f t="shared" si="98"/>
        <v>0</v>
      </c>
      <c r="Z217" s="195">
        <f t="shared" si="99"/>
        <v>0</v>
      </c>
      <c r="AA217" s="192" t="s">
        <v>67</v>
      </c>
      <c r="AB217" s="190" t="s">
        <v>74</v>
      </c>
      <c r="AC217" s="191"/>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c r="BY217" s="190"/>
      <c r="BZ217" s="190">
        <f t="shared" si="100"/>
        <v>1</v>
      </c>
      <c r="CA217" s="190">
        <f t="shared" si="101"/>
        <v>0</v>
      </c>
      <c r="CB217" s="196">
        <f t="shared" si="102"/>
        <v>0</v>
      </c>
      <c r="CC217" s="196">
        <f t="shared" si="103"/>
        <v>0</v>
      </c>
      <c r="CD217" s="197">
        <f t="shared" si="104"/>
        <v>5</v>
      </c>
      <c r="CE217" s="198" t="s">
        <v>127</v>
      </c>
      <c r="CF217" s="196" t="str">
        <f t="shared" si="105"/>
        <v/>
      </c>
      <c r="CG217" s="199">
        <f t="shared" si="106"/>
        <v>1</v>
      </c>
      <c r="CH217" s="190" t="e">
        <f t="shared" si="107"/>
        <v>#VALUE!</v>
      </c>
      <c r="CI217" s="190" t="str">
        <f t="shared" si="108"/>
        <v/>
      </c>
      <c r="CJ217" s="190">
        <f t="shared" si="109"/>
        <v>0</v>
      </c>
      <c r="CK217" s="190"/>
      <c r="CL217" s="191">
        <f t="shared" si="81"/>
        <v>579</v>
      </c>
      <c r="CM217" s="191" t="str">
        <f t="shared" si="82"/>
        <v>本圃</v>
      </c>
      <c r="CN217" s="191" t="str">
        <f t="shared" si="83"/>
        <v>紅ほっぺ以外</v>
      </c>
      <c r="CO217" s="191" t="str">
        <f t="shared" si="84"/>
        <v>間口</v>
      </c>
      <c r="CP217" s="198">
        <f t="shared" si="85"/>
        <v>12</v>
      </c>
      <c r="CQ217" s="203">
        <f t="shared" si="86"/>
        <v>1.4</v>
      </c>
      <c r="CR217" s="191" t="str">
        <f t="shared" si="87"/>
        <v>SPWFD24UB2PB</v>
      </c>
      <c r="CS217" s="191" t="str">
        <f t="shared" si="88"/>
        <v>○</v>
      </c>
      <c r="CT217" s="191" t="str">
        <f t="shared" si="89"/>
        <v>強め</v>
      </c>
      <c r="CU217" s="191" t="str">
        <f t="shared" si="110"/>
        <v>-</v>
      </c>
      <c r="CV217" s="191">
        <f t="shared" si="90"/>
        <v>0</v>
      </c>
      <c r="CW217" s="191" t="str">
        <f t="shared" si="91"/>
        <v/>
      </c>
      <c r="CX217" s="208">
        <f t="shared" si="92"/>
        <v>0</v>
      </c>
      <c r="CY217" s="97">
        <f t="shared" si="111"/>
        <v>5</v>
      </c>
      <c r="CZ217" s="98">
        <f t="shared" si="112"/>
        <v>3</v>
      </c>
      <c r="DA217" s="97">
        <f t="shared" si="112"/>
        <v>4.5</v>
      </c>
      <c r="DB217" s="95">
        <f t="shared" si="113"/>
        <v>3</v>
      </c>
      <c r="DC217" s="147">
        <f t="shared" si="120"/>
        <v>1</v>
      </c>
      <c r="DD217" s="210">
        <f t="shared" si="114"/>
        <v>0</v>
      </c>
      <c r="DE217" s="151">
        <f t="shared" si="115"/>
        <v>0</v>
      </c>
      <c r="DF217" s="213">
        <f t="shared" si="116"/>
        <v>0</v>
      </c>
      <c r="DG217" s="149">
        <f t="shared" si="117"/>
        <v>0</v>
      </c>
      <c r="DH217" s="141">
        <f t="shared" si="118"/>
        <v>0</v>
      </c>
    </row>
    <row r="218" spans="1:112" s="99" customFormat="1" ht="26.1" customHeight="1" thickTop="1" thickBot="1" x14ac:dyDescent="0.2">
      <c r="A218" s="136"/>
      <c r="B218" s="87">
        <v>580</v>
      </c>
      <c r="C218" s="94" t="s">
        <v>1</v>
      </c>
      <c r="D218" s="94" t="s">
        <v>50</v>
      </c>
      <c r="E218" s="100" t="s">
        <v>5</v>
      </c>
      <c r="F218" s="101">
        <v>12</v>
      </c>
      <c r="G218" s="102">
        <v>1.4</v>
      </c>
      <c r="H218" s="94" t="s">
        <v>256</v>
      </c>
      <c r="I218" s="94" t="s">
        <v>129</v>
      </c>
      <c r="J218" s="103" t="s">
        <v>45</v>
      </c>
      <c r="K218" s="94" t="str">
        <f t="shared" si="93"/>
        <v>-</v>
      </c>
      <c r="L218" s="94" t="s">
        <v>249</v>
      </c>
      <c r="M218" s="181">
        <v>0</v>
      </c>
      <c r="N218" s="92"/>
      <c r="O218" s="93"/>
      <c r="P218" s="104"/>
      <c r="Q218" s="207">
        <v>5</v>
      </c>
      <c r="R218" s="202">
        <v>3</v>
      </c>
      <c r="S218" s="198">
        <v>4</v>
      </c>
      <c r="T218" s="191">
        <f t="shared" si="94"/>
        <v>3</v>
      </c>
      <c r="U218" s="191">
        <f t="shared" si="119"/>
        <v>1</v>
      </c>
      <c r="V218" s="191">
        <f t="shared" si="95"/>
        <v>0</v>
      </c>
      <c r="W218" s="191">
        <f t="shared" si="96"/>
        <v>0</v>
      </c>
      <c r="X218" s="191">
        <f t="shared" si="97"/>
        <v>0</v>
      </c>
      <c r="Y218" s="192">
        <f t="shared" si="98"/>
        <v>0</v>
      </c>
      <c r="Z218" s="195">
        <f t="shared" si="99"/>
        <v>0</v>
      </c>
      <c r="AA218" s="192" t="s">
        <v>67</v>
      </c>
      <c r="AB218" s="190" t="s">
        <v>74</v>
      </c>
      <c r="AC218" s="191"/>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c r="BY218" s="190"/>
      <c r="BZ218" s="190">
        <f t="shared" si="100"/>
        <v>1</v>
      </c>
      <c r="CA218" s="190">
        <f t="shared" si="101"/>
        <v>0</v>
      </c>
      <c r="CB218" s="196">
        <f t="shared" si="102"/>
        <v>0</v>
      </c>
      <c r="CC218" s="196">
        <f t="shared" si="103"/>
        <v>0</v>
      </c>
      <c r="CD218" s="197">
        <f t="shared" si="104"/>
        <v>5</v>
      </c>
      <c r="CE218" s="198" t="s">
        <v>127</v>
      </c>
      <c r="CF218" s="196" t="str">
        <f t="shared" si="105"/>
        <v/>
      </c>
      <c r="CG218" s="199">
        <f t="shared" si="106"/>
        <v>1</v>
      </c>
      <c r="CH218" s="190" t="e">
        <f t="shared" si="107"/>
        <v>#VALUE!</v>
      </c>
      <c r="CI218" s="190" t="str">
        <f t="shared" si="108"/>
        <v/>
      </c>
      <c r="CJ218" s="190">
        <f t="shared" si="109"/>
        <v>0</v>
      </c>
      <c r="CK218" s="190"/>
      <c r="CL218" s="191">
        <f t="shared" si="81"/>
        <v>580</v>
      </c>
      <c r="CM218" s="191" t="str">
        <f t="shared" si="82"/>
        <v>本圃</v>
      </c>
      <c r="CN218" s="191" t="str">
        <f t="shared" si="83"/>
        <v>紅ほっぺ以外</v>
      </c>
      <c r="CO218" s="191" t="str">
        <f t="shared" si="84"/>
        <v>間口</v>
      </c>
      <c r="CP218" s="198">
        <f t="shared" si="85"/>
        <v>12</v>
      </c>
      <c r="CQ218" s="203">
        <f t="shared" si="86"/>
        <v>1.4</v>
      </c>
      <c r="CR218" s="191" t="str">
        <f t="shared" si="87"/>
        <v>SPWFD24UB2PB</v>
      </c>
      <c r="CS218" s="191" t="str">
        <f t="shared" si="88"/>
        <v>◎</v>
      </c>
      <c r="CT218" s="191" t="str">
        <f t="shared" si="89"/>
        <v>強め</v>
      </c>
      <c r="CU218" s="191" t="str">
        <f t="shared" si="110"/>
        <v>-</v>
      </c>
      <c r="CV218" s="191">
        <f t="shared" si="90"/>
        <v>0</v>
      </c>
      <c r="CW218" s="191" t="str">
        <f t="shared" si="91"/>
        <v/>
      </c>
      <c r="CX218" s="208">
        <f t="shared" si="92"/>
        <v>0</v>
      </c>
      <c r="CY218" s="97">
        <f t="shared" si="111"/>
        <v>5</v>
      </c>
      <c r="CZ218" s="98">
        <f t="shared" si="112"/>
        <v>3</v>
      </c>
      <c r="DA218" s="97">
        <f t="shared" si="112"/>
        <v>4</v>
      </c>
      <c r="DB218" s="95">
        <f t="shared" si="113"/>
        <v>3</v>
      </c>
      <c r="DC218" s="147">
        <f t="shared" si="120"/>
        <v>1</v>
      </c>
      <c r="DD218" s="210">
        <f t="shared" si="114"/>
        <v>0</v>
      </c>
      <c r="DE218" s="151">
        <f t="shared" si="115"/>
        <v>0</v>
      </c>
      <c r="DF218" s="213">
        <f t="shared" si="116"/>
        <v>0</v>
      </c>
      <c r="DG218" s="149">
        <f t="shared" si="117"/>
        <v>0</v>
      </c>
      <c r="DH218" s="141">
        <f t="shared" si="118"/>
        <v>0</v>
      </c>
    </row>
    <row r="219" spans="1:112" s="99" customFormat="1" ht="26.1" customHeight="1" thickTop="1" thickBot="1" x14ac:dyDescent="0.2">
      <c r="A219" s="136"/>
      <c r="B219" s="94">
        <v>585</v>
      </c>
      <c r="C219" s="94" t="s">
        <v>1</v>
      </c>
      <c r="D219" s="94" t="s">
        <v>50</v>
      </c>
      <c r="E219" s="100" t="s">
        <v>5</v>
      </c>
      <c r="F219" s="101">
        <v>12</v>
      </c>
      <c r="G219" s="102">
        <v>1.5</v>
      </c>
      <c r="H219" s="94" t="s">
        <v>256</v>
      </c>
      <c r="I219" s="94" t="s">
        <v>130</v>
      </c>
      <c r="J219" s="103" t="s">
        <v>45</v>
      </c>
      <c r="K219" s="94" t="str">
        <f t="shared" si="93"/>
        <v>-</v>
      </c>
      <c r="L219" s="94" t="s">
        <v>249</v>
      </c>
      <c r="M219" s="181">
        <v>0</v>
      </c>
      <c r="N219" s="92"/>
      <c r="O219" s="93"/>
      <c r="P219" s="104"/>
      <c r="Q219" s="207">
        <v>4.5</v>
      </c>
      <c r="R219" s="202">
        <v>3</v>
      </c>
      <c r="S219" s="198">
        <v>4.5</v>
      </c>
      <c r="T219" s="191">
        <f t="shared" si="94"/>
        <v>3</v>
      </c>
      <c r="U219" s="191">
        <f t="shared" si="119"/>
        <v>1</v>
      </c>
      <c r="V219" s="191">
        <f t="shared" si="95"/>
        <v>0</v>
      </c>
      <c r="W219" s="191">
        <f t="shared" si="96"/>
        <v>0</v>
      </c>
      <c r="X219" s="191">
        <f t="shared" si="97"/>
        <v>0</v>
      </c>
      <c r="Y219" s="192">
        <f t="shared" si="98"/>
        <v>0</v>
      </c>
      <c r="Z219" s="195">
        <f t="shared" si="99"/>
        <v>0</v>
      </c>
      <c r="AA219" s="192" t="s">
        <v>67</v>
      </c>
      <c r="AB219" s="190" t="s">
        <v>78</v>
      </c>
      <c r="AC219" s="191"/>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c r="BT219" s="190"/>
      <c r="BU219" s="190"/>
      <c r="BV219" s="190"/>
      <c r="BW219" s="190"/>
      <c r="BX219" s="190"/>
      <c r="BY219" s="190"/>
      <c r="BZ219" s="190">
        <f t="shared" si="100"/>
        <v>1</v>
      </c>
      <c r="CA219" s="190">
        <f t="shared" si="101"/>
        <v>0</v>
      </c>
      <c r="CB219" s="196">
        <f t="shared" si="102"/>
        <v>0</v>
      </c>
      <c r="CC219" s="196">
        <f t="shared" si="103"/>
        <v>0</v>
      </c>
      <c r="CD219" s="197">
        <f t="shared" si="104"/>
        <v>4.5</v>
      </c>
      <c r="CE219" s="198" t="s">
        <v>127</v>
      </c>
      <c r="CF219" s="196" t="str">
        <f t="shared" si="105"/>
        <v/>
      </c>
      <c r="CG219" s="199">
        <f t="shared" si="106"/>
        <v>1</v>
      </c>
      <c r="CH219" s="190" t="e">
        <f t="shared" si="107"/>
        <v>#VALUE!</v>
      </c>
      <c r="CI219" s="190" t="str">
        <f t="shared" si="108"/>
        <v/>
      </c>
      <c r="CJ219" s="190">
        <f t="shared" si="109"/>
        <v>0</v>
      </c>
      <c r="CK219" s="190"/>
      <c r="CL219" s="191">
        <f t="shared" si="81"/>
        <v>585</v>
      </c>
      <c r="CM219" s="191" t="str">
        <f t="shared" si="82"/>
        <v>本圃</v>
      </c>
      <c r="CN219" s="191" t="str">
        <f t="shared" si="83"/>
        <v>紅ほっぺ以外</v>
      </c>
      <c r="CO219" s="191" t="str">
        <f t="shared" si="84"/>
        <v>間口</v>
      </c>
      <c r="CP219" s="198">
        <f t="shared" si="85"/>
        <v>12</v>
      </c>
      <c r="CQ219" s="203">
        <f t="shared" si="86"/>
        <v>1.5</v>
      </c>
      <c r="CR219" s="191" t="str">
        <f t="shared" si="87"/>
        <v>SPWFD24UB2PB</v>
      </c>
      <c r="CS219" s="191" t="str">
        <f t="shared" si="88"/>
        <v>○</v>
      </c>
      <c r="CT219" s="191" t="str">
        <f t="shared" si="89"/>
        <v>強め</v>
      </c>
      <c r="CU219" s="191" t="str">
        <f t="shared" si="110"/>
        <v>-</v>
      </c>
      <c r="CV219" s="191">
        <f t="shared" si="90"/>
        <v>0</v>
      </c>
      <c r="CW219" s="191" t="str">
        <f t="shared" si="91"/>
        <v/>
      </c>
      <c r="CX219" s="208">
        <f t="shared" si="92"/>
        <v>0</v>
      </c>
      <c r="CY219" s="97">
        <f t="shared" si="111"/>
        <v>4.5</v>
      </c>
      <c r="CZ219" s="98">
        <f t="shared" si="112"/>
        <v>3</v>
      </c>
      <c r="DA219" s="97">
        <f t="shared" si="112"/>
        <v>4.5</v>
      </c>
      <c r="DB219" s="95">
        <f t="shared" si="113"/>
        <v>3</v>
      </c>
      <c r="DC219" s="147">
        <f t="shared" si="120"/>
        <v>1</v>
      </c>
      <c r="DD219" s="210">
        <f t="shared" si="114"/>
        <v>0</v>
      </c>
      <c r="DE219" s="151">
        <f t="shared" si="115"/>
        <v>0</v>
      </c>
      <c r="DF219" s="213">
        <f t="shared" si="116"/>
        <v>0</v>
      </c>
      <c r="DG219" s="149">
        <f t="shared" si="117"/>
        <v>0</v>
      </c>
      <c r="DH219" s="141">
        <f t="shared" si="118"/>
        <v>0</v>
      </c>
    </row>
    <row r="220" spans="1:112" s="99" customFormat="1" ht="26.1" customHeight="1" thickTop="1" thickBot="1" x14ac:dyDescent="0.2">
      <c r="A220" s="136"/>
      <c r="B220" s="87">
        <v>586</v>
      </c>
      <c r="C220" s="94" t="s">
        <v>1</v>
      </c>
      <c r="D220" s="94" t="s">
        <v>50</v>
      </c>
      <c r="E220" s="100" t="s">
        <v>5</v>
      </c>
      <c r="F220" s="101">
        <v>12</v>
      </c>
      <c r="G220" s="102">
        <v>1.5</v>
      </c>
      <c r="H220" s="94" t="s">
        <v>256</v>
      </c>
      <c r="I220" s="94" t="s">
        <v>129</v>
      </c>
      <c r="J220" s="103" t="s">
        <v>45</v>
      </c>
      <c r="K220" s="94" t="str">
        <f t="shared" si="93"/>
        <v>-</v>
      </c>
      <c r="L220" s="94" t="s">
        <v>249</v>
      </c>
      <c r="M220" s="181">
        <v>0</v>
      </c>
      <c r="N220" s="92"/>
      <c r="O220" s="93"/>
      <c r="P220" s="104"/>
      <c r="Q220" s="207">
        <v>4.5</v>
      </c>
      <c r="R220" s="202">
        <v>3</v>
      </c>
      <c r="S220" s="198">
        <v>4</v>
      </c>
      <c r="T220" s="191">
        <f t="shared" si="94"/>
        <v>3</v>
      </c>
      <c r="U220" s="191">
        <f t="shared" si="119"/>
        <v>1</v>
      </c>
      <c r="V220" s="191">
        <f t="shared" si="95"/>
        <v>0</v>
      </c>
      <c r="W220" s="191">
        <f t="shared" si="96"/>
        <v>0</v>
      </c>
      <c r="X220" s="191">
        <f t="shared" si="97"/>
        <v>0</v>
      </c>
      <c r="Y220" s="192">
        <f t="shared" si="98"/>
        <v>0</v>
      </c>
      <c r="Z220" s="195">
        <f t="shared" si="99"/>
        <v>0</v>
      </c>
      <c r="AA220" s="192" t="s">
        <v>67</v>
      </c>
      <c r="AB220" s="190" t="s">
        <v>78</v>
      </c>
      <c r="AC220" s="191"/>
      <c r="AD220" s="190"/>
      <c r="AE220" s="19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c r="BT220" s="190"/>
      <c r="BU220" s="190"/>
      <c r="BV220" s="190"/>
      <c r="BW220" s="190"/>
      <c r="BX220" s="190"/>
      <c r="BY220" s="190"/>
      <c r="BZ220" s="190">
        <f t="shared" si="100"/>
        <v>1</v>
      </c>
      <c r="CA220" s="190">
        <f t="shared" si="101"/>
        <v>0</v>
      </c>
      <c r="CB220" s="196">
        <f t="shared" si="102"/>
        <v>0</v>
      </c>
      <c r="CC220" s="196">
        <f t="shared" si="103"/>
        <v>0</v>
      </c>
      <c r="CD220" s="197">
        <f t="shared" si="104"/>
        <v>4.5</v>
      </c>
      <c r="CE220" s="198" t="s">
        <v>127</v>
      </c>
      <c r="CF220" s="196" t="str">
        <f t="shared" si="105"/>
        <v/>
      </c>
      <c r="CG220" s="199">
        <f t="shared" si="106"/>
        <v>1</v>
      </c>
      <c r="CH220" s="190" t="e">
        <f t="shared" si="107"/>
        <v>#VALUE!</v>
      </c>
      <c r="CI220" s="190" t="str">
        <f t="shared" si="108"/>
        <v/>
      </c>
      <c r="CJ220" s="190">
        <f t="shared" si="109"/>
        <v>0</v>
      </c>
      <c r="CK220" s="190"/>
      <c r="CL220" s="191">
        <f t="shared" si="81"/>
        <v>586</v>
      </c>
      <c r="CM220" s="191" t="str">
        <f t="shared" si="82"/>
        <v>本圃</v>
      </c>
      <c r="CN220" s="191" t="str">
        <f t="shared" si="83"/>
        <v>紅ほっぺ以外</v>
      </c>
      <c r="CO220" s="191" t="str">
        <f t="shared" si="84"/>
        <v>間口</v>
      </c>
      <c r="CP220" s="198">
        <f t="shared" si="85"/>
        <v>12</v>
      </c>
      <c r="CQ220" s="203">
        <f t="shared" si="86"/>
        <v>1.5</v>
      </c>
      <c r="CR220" s="191" t="str">
        <f t="shared" si="87"/>
        <v>SPWFD24UB2PB</v>
      </c>
      <c r="CS220" s="191" t="str">
        <f t="shared" si="88"/>
        <v>◎</v>
      </c>
      <c r="CT220" s="191" t="str">
        <f t="shared" si="89"/>
        <v>強め</v>
      </c>
      <c r="CU220" s="191" t="str">
        <f t="shared" si="110"/>
        <v>-</v>
      </c>
      <c r="CV220" s="191">
        <f t="shared" si="90"/>
        <v>0</v>
      </c>
      <c r="CW220" s="191" t="str">
        <f t="shared" si="91"/>
        <v/>
      </c>
      <c r="CX220" s="208">
        <f t="shared" si="92"/>
        <v>0</v>
      </c>
      <c r="CY220" s="97">
        <f t="shared" si="111"/>
        <v>4.5</v>
      </c>
      <c r="CZ220" s="98">
        <f t="shared" si="112"/>
        <v>3</v>
      </c>
      <c r="DA220" s="97">
        <f t="shared" si="112"/>
        <v>4</v>
      </c>
      <c r="DB220" s="95">
        <f t="shared" si="113"/>
        <v>3</v>
      </c>
      <c r="DC220" s="147">
        <f t="shared" si="120"/>
        <v>1</v>
      </c>
      <c r="DD220" s="210">
        <f t="shared" si="114"/>
        <v>0</v>
      </c>
      <c r="DE220" s="151">
        <f t="shared" si="115"/>
        <v>0</v>
      </c>
      <c r="DF220" s="213">
        <f t="shared" si="116"/>
        <v>0</v>
      </c>
      <c r="DG220" s="149">
        <f t="shared" si="117"/>
        <v>0</v>
      </c>
      <c r="DH220" s="141">
        <f t="shared" si="118"/>
        <v>0</v>
      </c>
    </row>
    <row r="221" spans="1:112" s="99" customFormat="1" ht="26.1" customHeight="1" thickTop="1" thickBot="1" x14ac:dyDescent="0.2">
      <c r="A221" s="136"/>
      <c r="B221" s="94">
        <v>587</v>
      </c>
      <c r="C221" s="94" t="s">
        <v>1</v>
      </c>
      <c r="D221" s="94" t="s">
        <v>50</v>
      </c>
      <c r="E221" s="100" t="s">
        <v>5</v>
      </c>
      <c r="F221" s="101">
        <v>12</v>
      </c>
      <c r="G221" s="102">
        <v>1.5</v>
      </c>
      <c r="H221" s="94" t="s">
        <v>257</v>
      </c>
      <c r="I221" s="94" t="s">
        <v>130</v>
      </c>
      <c r="J221" s="103" t="s">
        <v>45</v>
      </c>
      <c r="K221" s="94" t="str">
        <f t="shared" si="93"/>
        <v>-</v>
      </c>
      <c r="L221" s="94" t="s">
        <v>249</v>
      </c>
      <c r="M221" s="181">
        <v>0</v>
      </c>
      <c r="N221" s="92"/>
      <c r="O221" s="93"/>
      <c r="P221" s="104"/>
      <c r="Q221" s="207">
        <v>4.5</v>
      </c>
      <c r="R221" s="202">
        <v>3</v>
      </c>
      <c r="S221" s="198">
        <v>4.5</v>
      </c>
      <c r="T221" s="191">
        <f t="shared" si="94"/>
        <v>3</v>
      </c>
      <c r="U221" s="191">
        <f t="shared" si="119"/>
        <v>1</v>
      </c>
      <c r="V221" s="191">
        <f t="shared" si="95"/>
        <v>0</v>
      </c>
      <c r="W221" s="191">
        <f t="shared" si="96"/>
        <v>0</v>
      </c>
      <c r="X221" s="191">
        <f t="shared" si="97"/>
        <v>0</v>
      </c>
      <c r="Y221" s="192">
        <f t="shared" si="98"/>
        <v>0</v>
      </c>
      <c r="Z221" s="195">
        <f t="shared" si="99"/>
        <v>0</v>
      </c>
      <c r="AA221" s="192" t="s">
        <v>67</v>
      </c>
      <c r="AB221" s="190" t="s">
        <v>74</v>
      </c>
      <c r="AC221" s="191"/>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0"/>
      <c r="BZ221" s="190">
        <f t="shared" si="100"/>
        <v>1</v>
      </c>
      <c r="CA221" s="190">
        <f t="shared" si="101"/>
        <v>0</v>
      </c>
      <c r="CB221" s="196">
        <f t="shared" si="102"/>
        <v>0</v>
      </c>
      <c r="CC221" s="196">
        <f t="shared" si="103"/>
        <v>0</v>
      </c>
      <c r="CD221" s="197">
        <f t="shared" si="104"/>
        <v>4.5</v>
      </c>
      <c r="CE221" s="198" t="s">
        <v>127</v>
      </c>
      <c r="CF221" s="196" t="str">
        <f t="shared" si="105"/>
        <v/>
      </c>
      <c r="CG221" s="199">
        <f t="shared" si="106"/>
        <v>1</v>
      </c>
      <c r="CH221" s="190" t="e">
        <f t="shared" si="107"/>
        <v>#VALUE!</v>
      </c>
      <c r="CI221" s="190" t="str">
        <f t="shared" si="108"/>
        <v/>
      </c>
      <c r="CJ221" s="190">
        <f t="shared" si="109"/>
        <v>0</v>
      </c>
      <c r="CK221" s="190"/>
      <c r="CL221" s="191">
        <f t="shared" si="81"/>
        <v>587</v>
      </c>
      <c r="CM221" s="191" t="str">
        <f t="shared" si="82"/>
        <v>本圃</v>
      </c>
      <c r="CN221" s="191" t="str">
        <f t="shared" si="83"/>
        <v>紅ほっぺ以外</v>
      </c>
      <c r="CO221" s="191" t="str">
        <f t="shared" si="84"/>
        <v>間口</v>
      </c>
      <c r="CP221" s="198">
        <f t="shared" si="85"/>
        <v>12</v>
      </c>
      <c r="CQ221" s="203">
        <f t="shared" si="86"/>
        <v>1.5</v>
      </c>
      <c r="CR221" s="191" t="str">
        <f t="shared" si="87"/>
        <v>SPWFD24UB2PA</v>
      </c>
      <c r="CS221" s="191" t="str">
        <f t="shared" si="88"/>
        <v>○</v>
      </c>
      <c r="CT221" s="191" t="str">
        <f t="shared" si="89"/>
        <v>強め</v>
      </c>
      <c r="CU221" s="191" t="str">
        <f t="shared" si="110"/>
        <v>-</v>
      </c>
      <c r="CV221" s="191">
        <f t="shared" si="90"/>
        <v>0</v>
      </c>
      <c r="CW221" s="191" t="str">
        <f t="shared" si="91"/>
        <v/>
      </c>
      <c r="CX221" s="208">
        <f t="shared" si="92"/>
        <v>0</v>
      </c>
      <c r="CY221" s="97">
        <f t="shared" si="111"/>
        <v>4.5</v>
      </c>
      <c r="CZ221" s="98">
        <f t="shared" si="112"/>
        <v>3</v>
      </c>
      <c r="DA221" s="97">
        <f t="shared" si="112"/>
        <v>4.5</v>
      </c>
      <c r="DB221" s="95">
        <f t="shared" si="113"/>
        <v>3</v>
      </c>
      <c r="DC221" s="147">
        <f t="shared" si="120"/>
        <v>1</v>
      </c>
      <c r="DD221" s="210">
        <f t="shared" si="114"/>
        <v>0</v>
      </c>
      <c r="DE221" s="151">
        <f t="shared" si="115"/>
        <v>0</v>
      </c>
      <c r="DF221" s="213">
        <f t="shared" si="116"/>
        <v>0</v>
      </c>
      <c r="DG221" s="149">
        <f t="shared" si="117"/>
        <v>0</v>
      </c>
      <c r="DH221" s="141">
        <f t="shared" si="118"/>
        <v>0</v>
      </c>
    </row>
    <row r="222" spans="1:112" s="99" customFormat="1" ht="26.1" customHeight="1" thickTop="1" thickBot="1" x14ac:dyDescent="0.2">
      <c r="A222" s="136"/>
      <c r="B222" s="94">
        <v>588</v>
      </c>
      <c r="C222" s="94" t="s">
        <v>1</v>
      </c>
      <c r="D222" s="94" t="s">
        <v>50</v>
      </c>
      <c r="E222" s="100" t="s">
        <v>5</v>
      </c>
      <c r="F222" s="101">
        <v>12</v>
      </c>
      <c r="G222" s="102">
        <v>1.5</v>
      </c>
      <c r="H222" s="94" t="s">
        <v>257</v>
      </c>
      <c r="I222" s="94" t="s">
        <v>129</v>
      </c>
      <c r="J222" s="103" t="s">
        <v>45</v>
      </c>
      <c r="K222" s="94" t="str">
        <f t="shared" si="93"/>
        <v>-</v>
      </c>
      <c r="L222" s="94" t="s">
        <v>249</v>
      </c>
      <c r="M222" s="181">
        <v>0</v>
      </c>
      <c r="N222" s="92"/>
      <c r="O222" s="93"/>
      <c r="P222" s="104"/>
      <c r="Q222" s="207">
        <v>4.5</v>
      </c>
      <c r="R222" s="202">
        <v>3</v>
      </c>
      <c r="S222" s="198">
        <v>4</v>
      </c>
      <c r="T222" s="191">
        <f t="shared" si="94"/>
        <v>3</v>
      </c>
      <c r="U222" s="191">
        <f t="shared" si="119"/>
        <v>1</v>
      </c>
      <c r="V222" s="191">
        <f t="shared" si="95"/>
        <v>0</v>
      </c>
      <c r="W222" s="191">
        <f t="shared" si="96"/>
        <v>0</v>
      </c>
      <c r="X222" s="191">
        <f t="shared" si="97"/>
        <v>0</v>
      </c>
      <c r="Y222" s="192">
        <f t="shared" si="98"/>
        <v>0</v>
      </c>
      <c r="Z222" s="195">
        <f t="shared" si="99"/>
        <v>0</v>
      </c>
      <c r="AA222" s="192" t="s">
        <v>67</v>
      </c>
      <c r="AB222" s="190" t="s">
        <v>74</v>
      </c>
      <c r="AC222" s="191"/>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f t="shared" si="100"/>
        <v>1</v>
      </c>
      <c r="CA222" s="190">
        <f t="shared" si="101"/>
        <v>0</v>
      </c>
      <c r="CB222" s="196">
        <f t="shared" si="102"/>
        <v>0</v>
      </c>
      <c r="CC222" s="196">
        <f t="shared" si="103"/>
        <v>0</v>
      </c>
      <c r="CD222" s="197">
        <f t="shared" si="104"/>
        <v>4.5</v>
      </c>
      <c r="CE222" s="198" t="s">
        <v>127</v>
      </c>
      <c r="CF222" s="196" t="str">
        <f t="shared" si="105"/>
        <v/>
      </c>
      <c r="CG222" s="199">
        <f t="shared" si="106"/>
        <v>1</v>
      </c>
      <c r="CH222" s="190" t="e">
        <f t="shared" si="107"/>
        <v>#VALUE!</v>
      </c>
      <c r="CI222" s="190" t="str">
        <f t="shared" si="108"/>
        <v/>
      </c>
      <c r="CJ222" s="190">
        <f t="shared" si="109"/>
        <v>0</v>
      </c>
      <c r="CK222" s="190"/>
      <c r="CL222" s="191">
        <f t="shared" si="81"/>
        <v>588</v>
      </c>
      <c r="CM222" s="191" t="str">
        <f t="shared" si="82"/>
        <v>本圃</v>
      </c>
      <c r="CN222" s="191" t="str">
        <f t="shared" si="83"/>
        <v>紅ほっぺ以外</v>
      </c>
      <c r="CO222" s="191" t="str">
        <f t="shared" si="84"/>
        <v>間口</v>
      </c>
      <c r="CP222" s="198">
        <f t="shared" si="85"/>
        <v>12</v>
      </c>
      <c r="CQ222" s="203">
        <f t="shared" si="86"/>
        <v>1.5</v>
      </c>
      <c r="CR222" s="191" t="str">
        <f t="shared" si="87"/>
        <v>SPWFD24UB2PA</v>
      </c>
      <c r="CS222" s="191" t="str">
        <f t="shared" si="88"/>
        <v>◎</v>
      </c>
      <c r="CT222" s="191" t="str">
        <f t="shared" si="89"/>
        <v>強め</v>
      </c>
      <c r="CU222" s="191" t="str">
        <f t="shared" si="110"/>
        <v>-</v>
      </c>
      <c r="CV222" s="191">
        <f t="shared" si="90"/>
        <v>0</v>
      </c>
      <c r="CW222" s="191" t="str">
        <f t="shared" si="91"/>
        <v/>
      </c>
      <c r="CX222" s="208">
        <f t="shared" si="92"/>
        <v>0</v>
      </c>
      <c r="CY222" s="97">
        <f t="shared" si="111"/>
        <v>4.5</v>
      </c>
      <c r="CZ222" s="98">
        <f t="shared" si="112"/>
        <v>3</v>
      </c>
      <c r="DA222" s="97">
        <f t="shared" si="112"/>
        <v>4</v>
      </c>
      <c r="DB222" s="95">
        <f t="shared" si="113"/>
        <v>3</v>
      </c>
      <c r="DC222" s="147">
        <f t="shared" si="120"/>
        <v>1</v>
      </c>
      <c r="DD222" s="210">
        <f t="shared" si="114"/>
        <v>0</v>
      </c>
      <c r="DE222" s="151">
        <f t="shared" si="115"/>
        <v>0</v>
      </c>
      <c r="DF222" s="213">
        <f t="shared" si="116"/>
        <v>0</v>
      </c>
      <c r="DG222" s="149">
        <f t="shared" si="117"/>
        <v>0</v>
      </c>
      <c r="DH222" s="141">
        <f t="shared" si="118"/>
        <v>0</v>
      </c>
    </row>
    <row r="223" spans="1:112" s="99" customFormat="1" ht="26.1" customHeight="1" thickTop="1" thickBot="1" x14ac:dyDescent="0.2">
      <c r="A223" s="136"/>
      <c r="B223" s="87">
        <v>592</v>
      </c>
      <c r="C223" s="94" t="s">
        <v>1</v>
      </c>
      <c r="D223" s="94" t="s">
        <v>50</v>
      </c>
      <c r="E223" s="100" t="s">
        <v>5</v>
      </c>
      <c r="F223" s="101">
        <v>12</v>
      </c>
      <c r="G223" s="102">
        <v>1.75</v>
      </c>
      <c r="H223" s="94" t="s">
        <v>257</v>
      </c>
      <c r="I223" s="94" t="s">
        <v>130</v>
      </c>
      <c r="J223" s="103" t="s">
        <v>45</v>
      </c>
      <c r="K223" s="94" t="str">
        <f t="shared" si="93"/>
        <v>-</v>
      </c>
      <c r="L223" s="94" t="s">
        <v>249</v>
      </c>
      <c r="M223" s="181">
        <v>0</v>
      </c>
      <c r="N223" s="92"/>
      <c r="O223" s="93"/>
      <c r="P223" s="104"/>
      <c r="Q223" s="207">
        <v>3.5</v>
      </c>
      <c r="R223" s="202">
        <v>3</v>
      </c>
      <c r="S223" s="198">
        <v>4.5</v>
      </c>
      <c r="T223" s="191">
        <f t="shared" si="94"/>
        <v>3</v>
      </c>
      <c r="U223" s="191">
        <f t="shared" si="119"/>
        <v>1</v>
      </c>
      <c r="V223" s="191">
        <f t="shared" si="95"/>
        <v>0</v>
      </c>
      <c r="W223" s="191">
        <f t="shared" si="96"/>
        <v>0</v>
      </c>
      <c r="X223" s="191">
        <f t="shared" si="97"/>
        <v>0</v>
      </c>
      <c r="Y223" s="192">
        <f t="shared" si="98"/>
        <v>0</v>
      </c>
      <c r="Z223" s="195">
        <f t="shared" si="99"/>
        <v>0</v>
      </c>
      <c r="AA223" s="192" t="s">
        <v>67</v>
      </c>
      <c r="AB223" s="190" t="s">
        <v>72</v>
      </c>
      <c r="AC223" s="191"/>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f t="shared" si="100"/>
        <v>1</v>
      </c>
      <c r="CA223" s="190">
        <f t="shared" si="101"/>
        <v>0</v>
      </c>
      <c r="CB223" s="196">
        <f t="shared" si="102"/>
        <v>0</v>
      </c>
      <c r="CC223" s="196">
        <f t="shared" si="103"/>
        <v>0</v>
      </c>
      <c r="CD223" s="197">
        <f t="shared" si="104"/>
        <v>3.5</v>
      </c>
      <c r="CE223" s="198" t="s">
        <v>127</v>
      </c>
      <c r="CF223" s="196" t="str">
        <f t="shared" si="105"/>
        <v/>
      </c>
      <c r="CG223" s="199">
        <f t="shared" si="106"/>
        <v>1</v>
      </c>
      <c r="CH223" s="190" t="e">
        <f t="shared" si="107"/>
        <v>#VALUE!</v>
      </c>
      <c r="CI223" s="190" t="str">
        <f t="shared" si="108"/>
        <v/>
      </c>
      <c r="CJ223" s="190">
        <f t="shared" si="109"/>
        <v>0</v>
      </c>
      <c r="CK223" s="190"/>
      <c r="CL223" s="191">
        <f t="shared" si="81"/>
        <v>592</v>
      </c>
      <c r="CM223" s="191" t="str">
        <f t="shared" si="82"/>
        <v>本圃</v>
      </c>
      <c r="CN223" s="191" t="str">
        <f t="shared" si="83"/>
        <v>紅ほっぺ以外</v>
      </c>
      <c r="CO223" s="191" t="str">
        <f t="shared" si="84"/>
        <v>間口</v>
      </c>
      <c r="CP223" s="198">
        <f t="shared" si="85"/>
        <v>12</v>
      </c>
      <c r="CQ223" s="203">
        <f t="shared" si="86"/>
        <v>1.75</v>
      </c>
      <c r="CR223" s="191" t="str">
        <f t="shared" si="87"/>
        <v>SPWFD24UB2PA</v>
      </c>
      <c r="CS223" s="191" t="str">
        <f t="shared" si="88"/>
        <v>○</v>
      </c>
      <c r="CT223" s="191" t="str">
        <f t="shared" si="89"/>
        <v>強め</v>
      </c>
      <c r="CU223" s="191" t="str">
        <f t="shared" si="110"/>
        <v>-</v>
      </c>
      <c r="CV223" s="191">
        <f t="shared" si="90"/>
        <v>0</v>
      </c>
      <c r="CW223" s="191" t="str">
        <f t="shared" si="91"/>
        <v/>
      </c>
      <c r="CX223" s="208">
        <f t="shared" si="92"/>
        <v>0</v>
      </c>
      <c r="CY223" s="97">
        <f t="shared" si="111"/>
        <v>3.5</v>
      </c>
      <c r="CZ223" s="98">
        <f t="shared" si="112"/>
        <v>3</v>
      </c>
      <c r="DA223" s="97">
        <f t="shared" si="112"/>
        <v>4.5</v>
      </c>
      <c r="DB223" s="95">
        <f t="shared" si="113"/>
        <v>3</v>
      </c>
      <c r="DC223" s="147">
        <f t="shared" si="120"/>
        <v>1</v>
      </c>
      <c r="DD223" s="210">
        <f t="shared" si="114"/>
        <v>0</v>
      </c>
      <c r="DE223" s="151">
        <f t="shared" si="115"/>
        <v>0</v>
      </c>
      <c r="DF223" s="213">
        <f t="shared" si="116"/>
        <v>0</v>
      </c>
      <c r="DG223" s="149">
        <f t="shared" si="117"/>
        <v>0</v>
      </c>
      <c r="DH223" s="141">
        <f t="shared" si="118"/>
        <v>0</v>
      </c>
    </row>
    <row r="224" spans="1:112" s="99" customFormat="1" ht="26.1" customHeight="1" thickTop="1" thickBot="1" x14ac:dyDescent="0.2">
      <c r="A224" s="136"/>
      <c r="B224" s="94">
        <v>593</v>
      </c>
      <c r="C224" s="94" t="s">
        <v>1</v>
      </c>
      <c r="D224" s="94" t="s">
        <v>50</v>
      </c>
      <c r="E224" s="100" t="s">
        <v>5</v>
      </c>
      <c r="F224" s="101">
        <v>12</v>
      </c>
      <c r="G224" s="102">
        <v>1.75</v>
      </c>
      <c r="H224" s="94" t="s">
        <v>257</v>
      </c>
      <c r="I224" s="94" t="s">
        <v>129</v>
      </c>
      <c r="J224" s="103" t="s">
        <v>45</v>
      </c>
      <c r="K224" s="94" t="str">
        <f t="shared" si="93"/>
        <v>-</v>
      </c>
      <c r="L224" s="94" t="s">
        <v>249</v>
      </c>
      <c r="M224" s="181">
        <v>0</v>
      </c>
      <c r="N224" s="92"/>
      <c r="O224" s="93"/>
      <c r="P224" s="104"/>
      <c r="Q224" s="207">
        <v>3.5</v>
      </c>
      <c r="R224" s="202">
        <v>3</v>
      </c>
      <c r="S224" s="198">
        <v>4</v>
      </c>
      <c r="T224" s="191">
        <f t="shared" si="94"/>
        <v>3</v>
      </c>
      <c r="U224" s="191">
        <f t="shared" si="119"/>
        <v>1</v>
      </c>
      <c r="V224" s="191">
        <f t="shared" si="95"/>
        <v>0</v>
      </c>
      <c r="W224" s="191">
        <f t="shared" si="96"/>
        <v>0</v>
      </c>
      <c r="X224" s="191">
        <f t="shared" si="97"/>
        <v>0</v>
      </c>
      <c r="Y224" s="192">
        <f t="shared" si="98"/>
        <v>0</v>
      </c>
      <c r="Z224" s="195">
        <f t="shared" si="99"/>
        <v>0</v>
      </c>
      <c r="AA224" s="192" t="s">
        <v>67</v>
      </c>
      <c r="AB224" s="190" t="s">
        <v>72</v>
      </c>
      <c r="AC224" s="191"/>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f t="shared" si="100"/>
        <v>1</v>
      </c>
      <c r="CA224" s="190">
        <f t="shared" si="101"/>
        <v>0</v>
      </c>
      <c r="CB224" s="196">
        <f t="shared" si="102"/>
        <v>0</v>
      </c>
      <c r="CC224" s="196">
        <f t="shared" si="103"/>
        <v>0</v>
      </c>
      <c r="CD224" s="197">
        <f t="shared" si="104"/>
        <v>3.5</v>
      </c>
      <c r="CE224" s="198" t="s">
        <v>127</v>
      </c>
      <c r="CF224" s="196" t="str">
        <f t="shared" si="105"/>
        <v/>
      </c>
      <c r="CG224" s="199">
        <f t="shared" si="106"/>
        <v>1</v>
      </c>
      <c r="CH224" s="190" t="e">
        <f t="shared" si="107"/>
        <v>#VALUE!</v>
      </c>
      <c r="CI224" s="190" t="str">
        <f t="shared" si="108"/>
        <v/>
      </c>
      <c r="CJ224" s="190">
        <f t="shared" si="109"/>
        <v>0</v>
      </c>
      <c r="CK224" s="190"/>
      <c r="CL224" s="191">
        <f t="shared" si="81"/>
        <v>593</v>
      </c>
      <c r="CM224" s="191" t="str">
        <f t="shared" si="82"/>
        <v>本圃</v>
      </c>
      <c r="CN224" s="191" t="str">
        <f t="shared" si="83"/>
        <v>紅ほっぺ以外</v>
      </c>
      <c r="CO224" s="191" t="str">
        <f t="shared" si="84"/>
        <v>間口</v>
      </c>
      <c r="CP224" s="198">
        <f t="shared" si="85"/>
        <v>12</v>
      </c>
      <c r="CQ224" s="203">
        <f t="shared" si="86"/>
        <v>1.75</v>
      </c>
      <c r="CR224" s="191" t="str">
        <f t="shared" si="87"/>
        <v>SPWFD24UB2PA</v>
      </c>
      <c r="CS224" s="191" t="str">
        <f t="shared" si="88"/>
        <v>◎</v>
      </c>
      <c r="CT224" s="191" t="str">
        <f t="shared" si="89"/>
        <v>強め</v>
      </c>
      <c r="CU224" s="191" t="str">
        <f t="shared" si="110"/>
        <v>-</v>
      </c>
      <c r="CV224" s="191">
        <f t="shared" si="90"/>
        <v>0</v>
      </c>
      <c r="CW224" s="191" t="str">
        <f t="shared" si="91"/>
        <v/>
      </c>
      <c r="CX224" s="208">
        <f t="shared" si="92"/>
        <v>0</v>
      </c>
      <c r="CY224" s="97">
        <f t="shared" si="111"/>
        <v>3.5</v>
      </c>
      <c r="CZ224" s="98">
        <f t="shared" si="112"/>
        <v>3</v>
      </c>
      <c r="DA224" s="97">
        <f t="shared" si="112"/>
        <v>4</v>
      </c>
      <c r="DB224" s="95">
        <f t="shared" si="113"/>
        <v>3</v>
      </c>
      <c r="DC224" s="147">
        <f t="shared" si="120"/>
        <v>1</v>
      </c>
      <c r="DD224" s="210">
        <f t="shared" si="114"/>
        <v>0</v>
      </c>
      <c r="DE224" s="151">
        <f t="shared" si="115"/>
        <v>0</v>
      </c>
      <c r="DF224" s="213">
        <f t="shared" si="116"/>
        <v>0</v>
      </c>
      <c r="DG224" s="149">
        <f t="shared" si="117"/>
        <v>0</v>
      </c>
      <c r="DH224" s="141">
        <f t="shared" si="118"/>
        <v>0</v>
      </c>
    </row>
    <row r="225" spans="1:112" s="99" customFormat="1" ht="26.1" customHeight="1" thickTop="1" thickBot="1" x14ac:dyDescent="0.2">
      <c r="A225" s="136"/>
      <c r="B225" s="94">
        <v>594</v>
      </c>
      <c r="C225" s="94" t="s">
        <v>1</v>
      </c>
      <c r="D225" s="94" t="s">
        <v>50</v>
      </c>
      <c r="E225" s="100" t="s">
        <v>5</v>
      </c>
      <c r="F225" s="101">
        <v>12</v>
      </c>
      <c r="G225" s="102">
        <v>1.75</v>
      </c>
      <c r="H225" s="94" t="s">
        <v>257</v>
      </c>
      <c r="I225" s="94" t="s">
        <v>129</v>
      </c>
      <c r="J225" s="103" t="s">
        <v>45</v>
      </c>
      <c r="K225" s="146" t="str">
        <f t="shared" si="93"/>
        <v>○</v>
      </c>
      <c r="L225" s="145" t="s">
        <v>189</v>
      </c>
      <c r="M225" s="180">
        <f>IF(L225="YES",1,0)</f>
        <v>0</v>
      </c>
      <c r="N225" s="92"/>
      <c r="O225" s="93"/>
      <c r="P225" s="104"/>
      <c r="Q225" s="207">
        <v>3</v>
      </c>
      <c r="R225" s="202">
        <v>3</v>
      </c>
      <c r="S225" s="198">
        <v>4</v>
      </c>
      <c r="T225" s="191">
        <f t="shared" si="94"/>
        <v>3</v>
      </c>
      <c r="U225" s="191">
        <f t="shared" si="119"/>
        <v>1</v>
      </c>
      <c r="V225" s="191">
        <f t="shared" si="95"/>
        <v>0</v>
      </c>
      <c r="W225" s="191">
        <f t="shared" si="96"/>
        <v>0</v>
      </c>
      <c r="X225" s="191">
        <f t="shared" si="97"/>
        <v>0</v>
      </c>
      <c r="Y225" s="192">
        <f t="shared" si="98"/>
        <v>0</v>
      </c>
      <c r="Z225" s="195">
        <f t="shared" si="99"/>
        <v>0</v>
      </c>
      <c r="AA225" s="192" t="s">
        <v>67</v>
      </c>
      <c r="AB225" s="190" t="s">
        <v>113</v>
      </c>
      <c r="AC225" s="191"/>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c r="BY225" s="190"/>
      <c r="BZ225" s="190">
        <f t="shared" si="100"/>
        <v>1</v>
      </c>
      <c r="CA225" s="190">
        <f t="shared" si="101"/>
        <v>0</v>
      </c>
      <c r="CB225" s="196">
        <f t="shared" si="102"/>
        <v>0</v>
      </c>
      <c r="CC225" s="196">
        <f t="shared" si="103"/>
        <v>0</v>
      </c>
      <c r="CD225" s="197">
        <f t="shared" si="104"/>
        <v>3</v>
      </c>
      <c r="CE225" s="198" t="s">
        <v>127</v>
      </c>
      <c r="CF225" s="196" t="str">
        <f t="shared" si="105"/>
        <v/>
      </c>
      <c r="CG225" s="199">
        <f t="shared" si="106"/>
        <v>1</v>
      </c>
      <c r="CH225" s="190" t="e">
        <f t="shared" si="107"/>
        <v>#VALUE!</v>
      </c>
      <c r="CI225" s="190" t="str">
        <f t="shared" si="108"/>
        <v/>
      </c>
      <c r="CJ225" s="190">
        <f t="shared" si="109"/>
        <v>0</v>
      </c>
      <c r="CK225" s="190"/>
      <c r="CL225" s="191">
        <f t="shared" si="81"/>
        <v>594</v>
      </c>
      <c r="CM225" s="191" t="str">
        <f t="shared" si="82"/>
        <v>本圃</v>
      </c>
      <c r="CN225" s="191" t="str">
        <f t="shared" si="83"/>
        <v>紅ほっぺ以外</v>
      </c>
      <c r="CO225" s="191" t="str">
        <f t="shared" si="84"/>
        <v>間口</v>
      </c>
      <c r="CP225" s="198">
        <f t="shared" si="85"/>
        <v>12</v>
      </c>
      <c r="CQ225" s="203">
        <f t="shared" si="86"/>
        <v>1.75</v>
      </c>
      <c r="CR225" s="191" t="str">
        <f t="shared" si="87"/>
        <v>SPWFD24UB2PA</v>
      </c>
      <c r="CS225" s="191" t="str">
        <f t="shared" si="88"/>
        <v>◎</v>
      </c>
      <c r="CT225" s="191" t="str">
        <f t="shared" si="89"/>
        <v>強め</v>
      </c>
      <c r="CU225" s="191" t="str">
        <f t="shared" si="110"/>
        <v>○</v>
      </c>
      <c r="CV225" s="191">
        <f t="shared" si="90"/>
        <v>0</v>
      </c>
      <c r="CW225" s="191" t="str">
        <f t="shared" si="91"/>
        <v/>
      </c>
      <c r="CX225" s="208">
        <f t="shared" si="92"/>
        <v>0</v>
      </c>
      <c r="CY225" s="97">
        <f t="shared" si="111"/>
        <v>3</v>
      </c>
      <c r="CZ225" s="98">
        <f t="shared" si="112"/>
        <v>3</v>
      </c>
      <c r="DA225" s="97">
        <f t="shared" si="112"/>
        <v>4</v>
      </c>
      <c r="DB225" s="95">
        <f t="shared" si="113"/>
        <v>3</v>
      </c>
      <c r="DC225" s="147">
        <f t="shared" si="120"/>
        <v>1</v>
      </c>
      <c r="DD225" s="210">
        <f t="shared" si="114"/>
        <v>0</v>
      </c>
      <c r="DE225" s="151">
        <f t="shared" si="115"/>
        <v>0</v>
      </c>
      <c r="DF225" s="213">
        <f t="shared" si="116"/>
        <v>0</v>
      </c>
      <c r="DG225" s="149">
        <f t="shared" si="117"/>
        <v>0</v>
      </c>
      <c r="DH225" s="141">
        <f t="shared" si="118"/>
        <v>0</v>
      </c>
    </row>
    <row r="226" spans="1:112" s="99" customFormat="1" ht="26.1" customHeight="1" thickTop="1" thickBot="1" x14ac:dyDescent="0.2">
      <c r="A226" s="136"/>
      <c r="B226" s="87">
        <v>598</v>
      </c>
      <c r="C226" s="94" t="s">
        <v>1</v>
      </c>
      <c r="D226" s="94" t="s">
        <v>50</v>
      </c>
      <c r="E226" s="100" t="s">
        <v>5</v>
      </c>
      <c r="F226" s="101">
        <v>12</v>
      </c>
      <c r="G226" s="102">
        <v>2</v>
      </c>
      <c r="H226" s="94" t="s">
        <v>257</v>
      </c>
      <c r="I226" s="94" t="s">
        <v>130</v>
      </c>
      <c r="J226" s="94" t="s">
        <v>47</v>
      </c>
      <c r="K226" s="94" t="str">
        <f t="shared" si="93"/>
        <v>-</v>
      </c>
      <c r="L226" s="94" t="s">
        <v>249</v>
      </c>
      <c r="M226" s="181">
        <v>0</v>
      </c>
      <c r="N226" s="92"/>
      <c r="O226" s="93"/>
      <c r="P226" s="104"/>
      <c r="Q226" s="207">
        <v>3.5</v>
      </c>
      <c r="R226" s="202">
        <v>3</v>
      </c>
      <c r="S226" s="198">
        <v>4.5</v>
      </c>
      <c r="T226" s="191">
        <f t="shared" si="94"/>
        <v>3</v>
      </c>
      <c r="U226" s="191">
        <f t="shared" si="119"/>
        <v>1</v>
      </c>
      <c r="V226" s="191">
        <f t="shared" si="95"/>
        <v>0</v>
      </c>
      <c r="W226" s="191">
        <f t="shared" si="96"/>
        <v>0</v>
      </c>
      <c r="X226" s="191">
        <f t="shared" si="97"/>
        <v>0</v>
      </c>
      <c r="Y226" s="192">
        <f t="shared" si="98"/>
        <v>0</v>
      </c>
      <c r="Z226" s="195">
        <f t="shared" si="99"/>
        <v>0</v>
      </c>
      <c r="AA226" s="192" t="s">
        <v>67</v>
      </c>
      <c r="AB226" s="190" t="s">
        <v>96</v>
      </c>
      <c r="AC226" s="191"/>
      <c r="AD226" s="190"/>
      <c r="AE226" s="19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c r="BA226" s="190"/>
      <c r="BB226" s="190"/>
      <c r="BC226" s="190"/>
      <c r="BD226" s="190"/>
      <c r="BE226" s="190"/>
      <c r="BF226" s="190"/>
      <c r="BG226" s="190"/>
      <c r="BH226" s="190"/>
      <c r="BI226" s="190"/>
      <c r="BJ226" s="190"/>
      <c r="BK226" s="190"/>
      <c r="BL226" s="190"/>
      <c r="BM226" s="190"/>
      <c r="BN226" s="190"/>
      <c r="BO226" s="190"/>
      <c r="BP226" s="190"/>
      <c r="BQ226" s="190"/>
      <c r="BR226" s="190"/>
      <c r="BS226" s="190"/>
      <c r="BT226" s="190"/>
      <c r="BU226" s="190"/>
      <c r="BV226" s="190"/>
      <c r="BW226" s="190"/>
      <c r="BX226" s="190"/>
      <c r="BY226" s="190"/>
      <c r="BZ226" s="190">
        <f t="shared" si="100"/>
        <v>1</v>
      </c>
      <c r="CA226" s="190">
        <f t="shared" si="101"/>
        <v>0</v>
      </c>
      <c r="CB226" s="196">
        <f t="shared" si="102"/>
        <v>0</v>
      </c>
      <c r="CC226" s="196">
        <f t="shared" si="103"/>
        <v>0</v>
      </c>
      <c r="CD226" s="197">
        <f t="shared" si="104"/>
        <v>3.5</v>
      </c>
      <c r="CE226" s="198" t="s">
        <v>127</v>
      </c>
      <c r="CF226" s="196" t="str">
        <f t="shared" si="105"/>
        <v/>
      </c>
      <c r="CG226" s="199">
        <f t="shared" si="106"/>
        <v>1</v>
      </c>
      <c r="CH226" s="190" t="e">
        <f t="shared" si="107"/>
        <v>#VALUE!</v>
      </c>
      <c r="CI226" s="190" t="str">
        <f t="shared" si="108"/>
        <v/>
      </c>
      <c r="CJ226" s="190">
        <f t="shared" si="109"/>
        <v>0</v>
      </c>
      <c r="CK226" s="190"/>
      <c r="CL226" s="191">
        <f t="shared" si="81"/>
        <v>598</v>
      </c>
      <c r="CM226" s="191" t="str">
        <f t="shared" si="82"/>
        <v>本圃</v>
      </c>
      <c r="CN226" s="191" t="str">
        <f t="shared" si="83"/>
        <v>紅ほっぺ以外</v>
      </c>
      <c r="CO226" s="191" t="str">
        <f t="shared" si="84"/>
        <v>間口</v>
      </c>
      <c r="CP226" s="198">
        <f t="shared" si="85"/>
        <v>12</v>
      </c>
      <c r="CQ226" s="203">
        <f t="shared" si="86"/>
        <v>2</v>
      </c>
      <c r="CR226" s="191" t="str">
        <f t="shared" si="87"/>
        <v>SPWFD24UB2PA</v>
      </c>
      <c r="CS226" s="191" t="str">
        <f t="shared" si="88"/>
        <v>○</v>
      </c>
      <c r="CT226" s="191" t="str">
        <f t="shared" si="89"/>
        <v>適</v>
      </c>
      <c r="CU226" s="191" t="str">
        <f t="shared" si="110"/>
        <v>-</v>
      </c>
      <c r="CV226" s="191">
        <f t="shared" si="90"/>
        <v>0</v>
      </c>
      <c r="CW226" s="191" t="str">
        <f t="shared" si="91"/>
        <v/>
      </c>
      <c r="CX226" s="208">
        <f t="shared" si="92"/>
        <v>0</v>
      </c>
      <c r="CY226" s="97">
        <f t="shared" si="111"/>
        <v>3.5</v>
      </c>
      <c r="CZ226" s="98">
        <f t="shared" si="112"/>
        <v>3</v>
      </c>
      <c r="DA226" s="97">
        <f t="shared" si="112"/>
        <v>4.5</v>
      </c>
      <c r="DB226" s="95">
        <f t="shared" si="113"/>
        <v>3</v>
      </c>
      <c r="DC226" s="147">
        <f t="shared" si="120"/>
        <v>1</v>
      </c>
      <c r="DD226" s="210">
        <f t="shared" si="114"/>
        <v>0</v>
      </c>
      <c r="DE226" s="151">
        <f t="shared" si="115"/>
        <v>0</v>
      </c>
      <c r="DF226" s="213">
        <f t="shared" si="116"/>
        <v>0</v>
      </c>
      <c r="DG226" s="149">
        <f t="shared" si="117"/>
        <v>0</v>
      </c>
      <c r="DH226" s="141">
        <f t="shared" si="118"/>
        <v>0</v>
      </c>
    </row>
    <row r="227" spans="1:112" s="99" customFormat="1" ht="26.1" customHeight="1" thickTop="1" thickBot="1" x14ac:dyDescent="0.2">
      <c r="A227" s="136"/>
      <c r="B227" s="94">
        <v>599</v>
      </c>
      <c r="C227" s="94" t="s">
        <v>1</v>
      </c>
      <c r="D227" s="94" t="s">
        <v>50</v>
      </c>
      <c r="E227" s="100" t="s">
        <v>5</v>
      </c>
      <c r="F227" s="101">
        <v>12</v>
      </c>
      <c r="G227" s="102">
        <v>2</v>
      </c>
      <c r="H227" s="94" t="s">
        <v>257</v>
      </c>
      <c r="I227" s="94" t="s">
        <v>129</v>
      </c>
      <c r="J227" s="94" t="s">
        <v>47</v>
      </c>
      <c r="K227" s="94" t="str">
        <f t="shared" si="93"/>
        <v>-</v>
      </c>
      <c r="L227" s="94" t="s">
        <v>249</v>
      </c>
      <c r="M227" s="181">
        <v>0</v>
      </c>
      <c r="N227" s="92"/>
      <c r="O227" s="93"/>
      <c r="P227" s="104"/>
      <c r="Q227" s="207">
        <v>3.5</v>
      </c>
      <c r="R227" s="202">
        <v>3</v>
      </c>
      <c r="S227" s="198">
        <v>4</v>
      </c>
      <c r="T227" s="191">
        <f t="shared" si="94"/>
        <v>3</v>
      </c>
      <c r="U227" s="191">
        <f t="shared" si="119"/>
        <v>1</v>
      </c>
      <c r="V227" s="191">
        <f t="shared" si="95"/>
        <v>0</v>
      </c>
      <c r="W227" s="191">
        <f t="shared" si="96"/>
        <v>0</v>
      </c>
      <c r="X227" s="191">
        <f t="shared" si="97"/>
        <v>0</v>
      </c>
      <c r="Y227" s="192">
        <f t="shared" si="98"/>
        <v>0</v>
      </c>
      <c r="Z227" s="195">
        <f t="shared" si="99"/>
        <v>0</v>
      </c>
      <c r="AA227" s="192" t="s">
        <v>67</v>
      </c>
      <c r="AB227" s="190" t="s">
        <v>96</v>
      </c>
      <c r="AC227" s="191"/>
      <c r="AD227" s="190"/>
      <c r="AE227" s="190"/>
      <c r="AF227" s="190"/>
      <c r="AG227" s="190"/>
      <c r="AH227" s="190"/>
      <c r="AI227" s="190"/>
      <c r="AJ227" s="190"/>
      <c r="AK227" s="190"/>
      <c r="AL227" s="190"/>
      <c r="AM227" s="190"/>
      <c r="AN227" s="190"/>
      <c r="AO227" s="190"/>
      <c r="AP227" s="190"/>
      <c r="AQ227" s="190"/>
      <c r="AR227" s="190"/>
      <c r="AS227" s="190"/>
      <c r="AT227" s="190"/>
      <c r="AU227" s="190"/>
      <c r="AV227" s="190"/>
      <c r="AW227" s="190"/>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c r="BY227" s="190"/>
      <c r="BZ227" s="190">
        <f t="shared" si="100"/>
        <v>1</v>
      </c>
      <c r="CA227" s="190">
        <f t="shared" si="101"/>
        <v>0</v>
      </c>
      <c r="CB227" s="196">
        <f t="shared" si="102"/>
        <v>0</v>
      </c>
      <c r="CC227" s="196">
        <f t="shared" si="103"/>
        <v>0</v>
      </c>
      <c r="CD227" s="197">
        <f t="shared" si="104"/>
        <v>3.5</v>
      </c>
      <c r="CE227" s="198" t="s">
        <v>127</v>
      </c>
      <c r="CF227" s="196" t="str">
        <f t="shared" si="105"/>
        <v/>
      </c>
      <c r="CG227" s="199">
        <f t="shared" si="106"/>
        <v>1</v>
      </c>
      <c r="CH227" s="190" t="e">
        <f t="shared" si="107"/>
        <v>#VALUE!</v>
      </c>
      <c r="CI227" s="190" t="str">
        <f t="shared" si="108"/>
        <v/>
      </c>
      <c r="CJ227" s="190">
        <f t="shared" si="109"/>
        <v>0</v>
      </c>
      <c r="CK227" s="190"/>
      <c r="CL227" s="191">
        <f t="shared" ref="CL227:CL290" si="121">B227</f>
        <v>599</v>
      </c>
      <c r="CM227" s="191" t="str">
        <f t="shared" ref="CM227:CM290" si="122">C227</f>
        <v>本圃</v>
      </c>
      <c r="CN227" s="191" t="str">
        <f t="shared" ref="CN227:CN290" si="123">D227</f>
        <v>紅ほっぺ以外</v>
      </c>
      <c r="CO227" s="191" t="str">
        <f t="shared" ref="CO227:CO290" si="124">E227</f>
        <v>間口</v>
      </c>
      <c r="CP227" s="198">
        <f t="shared" ref="CP227:CP290" si="125">F227</f>
        <v>12</v>
      </c>
      <c r="CQ227" s="203">
        <f t="shared" ref="CQ227:CQ290" si="126">G227</f>
        <v>2</v>
      </c>
      <c r="CR227" s="191" t="str">
        <f t="shared" ref="CR227:CR290" si="127">H227</f>
        <v>SPWFD24UB2PA</v>
      </c>
      <c r="CS227" s="191" t="str">
        <f t="shared" ref="CS227:CS290" si="128">I227</f>
        <v>◎</v>
      </c>
      <c r="CT227" s="191" t="str">
        <f t="shared" ref="CT227:CT290" si="129">J227</f>
        <v>適</v>
      </c>
      <c r="CU227" s="191" t="str">
        <f t="shared" si="110"/>
        <v>-</v>
      </c>
      <c r="CV227" s="191">
        <f t="shared" ref="CV227:CV290" si="130">N227</f>
        <v>0</v>
      </c>
      <c r="CW227" s="191" t="str">
        <f t="shared" ref="CW227:CW290" si="131">IF(O227&lt;&gt;"",O227,"")</f>
        <v/>
      </c>
      <c r="CX227" s="208">
        <f t="shared" ref="CX227:CX290" si="132">P227</f>
        <v>0</v>
      </c>
      <c r="CY227" s="97">
        <f t="shared" si="111"/>
        <v>3.5</v>
      </c>
      <c r="CZ227" s="98">
        <f t="shared" si="112"/>
        <v>3</v>
      </c>
      <c r="DA227" s="97">
        <f t="shared" si="112"/>
        <v>4</v>
      </c>
      <c r="DB227" s="95">
        <f t="shared" si="113"/>
        <v>3</v>
      </c>
      <c r="DC227" s="147">
        <f t="shared" si="120"/>
        <v>1</v>
      </c>
      <c r="DD227" s="210">
        <f t="shared" si="114"/>
        <v>0</v>
      </c>
      <c r="DE227" s="151">
        <f t="shared" si="115"/>
        <v>0</v>
      </c>
      <c r="DF227" s="213">
        <f t="shared" si="116"/>
        <v>0</v>
      </c>
      <c r="DG227" s="149">
        <f t="shared" si="117"/>
        <v>0</v>
      </c>
      <c r="DH227" s="141">
        <f t="shared" si="118"/>
        <v>0</v>
      </c>
    </row>
    <row r="228" spans="1:112" s="99" customFormat="1" ht="26.1" customHeight="1" thickTop="1" thickBot="1" x14ac:dyDescent="0.2">
      <c r="A228" s="136"/>
      <c r="B228" s="94">
        <v>600</v>
      </c>
      <c r="C228" s="94" t="s">
        <v>1</v>
      </c>
      <c r="D228" s="94" t="s">
        <v>50</v>
      </c>
      <c r="E228" s="100" t="s">
        <v>5</v>
      </c>
      <c r="F228" s="101">
        <v>12</v>
      </c>
      <c r="G228" s="102">
        <v>2</v>
      </c>
      <c r="H228" s="94" t="s">
        <v>257</v>
      </c>
      <c r="I228" s="94" t="s">
        <v>129</v>
      </c>
      <c r="J228" s="103" t="s">
        <v>45</v>
      </c>
      <c r="K228" s="146" t="str">
        <f t="shared" ref="K228:K291" si="133">IF(OR(Q228=3,Q228=6,Q228=9),"○",IF(OR(Q228=4,Q228=8),"●","-"))</f>
        <v>○</v>
      </c>
      <c r="L228" s="145" t="s">
        <v>189</v>
      </c>
      <c r="M228" s="180">
        <f>IF(L228="YES",1,0)</f>
        <v>0</v>
      </c>
      <c r="N228" s="92"/>
      <c r="O228" s="93"/>
      <c r="P228" s="104"/>
      <c r="Q228" s="207">
        <v>3</v>
      </c>
      <c r="R228" s="202">
        <v>3</v>
      </c>
      <c r="S228" s="198">
        <v>4</v>
      </c>
      <c r="T228" s="191">
        <f t="shared" ref="T228:T291" si="134">IF(O228&lt;&gt;"",(ROUNDDOWN(O228/Q228,0)+1)*R228,(ROUNDDOWN(N228/Q228,0)+1)*R228)</f>
        <v>3</v>
      </c>
      <c r="U228" s="191">
        <f t="shared" si="119"/>
        <v>1</v>
      </c>
      <c r="V228" s="191">
        <f t="shared" ref="V228:V292" si="135">T228*P228</f>
        <v>0</v>
      </c>
      <c r="W228" s="191">
        <f t="shared" ref="W228:W292" si="136">ROUNDUP(V228/6,0)</f>
        <v>0</v>
      </c>
      <c r="X228" s="191">
        <f t="shared" ref="X228:X292" si="137">W228*6-V228</f>
        <v>0</v>
      </c>
      <c r="Y228" s="192">
        <f t="shared" ref="Y228:Y292" si="138">W228*45900</f>
        <v>0</v>
      </c>
      <c r="Z228" s="195">
        <f t="shared" ref="Z228:Z292" si="139">(T228/R228-1)*Q228</f>
        <v>0</v>
      </c>
      <c r="AA228" s="192" t="s">
        <v>67</v>
      </c>
      <c r="AB228" s="190" t="s">
        <v>100</v>
      </c>
      <c r="AC228" s="191"/>
      <c r="AD228" s="190"/>
      <c r="AE228" s="190"/>
      <c r="AF228" s="190"/>
      <c r="AG228" s="190"/>
      <c r="AH228" s="190"/>
      <c r="AI228" s="190"/>
      <c r="AJ228" s="190"/>
      <c r="AK228" s="190"/>
      <c r="AL228" s="190"/>
      <c r="AM228" s="190"/>
      <c r="AN228" s="190"/>
      <c r="AO228" s="190"/>
      <c r="AP228" s="190"/>
      <c r="AQ228" s="190"/>
      <c r="AR228" s="190"/>
      <c r="AS228" s="190"/>
      <c r="AT228" s="190"/>
      <c r="AU228" s="190"/>
      <c r="AV228" s="190"/>
      <c r="AW228" s="190"/>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c r="BT228" s="190"/>
      <c r="BU228" s="190"/>
      <c r="BV228" s="190"/>
      <c r="BW228" s="190"/>
      <c r="BX228" s="190"/>
      <c r="BY228" s="190"/>
      <c r="BZ228" s="190">
        <f t="shared" ref="BZ228:BZ291" si="140">T228/R228</f>
        <v>1</v>
      </c>
      <c r="CA228" s="190">
        <f t="shared" ref="CA228:CA291" si="141">T228*P228</f>
        <v>0</v>
      </c>
      <c r="CB228" s="196">
        <f t="shared" ref="CB228:CB291" si="142">IF(O228&lt;&gt;"",O228-Q228*(BZ228-1),N228-Q228*(BZ228-1))</f>
        <v>0</v>
      </c>
      <c r="CC228" s="196">
        <f t="shared" ref="CC228:CC291" si="143">CB228/2</f>
        <v>0</v>
      </c>
      <c r="CD228" s="197">
        <f t="shared" ref="CD228:CD291" si="144">Q228</f>
        <v>3</v>
      </c>
      <c r="CE228" s="198" t="s">
        <v>127</v>
      </c>
      <c r="CF228" s="196" t="str">
        <f t="shared" ref="CF228:CF291" si="145">IF(CC228&gt;CD228/4,IF(O228&lt;&gt;"",ROUNDDOWN((O228)/BZ228,1),ROUNDDOWN(N228/BZ228,1)),"")</f>
        <v/>
      </c>
      <c r="CG228" s="199">
        <f t="shared" ref="CG228:CG291" si="146">IF(CF228&lt;&gt;"",BZ228+1,BZ228)</f>
        <v>1</v>
      </c>
      <c r="CH228" s="190" t="e">
        <f t="shared" ref="CH228:CH291" si="147">IF(O228&lt;&gt;"",(O228-CF228*(CG228-1))/2,(N228-CF228*(CG228-1))/2)</f>
        <v>#VALUE!</v>
      </c>
      <c r="CI228" s="190" t="str">
        <f t="shared" ref="CI228:CI291" si="148">IF(CG228&gt;BZ228,CD228*(CG228-1),"")</f>
        <v/>
      </c>
      <c r="CJ228" s="190">
        <f t="shared" ref="CJ228:CJ291" si="149">IF(N228&lt;&gt;"",IF(CF228&lt;&gt;"",1,0),0)</f>
        <v>0</v>
      </c>
      <c r="CK228" s="190"/>
      <c r="CL228" s="191">
        <f t="shared" si="121"/>
        <v>600</v>
      </c>
      <c r="CM228" s="191" t="str">
        <f t="shared" si="122"/>
        <v>本圃</v>
      </c>
      <c r="CN228" s="191" t="str">
        <f t="shared" si="123"/>
        <v>紅ほっぺ以外</v>
      </c>
      <c r="CO228" s="191" t="str">
        <f t="shared" si="124"/>
        <v>間口</v>
      </c>
      <c r="CP228" s="198">
        <f t="shared" si="125"/>
        <v>12</v>
      </c>
      <c r="CQ228" s="203">
        <f t="shared" si="126"/>
        <v>2</v>
      </c>
      <c r="CR228" s="191" t="str">
        <f t="shared" si="127"/>
        <v>SPWFD24UB2PA</v>
      </c>
      <c r="CS228" s="191" t="str">
        <f t="shared" si="128"/>
        <v>◎</v>
      </c>
      <c r="CT228" s="191" t="str">
        <f t="shared" si="129"/>
        <v>強め</v>
      </c>
      <c r="CU228" s="191" t="str">
        <f t="shared" ref="CU228:CU291" si="150">IF(OR(CY228=3,CY228=6,CY228=9),"○",IF(OR(CY228=4,CY228=8),"●","-"))</f>
        <v>○</v>
      </c>
      <c r="CV228" s="191">
        <f t="shared" si="130"/>
        <v>0</v>
      </c>
      <c r="CW228" s="191" t="str">
        <f t="shared" si="131"/>
        <v/>
      </c>
      <c r="CX228" s="208">
        <f t="shared" si="132"/>
        <v>0</v>
      </c>
      <c r="CY228" s="97">
        <f t="shared" ref="CY228:CY291" si="151">IF(M228=0,IF(CF228&lt;&gt;"",CF228,CD228),Q228)</f>
        <v>3</v>
      </c>
      <c r="CZ228" s="98">
        <f t="shared" ref="CZ228:DA291" si="152">R228</f>
        <v>3</v>
      </c>
      <c r="DA228" s="97">
        <f t="shared" si="152"/>
        <v>4</v>
      </c>
      <c r="DB228" s="95">
        <f t="shared" ref="DB228:DB291" si="153">IF(M228=0,IF(CG228&lt;&gt;"",CG228*CZ228,BZ228*CZ228),T228)</f>
        <v>3</v>
      </c>
      <c r="DC228" s="147">
        <f t="shared" si="120"/>
        <v>1</v>
      </c>
      <c r="DD228" s="210">
        <f t="shared" ref="DD228:DD292" si="154">DB228*CX228</f>
        <v>0</v>
      </c>
      <c r="DE228" s="151">
        <f t="shared" ref="DE228:DE292" si="155">ROUNDUP(DD228/6,0)</f>
        <v>0</v>
      </c>
      <c r="DF228" s="213">
        <f t="shared" ref="DF228:DF292" si="156">DE228*6-DD228</f>
        <v>0</v>
      </c>
      <c r="DG228" s="149">
        <f t="shared" ref="DG228:DG292" si="157">DE228*45900</f>
        <v>0</v>
      </c>
      <c r="DH228" s="141">
        <f t="shared" ref="DH228:DH292" si="158">(DB228/CZ228-1)*CY228</f>
        <v>0</v>
      </c>
    </row>
    <row r="229" spans="1:112" s="99" customFormat="1" ht="26.1" customHeight="1" thickTop="1" thickBot="1" x14ac:dyDescent="0.2">
      <c r="A229" s="136"/>
      <c r="B229" s="94">
        <v>605</v>
      </c>
      <c r="C229" s="94" t="s">
        <v>1</v>
      </c>
      <c r="D229" s="94" t="s">
        <v>50</v>
      </c>
      <c r="E229" s="100" t="s">
        <v>5</v>
      </c>
      <c r="F229" s="101">
        <v>12</v>
      </c>
      <c r="G229" s="102">
        <v>2.25</v>
      </c>
      <c r="H229" s="94" t="s">
        <v>257</v>
      </c>
      <c r="I229" s="94" t="s">
        <v>129</v>
      </c>
      <c r="J229" s="103" t="s">
        <v>45</v>
      </c>
      <c r="K229" s="146" t="str">
        <f t="shared" si="133"/>
        <v>○</v>
      </c>
      <c r="L229" s="145" t="s">
        <v>189</v>
      </c>
      <c r="M229" s="180">
        <f>IF(L229="YES",1,0)</f>
        <v>0</v>
      </c>
      <c r="N229" s="92"/>
      <c r="O229" s="93"/>
      <c r="P229" s="104"/>
      <c r="Q229" s="207">
        <v>3</v>
      </c>
      <c r="R229" s="202">
        <v>3</v>
      </c>
      <c r="S229" s="198">
        <v>4.5</v>
      </c>
      <c r="T229" s="191">
        <f t="shared" si="134"/>
        <v>3</v>
      </c>
      <c r="U229" s="191">
        <f t="shared" ref="U229:U303" si="159">ROUNDUP(T229/6,0)</f>
        <v>1</v>
      </c>
      <c r="V229" s="191">
        <f t="shared" si="135"/>
        <v>0</v>
      </c>
      <c r="W229" s="191">
        <f t="shared" si="136"/>
        <v>0</v>
      </c>
      <c r="X229" s="191">
        <f t="shared" si="137"/>
        <v>0</v>
      </c>
      <c r="Y229" s="192">
        <f t="shared" si="138"/>
        <v>0</v>
      </c>
      <c r="Z229" s="195">
        <f t="shared" si="139"/>
        <v>0</v>
      </c>
      <c r="AA229" s="192" t="s">
        <v>67</v>
      </c>
      <c r="AB229" s="190" t="s">
        <v>101</v>
      </c>
      <c r="AC229" s="191"/>
      <c r="AD229" s="190"/>
      <c r="AE229" s="190"/>
      <c r="AF229" s="190"/>
      <c r="AG229" s="190"/>
      <c r="AH229" s="190"/>
      <c r="AI229" s="190"/>
      <c r="AJ229" s="190"/>
      <c r="AK229" s="190"/>
      <c r="AL229" s="190"/>
      <c r="AM229" s="190"/>
      <c r="AN229" s="190"/>
      <c r="AO229" s="190"/>
      <c r="AP229" s="190"/>
      <c r="AQ229" s="190"/>
      <c r="AR229" s="190"/>
      <c r="AS229" s="190"/>
      <c r="AT229" s="190"/>
      <c r="AU229" s="190"/>
      <c r="AV229" s="190"/>
      <c r="AW229" s="190"/>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c r="BT229" s="190"/>
      <c r="BU229" s="190"/>
      <c r="BV229" s="190"/>
      <c r="BW229" s="190"/>
      <c r="BX229" s="190"/>
      <c r="BY229" s="190"/>
      <c r="BZ229" s="190">
        <f t="shared" si="140"/>
        <v>1</v>
      </c>
      <c r="CA229" s="190">
        <f t="shared" si="141"/>
        <v>0</v>
      </c>
      <c r="CB229" s="196">
        <f t="shared" si="142"/>
        <v>0</v>
      </c>
      <c r="CC229" s="196">
        <f t="shared" si="143"/>
        <v>0</v>
      </c>
      <c r="CD229" s="197">
        <f t="shared" si="144"/>
        <v>3</v>
      </c>
      <c r="CE229" s="198" t="s">
        <v>127</v>
      </c>
      <c r="CF229" s="196" t="str">
        <f t="shared" si="145"/>
        <v/>
      </c>
      <c r="CG229" s="199">
        <f t="shared" si="146"/>
        <v>1</v>
      </c>
      <c r="CH229" s="190" t="e">
        <f t="shared" si="147"/>
        <v>#VALUE!</v>
      </c>
      <c r="CI229" s="190" t="str">
        <f t="shared" si="148"/>
        <v/>
      </c>
      <c r="CJ229" s="190">
        <f t="shared" si="149"/>
        <v>0</v>
      </c>
      <c r="CK229" s="190"/>
      <c r="CL229" s="191">
        <f t="shared" si="121"/>
        <v>605</v>
      </c>
      <c r="CM229" s="191" t="str">
        <f t="shared" si="122"/>
        <v>本圃</v>
      </c>
      <c r="CN229" s="191" t="str">
        <f t="shared" si="123"/>
        <v>紅ほっぺ以外</v>
      </c>
      <c r="CO229" s="191" t="str">
        <f t="shared" si="124"/>
        <v>間口</v>
      </c>
      <c r="CP229" s="198">
        <f t="shared" si="125"/>
        <v>12</v>
      </c>
      <c r="CQ229" s="203">
        <f t="shared" si="126"/>
        <v>2.25</v>
      </c>
      <c r="CR229" s="191" t="str">
        <f t="shared" si="127"/>
        <v>SPWFD24UB2PA</v>
      </c>
      <c r="CS229" s="191" t="str">
        <f t="shared" si="128"/>
        <v>◎</v>
      </c>
      <c r="CT229" s="191" t="str">
        <f t="shared" si="129"/>
        <v>強め</v>
      </c>
      <c r="CU229" s="191" t="str">
        <f t="shared" si="150"/>
        <v>○</v>
      </c>
      <c r="CV229" s="191">
        <f t="shared" si="130"/>
        <v>0</v>
      </c>
      <c r="CW229" s="191" t="str">
        <f t="shared" si="131"/>
        <v/>
      </c>
      <c r="CX229" s="208">
        <f t="shared" si="132"/>
        <v>0</v>
      </c>
      <c r="CY229" s="97">
        <f t="shared" si="151"/>
        <v>3</v>
      </c>
      <c r="CZ229" s="98">
        <f t="shared" si="152"/>
        <v>3</v>
      </c>
      <c r="DA229" s="97">
        <f t="shared" si="152"/>
        <v>4.5</v>
      </c>
      <c r="DB229" s="95">
        <f t="shared" si="153"/>
        <v>3</v>
      </c>
      <c r="DC229" s="147">
        <f t="shared" ref="DC229:DC259" si="160">ROUNDUP(DB229/6,0)</f>
        <v>1</v>
      </c>
      <c r="DD229" s="210">
        <f t="shared" si="154"/>
        <v>0</v>
      </c>
      <c r="DE229" s="151">
        <f t="shared" si="155"/>
        <v>0</v>
      </c>
      <c r="DF229" s="213">
        <f t="shared" si="156"/>
        <v>0</v>
      </c>
      <c r="DG229" s="149">
        <f t="shared" si="157"/>
        <v>0</v>
      </c>
      <c r="DH229" s="141">
        <f t="shared" si="158"/>
        <v>0</v>
      </c>
    </row>
    <row r="230" spans="1:112" s="99" customFormat="1" ht="26.1" customHeight="1" thickTop="1" thickBot="1" x14ac:dyDescent="0.2">
      <c r="A230" s="136"/>
      <c r="B230" s="94">
        <v>606</v>
      </c>
      <c r="C230" s="94" t="s">
        <v>1</v>
      </c>
      <c r="D230" s="94" t="s">
        <v>50</v>
      </c>
      <c r="E230" s="100" t="s">
        <v>5</v>
      </c>
      <c r="F230" s="101">
        <v>12</v>
      </c>
      <c r="G230" s="102">
        <v>2.25</v>
      </c>
      <c r="H230" s="94" t="s">
        <v>257</v>
      </c>
      <c r="I230" s="94" t="s">
        <v>129</v>
      </c>
      <c r="J230" s="103" t="s">
        <v>45</v>
      </c>
      <c r="K230" s="146" t="str">
        <f t="shared" si="133"/>
        <v>○</v>
      </c>
      <c r="L230" s="145" t="s">
        <v>189</v>
      </c>
      <c r="M230" s="180">
        <f>IF(L230="YES",1,0)</f>
        <v>0</v>
      </c>
      <c r="N230" s="92"/>
      <c r="O230" s="93"/>
      <c r="P230" s="104"/>
      <c r="Q230" s="207">
        <v>3</v>
      </c>
      <c r="R230" s="202">
        <v>3</v>
      </c>
      <c r="S230" s="198">
        <v>4</v>
      </c>
      <c r="T230" s="191">
        <f t="shared" si="134"/>
        <v>3</v>
      </c>
      <c r="U230" s="191">
        <f t="shared" si="159"/>
        <v>1</v>
      </c>
      <c r="V230" s="191">
        <f t="shared" si="135"/>
        <v>0</v>
      </c>
      <c r="W230" s="191">
        <f t="shared" si="136"/>
        <v>0</v>
      </c>
      <c r="X230" s="191">
        <f t="shared" si="137"/>
        <v>0</v>
      </c>
      <c r="Y230" s="192">
        <f t="shared" si="138"/>
        <v>0</v>
      </c>
      <c r="Z230" s="195">
        <f t="shared" si="139"/>
        <v>0</v>
      </c>
      <c r="AA230" s="192" t="s">
        <v>67</v>
      </c>
      <c r="AB230" s="190" t="s">
        <v>101</v>
      </c>
      <c r="AC230" s="191"/>
      <c r="AD230" s="190"/>
      <c r="AE230" s="19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c r="BY230" s="190"/>
      <c r="BZ230" s="190">
        <f t="shared" si="140"/>
        <v>1</v>
      </c>
      <c r="CA230" s="190">
        <f t="shared" si="141"/>
        <v>0</v>
      </c>
      <c r="CB230" s="196">
        <f t="shared" si="142"/>
        <v>0</v>
      </c>
      <c r="CC230" s="196">
        <f t="shared" si="143"/>
        <v>0</v>
      </c>
      <c r="CD230" s="197">
        <f t="shared" si="144"/>
        <v>3</v>
      </c>
      <c r="CE230" s="198" t="s">
        <v>127</v>
      </c>
      <c r="CF230" s="196" t="str">
        <f t="shared" si="145"/>
        <v/>
      </c>
      <c r="CG230" s="199">
        <f t="shared" si="146"/>
        <v>1</v>
      </c>
      <c r="CH230" s="190" t="e">
        <f t="shared" si="147"/>
        <v>#VALUE!</v>
      </c>
      <c r="CI230" s="190" t="str">
        <f t="shared" si="148"/>
        <v/>
      </c>
      <c r="CJ230" s="190">
        <f t="shared" si="149"/>
        <v>0</v>
      </c>
      <c r="CK230" s="190"/>
      <c r="CL230" s="191">
        <f t="shared" si="121"/>
        <v>606</v>
      </c>
      <c r="CM230" s="191" t="str">
        <f t="shared" si="122"/>
        <v>本圃</v>
      </c>
      <c r="CN230" s="191" t="str">
        <f t="shared" si="123"/>
        <v>紅ほっぺ以外</v>
      </c>
      <c r="CO230" s="191" t="str">
        <f t="shared" si="124"/>
        <v>間口</v>
      </c>
      <c r="CP230" s="198">
        <f t="shared" si="125"/>
        <v>12</v>
      </c>
      <c r="CQ230" s="203">
        <f t="shared" si="126"/>
        <v>2.25</v>
      </c>
      <c r="CR230" s="191" t="str">
        <f t="shared" si="127"/>
        <v>SPWFD24UB2PA</v>
      </c>
      <c r="CS230" s="191" t="str">
        <f t="shared" si="128"/>
        <v>◎</v>
      </c>
      <c r="CT230" s="191" t="str">
        <f t="shared" si="129"/>
        <v>強め</v>
      </c>
      <c r="CU230" s="191" t="str">
        <f t="shared" si="150"/>
        <v>○</v>
      </c>
      <c r="CV230" s="191">
        <f t="shared" si="130"/>
        <v>0</v>
      </c>
      <c r="CW230" s="191" t="str">
        <f t="shared" si="131"/>
        <v/>
      </c>
      <c r="CX230" s="208">
        <f t="shared" si="132"/>
        <v>0</v>
      </c>
      <c r="CY230" s="97">
        <f t="shared" si="151"/>
        <v>3</v>
      </c>
      <c r="CZ230" s="98">
        <f t="shared" si="152"/>
        <v>3</v>
      </c>
      <c r="DA230" s="97">
        <f t="shared" si="152"/>
        <v>4</v>
      </c>
      <c r="DB230" s="95">
        <f t="shared" si="153"/>
        <v>3</v>
      </c>
      <c r="DC230" s="147">
        <f t="shared" si="160"/>
        <v>1</v>
      </c>
      <c r="DD230" s="210">
        <f t="shared" si="154"/>
        <v>0</v>
      </c>
      <c r="DE230" s="151">
        <f t="shared" si="155"/>
        <v>0</v>
      </c>
      <c r="DF230" s="213">
        <f t="shared" si="156"/>
        <v>0</v>
      </c>
      <c r="DG230" s="149">
        <f t="shared" si="157"/>
        <v>0</v>
      </c>
      <c r="DH230" s="141">
        <f t="shared" si="158"/>
        <v>0</v>
      </c>
    </row>
    <row r="231" spans="1:112" s="99" customFormat="1" ht="26.1" customHeight="1" thickTop="1" thickBot="1" x14ac:dyDescent="0.2">
      <c r="A231" s="136"/>
      <c r="B231" s="87">
        <v>607</v>
      </c>
      <c r="C231" s="94" t="s">
        <v>1</v>
      </c>
      <c r="D231" s="94" t="s">
        <v>50</v>
      </c>
      <c r="E231" s="100" t="s">
        <v>5</v>
      </c>
      <c r="F231" s="101">
        <v>13</v>
      </c>
      <c r="G231" s="102">
        <v>1.2</v>
      </c>
      <c r="H231" s="94" t="s">
        <v>256</v>
      </c>
      <c r="I231" s="94" t="s">
        <v>130</v>
      </c>
      <c r="J231" s="103" t="s">
        <v>45</v>
      </c>
      <c r="K231" s="146" t="str">
        <f t="shared" si="133"/>
        <v>○</v>
      </c>
      <c r="L231" s="145" t="s">
        <v>189</v>
      </c>
      <c r="M231" s="180">
        <f>IF(L231="YES",1,0)</f>
        <v>0</v>
      </c>
      <c r="N231" s="92"/>
      <c r="O231" s="93"/>
      <c r="P231" s="104"/>
      <c r="Q231" s="207">
        <v>6</v>
      </c>
      <c r="R231" s="202">
        <v>3</v>
      </c>
      <c r="S231" s="198">
        <v>5.5</v>
      </c>
      <c r="T231" s="191">
        <f t="shared" si="134"/>
        <v>3</v>
      </c>
      <c r="U231" s="191">
        <f t="shared" si="159"/>
        <v>1</v>
      </c>
      <c r="V231" s="191">
        <f t="shared" si="135"/>
        <v>0</v>
      </c>
      <c r="W231" s="191">
        <f t="shared" si="136"/>
        <v>0</v>
      </c>
      <c r="X231" s="191">
        <f t="shared" si="137"/>
        <v>0</v>
      </c>
      <c r="Y231" s="192">
        <f t="shared" si="138"/>
        <v>0</v>
      </c>
      <c r="Z231" s="195">
        <f t="shared" si="139"/>
        <v>0</v>
      </c>
      <c r="AA231" s="192" t="s">
        <v>67</v>
      </c>
      <c r="AB231" s="190" t="s">
        <v>74</v>
      </c>
      <c r="AC231" s="191"/>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c r="BY231" s="190"/>
      <c r="BZ231" s="190">
        <f t="shared" si="140"/>
        <v>1</v>
      </c>
      <c r="CA231" s="190">
        <f t="shared" si="141"/>
        <v>0</v>
      </c>
      <c r="CB231" s="196">
        <f t="shared" si="142"/>
        <v>0</v>
      </c>
      <c r="CC231" s="196">
        <f t="shared" si="143"/>
        <v>0</v>
      </c>
      <c r="CD231" s="197">
        <f t="shared" si="144"/>
        <v>6</v>
      </c>
      <c r="CE231" s="198" t="s">
        <v>127</v>
      </c>
      <c r="CF231" s="196" t="str">
        <f t="shared" si="145"/>
        <v/>
      </c>
      <c r="CG231" s="199">
        <f t="shared" si="146"/>
        <v>1</v>
      </c>
      <c r="CH231" s="190" t="e">
        <f t="shared" si="147"/>
        <v>#VALUE!</v>
      </c>
      <c r="CI231" s="190" t="str">
        <f t="shared" si="148"/>
        <v/>
      </c>
      <c r="CJ231" s="190">
        <f t="shared" si="149"/>
        <v>0</v>
      </c>
      <c r="CK231" s="190"/>
      <c r="CL231" s="191">
        <f t="shared" si="121"/>
        <v>607</v>
      </c>
      <c r="CM231" s="191" t="str">
        <f t="shared" si="122"/>
        <v>本圃</v>
      </c>
      <c r="CN231" s="191" t="str">
        <f t="shared" si="123"/>
        <v>紅ほっぺ以外</v>
      </c>
      <c r="CO231" s="191" t="str">
        <f t="shared" si="124"/>
        <v>間口</v>
      </c>
      <c r="CP231" s="198">
        <f t="shared" si="125"/>
        <v>13</v>
      </c>
      <c r="CQ231" s="203">
        <f t="shared" si="126"/>
        <v>1.2</v>
      </c>
      <c r="CR231" s="191" t="str">
        <f t="shared" si="127"/>
        <v>SPWFD24UB2PB</v>
      </c>
      <c r="CS231" s="191" t="str">
        <f t="shared" si="128"/>
        <v>○</v>
      </c>
      <c r="CT231" s="191" t="str">
        <f t="shared" si="129"/>
        <v>強め</v>
      </c>
      <c r="CU231" s="191" t="str">
        <f t="shared" si="150"/>
        <v>○</v>
      </c>
      <c r="CV231" s="191">
        <f t="shared" si="130"/>
        <v>0</v>
      </c>
      <c r="CW231" s="191" t="str">
        <f t="shared" si="131"/>
        <v/>
      </c>
      <c r="CX231" s="208">
        <f t="shared" si="132"/>
        <v>0</v>
      </c>
      <c r="CY231" s="97">
        <f t="shared" si="151"/>
        <v>6</v>
      </c>
      <c r="CZ231" s="98">
        <f t="shared" si="152"/>
        <v>3</v>
      </c>
      <c r="DA231" s="97">
        <f t="shared" si="152"/>
        <v>5.5</v>
      </c>
      <c r="DB231" s="95">
        <f t="shared" si="153"/>
        <v>3</v>
      </c>
      <c r="DC231" s="147">
        <f t="shared" si="160"/>
        <v>1</v>
      </c>
      <c r="DD231" s="210">
        <f t="shared" si="154"/>
        <v>0</v>
      </c>
      <c r="DE231" s="151">
        <f t="shared" si="155"/>
        <v>0</v>
      </c>
      <c r="DF231" s="213">
        <f t="shared" si="156"/>
        <v>0</v>
      </c>
      <c r="DG231" s="149">
        <f t="shared" si="157"/>
        <v>0</v>
      </c>
      <c r="DH231" s="141">
        <f t="shared" si="158"/>
        <v>0</v>
      </c>
    </row>
    <row r="232" spans="1:112" s="99" customFormat="1" ht="26.1" customHeight="1" thickTop="1" thickBot="1" x14ac:dyDescent="0.2">
      <c r="A232" s="136"/>
      <c r="B232" s="94">
        <v>608</v>
      </c>
      <c r="C232" s="94" t="s">
        <v>1</v>
      </c>
      <c r="D232" s="94" t="s">
        <v>50</v>
      </c>
      <c r="E232" s="100" t="s">
        <v>5</v>
      </c>
      <c r="F232" s="101">
        <v>13</v>
      </c>
      <c r="G232" s="102">
        <v>1.2</v>
      </c>
      <c r="H232" s="94" t="s">
        <v>256</v>
      </c>
      <c r="I232" s="94" t="s">
        <v>129</v>
      </c>
      <c r="J232" s="103" t="s">
        <v>45</v>
      </c>
      <c r="K232" s="94" t="str">
        <f t="shared" si="133"/>
        <v>-</v>
      </c>
      <c r="L232" s="94" t="s">
        <v>249</v>
      </c>
      <c r="M232" s="181">
        <v>0</v>
      </c>
      <c r="N232" s="92"/>
      <c r="O232" s="93"/>
      <c r="P232" s="104"/>
      <c r="Q232" s="207">
        <v>5.5</v>
      </c>
      <c r="R232" s="202">
        <v>3</v>
      </c>
      <c r="S232" s="198">
        <v>5</v>
      </c>
      <c r="T232" s="191">
        <f t="shared" si="134"/>
        <v>3</v>
      </c>
      <c r="U232" s="191">
        <f t="shared" si="159"/>
        <v>1</v>
      </c>
      <c r="V232" s="191">
        <f t="shared" si="135"/>
        <v>0</v>
      </c>
      <c r="W232" s="191">
        <f t="shared" si="136"/>
        <v>0</v>
      </c>
      <c r="X232" s="191">
        <f t="shared" si="137"/>
        <v>0</v>
      </c>
      <c r="Y232" s="192">
        <f t="shared" si="138"/>
        <v>0</v>
      </c>
      <c r="Z232" s="195">
        <f t="shared" si="139"/>
        <v>0</v>
      </c>
      <c r="AA232" s="192" t="s">
        <v>67</v>
      </c>
      <c r="AB232" s="190" t="s">
        <v>110</v>
      </c>
      <c r="AC232" s="191"/>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f t="shared" si="140"/>
        <v>1</v>
      </c>
      <c r="CA232" s="190">
        <f t="shared" si="141"/>
        <v>0</v>
      </c>
      <c r="CB232" s="196">
        <f t="shared" si="142"/>
        <v>0</v>
      </c>
      <c r="CC232" s="196">
        <f t="shared" si="143"/>
        <v>0</v>
      </c>
      <c r="CD232" s="197">
        <f t="shared" si="144"/>
        <v>5.5</v>
      </c>
      <c r="CE232" s="198" t="s">
        <v>127</v>
      </c>
      <c r="CF232" s="196" t="str">
        <f t="shared" si="145"/>
        <v/>
      </c>
      <c r="CG232" s="199">
        <f t="shared" si="146"/>
        <v>1</v>
      </c>
      <c r="CH232" s="190" t="e">
        <f t="shared" si="147"/>
        <v>#VALUE!</v>
      </c>
      <c r="CI232" s="190" t="str">
        <f t="shared" si="148"/>
        <v/>
      </c>
      <c r="CJ232" s="190">
        <f t="shared" si="149"/>
        <v>0</v>
      </c>
      <c r="CK232" s="190"/>
      <c r="CL232" s="191">
        <f t="shared" si="121"/>
        <v>608</v>
      </c>
      <c r="CM232" s="191" t="str">
        <f t="shared" si="122"/>
        <v>本圃</v>
      </c>
      <c r="CN232" s="191" t="str">
        <f t="shared" si="123"/>
        <v>紅ほっぺ以外</v>
      </c>
      <c r="CO232" s="191" t="str">
        <f t="shared" si="124"/>
        <v>間口</v>
      </c>
      <c r="CP232" s="198">
        <f t="shared" si="125"/>
        <v>13</v>
      </c>
      <c r="CQ232" s="203">
        <f t="shared" si="126"/>
        <v>1.2</v>
      </c>
      <c r="CR232" s="191" t="str">
        <f t="shared" si="127"/>
        <v>SPWFD24UB2PB</v>
      </c>
      <c r="CS232" s="191" t="str">
        <f t="shared" si="128"/>
        <v>◎</v>
      </c>
      <c r="CT232" s="191" t="str">
        <f t="shared" si="129"/>
        <v>強め</v>
      </c>
      <c r="CU232" s="191" t="str">
        <f t="shared" si="150"/>
        <v>-</v>
      </c>
      <c r="CV232" s="191">
        <f t="shared" si="130"/>
        <v>0</v>
      </c>
      <c r="CW232" s="191" t="str">
        <f t="shared" si="131"/>
        <v/>
      </c>
      <c r="CX232" s="208">
        <f t="shared" si="132"/>
        <v>0</v>
      </c>
      <c r="CY232" s="97">
        <f t="shared" si="151"/>
        <v>5.5</v>
      </c>
      <c r="CZ232" s="98">
        <f t="shared" si="152"/>
        <v>3</v>
      </c>
      <c r="DA232" s="97">
        <f t="shared" si="152"/>
        <v>5</v>
      </c>
      <c r="DB232" s="95">
        <f t="shared" si="153"/>
        <v>3</v>
      </c>
      <c r="DC232" s="147">
        <f t="shared" si="160"/>
        <v>1</v>
      </c>
      <c r="DD232" s="210">
        <f t="shared" si="154"/>
        <v>0</v>
      </c>
      <c r="DE232" s="151">
        <f t="shared" si="155"/>
        <v>0</v>
      </c>
      <c r="DF232" s="213">
        <f t="shared" si="156"/>
        <v>0</v>
      </c>
      <c r="DG232" s="149">
        <f t="shared" si="157"/>
        <v>0</v>
      </c>
      <c r="DH232" s="141">
        <f t="shared" si="158"/>
        <v>0</v>
      </c>
    </row>
    <row r="233" spans="1:112" s="99" customFormat="1" ht="26.1" customHeight="1" thickTop="1" thickBot="1" x14ac:dyDescent="0.2">
      <c r="A233" s="136"/>
      <c r="B233" s="94">
        <v>612</v>
      </c>
      <c r="C233" s="94" t="s">
        <v>1</v>
      </c>
      <c r="D233" s="94" t="s">
        <v>50</v>
      </c>
      <c r="E233" s="100" t="s">
        <v>5</v>
      </c>
      <c r="F233" s="101">
        <v>13</v>
      </c>
      <c r="G233" s="102">
        <v>1.3</v>
      </c>
      <c r="H233" s="94" t="s">
        <v>256</v>
      </c>
      <c r="I233" s="94" t="s">
        <v>130</v>
      </c>
      <c r="J233" s="103" t="s">
        <v>45</v>
      </c>
      <c r="K233" s="94" t="str">
        <f t="shared" si="133"/>
        <v>-</v>
      </c>
      <c r="L233" s="94" t="s">
        <v>249</v>
      </c>
      <c r="M233" s="181">
        <v>0</v>
      </c>
      <c r="N233" s="92"/>
      <c r="O233" s="93"/>
      <c r="P233" s="104"/>
      <c r="Q233" s="207">
        <v>5</v>
      </c>
      <c r="R233" s="202">
        <v>3</v>
      </c>
      <c r="S233" s="198">
        <v>5</v>
      </c>
      <c r="T233" s="191">
        <f t="shared" si="134"/>
        <v>3</v>
      </c>
      <c r="U233" s="191">
        <f t="shared" si="159"/>
        <v>1</v>
      </c>
      <c r="V233" s="191">
        <f t="shared" si="135"/>
        <v>0</v>
      </c>
      <c r="W233" s="191">
        <f t="shared" si="136"/>
        <v>0</v>
      </c>
      <c r="X233" s="191">
        <f t="shared" si="137"/>
        <v>0</v>
      </c>
      <c r="Y233" s="192">
        <f t="shared" si="138"/>
        <v>0</v>
      </c>
      <c r="Z233" s="195">
        <f t="shared" si="139"/>
        <v>0</v>
      </c>
      <c r="AA233" s="192" t="s">
        <v>67</v>
      </c>
      <c r="AB233" s="190" t="s">
        <v>74</v>
      </c>
      <c r="AC233" s="191"/>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f t="shared" si="140"/>
        <v>1</v>
      </c>
      <c r="CA233" s="190">
        <f t="shared" si="141"/>
        <v>0</v>
      </c>
      <c r="CB233" s="196">
        <f t="shared" si="142"/>
        <v>0</v>
      </c>
      <c r="CC233" s="196">
        <f t="shared" si="143"/>
        <v>0</v>
      </c>
      <c r="CD233" s="197">
        <f t="shared" si="144"/>
        <v>5</v>
      </c>
      <c r="CE233" s="198" t="s">
        <v>127</v>
      </c>
      <c r="CF233" s="196" t="str">
        <f t="shared" si="145"/>
        <v/>
      </c>
      <c r="CG233" s="199">
        <f t="shared" si="146"/>
        <v>1</v>
      </c>
      <c r="CH233" s="190" t="e">
        <f t="shared" si="147"/>
        <v>#VALUE!</v>
      </c>
      <c r="CI233" s="190" t="str">
        <f t="shared" si="148"/>
        <v/>
      </c>
      <c r="CJ233" s="190">
        <f t="shared" si="149"/>
        <v>0</v>
      </c>
      <c r="CK233" s="190"/>
      <c r="CL233" s="191">
        <f t="shared" si="121"/>
        <v>612</v>
      </c>
      <c r="CM233" s="191" t="str">
        <f t="shared" si="122"/>
        <v>本圃</v>
      </c>
      <c r="CN233" s="191" t="str">
        <f t="shared" si="123"/>
        <v>紅ほっぺ以外</v>
      </c>
      <c r="CO233" s="191" t="str">
        <f t="shared" si="124"/>
        <v>間口</v>
      </c>
      <c r="CP233" s="198">
        <f t="shared" si="125"/>
        <v>13</v>
      </c>
      <c r="CQ233" s="203">
        <f t="shared" si="126"/>
        <v>1.3</v>
      </c>
      <c r="CR233" s="191" t="str">
        <f t="shared" si="127"/>
        <v>SPWFD24UB2PB</v>
      </c>
      <c r="CS233" s="191" t="str">
        <f t="shared" si="128"/>
        <v>○</v>
      </c>
      <c r="CT233" s="191" t="str">
        <f t="shared" si="129"/>
        <v>強め</v>
      </c>
      <c r="CU233" s="191" t="str">
        <f t="shared" si="150"/>
        <v>-</v>
      </c>
      <c r="CV233" s="191">
        <f t="shared" si="130"/>
        <v>0</v>
      </c>
      <c r="CW233" s="191" t="str">
        <f t="shared" si="131"/>
        <v/>
      </c>
      <c r="CX233" s="208">
        <f t="shared" si="132"/>
        <v>0</v>
      </c>
      <c r="CY233" s="97">
        <f t="shared" si="151"/>
        <v>5</v>
      </c>
      <c r="CZ233" s="98">
        <f t="shared" si="152"/>
        <v>3</v>
      </c>
      <c r="DA233" s="97">
        <f t="shared" si="152"/>
        <v>5</v>
      </c>
      <c r="DB233" s="95">
        <f t="shared" si="153"/>
        <v>3</v>
      </c>
      <c r="DC233" s="147">
        <f t="shared" si="160"/>
        <v>1</v>
      </c>
      <c r="DD233" s="210">
        <f t="shared" si="154"/>
        <v>0</v>
      </c>
      <c r="DE233" s="151">
        <f t="shared" si="155"/>
        <v>0</v>
      </c>
      <c r="DF233" s="213">
        <f t="shared" si="156"/>
        <v>0</v>
      </c>
      <c r="DG233" s="149">
        <f t="shared" si="157"/>
        <v>0</v>
      </c>
      <c r="DH233" s="141">
        <f t="shared" si="158"/>
        <v>0</v>
      </c>
    </row>
    <row r="234" spans="1:112" s="99" customFormat="1" ht="26.1" customHeight="1" thickTop="1" thickBot="1" x14ac:dyDescent="0.2">
      <c r="A234" s="136"/>
      <c r="B234" s="87">
        <v>613</v>
      </c>
      <c r="C234" s="94" t="s">
        <v>1</v>
      </c>
      <c r="D234" s="94" t="s">
        <v>50</v>
      </c>
      <c r="E234" s="100" t="s">
        <v>5</v>
      </c>
      <c r="F234" s="101">
        <v>13</v>
      </c>
      <c r="G234" s="102">
        <v>1.3</v>
      </c>
      <c r="H234" s="94" t="s">
        <v>256</v>
      </c>
      <c r="I234" s="94" t="s">
        <v>129</v>
      </c>
      <c r="J234" s="103" t="s">
        <v>45</v>
      </c>
      <c r="K234" s="94" t="str">
        <f t="shared" si="133"/>
        <v>-</v>
      </c>
      <c r="L234" s="94" t="s">
        <v>249</v>
      </c>
      <c r="M234" s="181">
        <v>0</v>
      </c>
      <c r="N234" s="92"/>
      <c r="O234" s="93"/>
      <c r="P234" s="104"/>
      <c r="Q234" s="207">
        <v>5</v>
      </c>
      <c r="R234" s="202">
        <v>3</v>
      </c>
      <c r="S234" s="198">
        <v>4.5</v>
      </c>
      <c r="T234" s="191">
        <f t="shared" si="134"/>
        <v>3</v>
      </c>
      <c r="U234" s="191">
        <f t="shared" si="159"/>
        <v>1</v>
      </c>
      <c r="V234" s="191">
        <f t="shared" si="135"/>
        <v>0</v>
      </c>
      <c r="W234" s="191">
        <f t="shared" si="136"/>
        <v>0</v>
      </c>
      <c r="X234" s="191">
        <f t="shared" si="137"/>
        <v>0</v>
      </c>
      <c r="Y234" s="192">
        <f t="shared" si="138"/>
        <v>0</v>
      </c>
      <c r="Z234" s="195">
        <f t="shared" si="139"/>
        <v>0</v>
      </c>
      <c r="AA234" s="192" t="s">
        <v>67</v>
      </c>
      <c r="AB234" s="190" t="s">
        <v>74</v>
      </c>
      <c r="AC234" s="191"/>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f t="shared" si="140"/>
        <v>1</v>
      </c>
      <c r="CA234" s="190">
        <f t="shared" si="141"/>
        <v>0</v>
      </c>
      <c r="CB234" s="196">
        <f t="shared" si="142"/>
        <v>0</v>
      </c>
      <c r="CC234" s="196">
        <f t="shared" si="143"/>
        <v>0</v>
      </c>
      <c r="CD234" s="197">
        <f t="shared" si="144"/>
        <v>5</v>
      </c>
      <c r="CE234" s="198" t="s">
        <v>127</v>
      </c>
      <c r="CF234" s="196" t="str">
        <f t="shared" si="145"/>
        <v/>
      </c>
      <c r="CG234" s="199">
        <f t="shared" si="146"/>
        <v>1</v>
      </c>
      <c r="CH234" s="190" t="e">
        <f t="shared" si="147"/>
        <v>#VALUE!</v>
      </c>
      <c r="CI234" s="190" t="str">
        <f t="shared" si="148"/>
        <v/>
      </c>
      <c r="CJ234" s="190">
        <f t="shared" si="149"/>
        <v>0</v>
      </c>
      <c r="CK234" s="190"/>
      <c r="CL234" s="191">
        <f t="shared" si="121"/>
        <v>613</v>
      </c>
      <c r="CM234" s="191" t="str">
        <f t="shared" si="122"/>
        <v>本圃</v>
      </c>
      <c r="CN234" s="191" t="str">
        <f t="shared" si="123"/>
        <v>紅ほっぺ以外</v>
      </c>
      <c r="CO234" s="191" t="str">
        <f t="shared" si="124"/>
        <v>間口</v>
      </c>
      <c r="CP234" s="198">
        <f t="shared" si="125"/>
        <v>13</v>
      </c>
      <c r="CQ234" s="203">
        <f t="shared" si="126"/>
        <v>1.3</v>
      </c>
      <c r="CR234" s="191" t="str">
        <f t="shared" si="127"/>
        <v>SPWFD24UB2PB</v>
      </c>
      <c r="CS234" s="191" t="str">
        <f t="shared" si="128"/>
        <v>◎</v>
      </c>
      <c r="CT234" s="191" t="str">
        <f t="shared" si="129"/>
        <v>強め</v>
      </c>
      <c r="CU234" s="191" t="str">
        <f t="shared" si="150"/>
        <v>-</v>
      </c>
      <c r="CV234" s="191">
        <f t="shared" si="130"/>
        <v>0</v>
      </c>
      <c r="CW234" s="191" t="str">
        <f t="shared" si="131"/>
        <v/>
      </c>
      <c r="CX234" s="208">
        <f t="shared" si="132"/>
        <v>0</v>
      </c>
      <c r="CY234" s="97">
        <f t="shared" si="151"/>
        <v>5</v>
      </c>
      <c r="CZ234" s="98">
        <f t="shared" si="152"/>
        <v>3</v>
      </c>
      <c r="DA234" s="97">
        <f t="shared" si="152"/>
        <v>4.5</v>
      </c>
      <c r="DB234" s="95">
        <f t="shared" si="153"/>
        <v>3</v>
      </c>
      <c r="DC234" s="147">
        <f t="shared" si="160"/>
        <v>1</v>
      </c>
      <c r="DD234" s="210">
        <f t="shared" si="154"/>
        <v>0</v>
      </c>
      <c r="DE234" s="151">
        <f t="shared" si="155"/>
        <v>0</v>
      </c>
      <c r="DF234" s="213">
        <f t="shared" si="156"/>
        <v>0</v>
      </c>
      <c r="DG234" s="149">
        <f t="shared" si="157"/>
        <v>0</v>
      </c>
      <c r="DH234" s="141">
        <f t="shared" si="158"/>
        <v>0</v>
      </c>
    </row>
    <row r="235" spans="1:112" s="99" customFormat="1" ht="26.1" customHeight="1" thickTop="1" thickBot="1" x14ac:dyDescent="0.2">
      <c r="A235" s="136"/>
      <c r="B235" s="94">
        <v>617</v>
      </c>
      <c r="C235" s="94" t="s">
        <v>1</v>
      </c>
      <c r="D235" s="94" t="s">
        <v>50</v>
      </c>
      <c r="E235" s="100" t="s">
        <v>5</v>
      </c>
      <c r="F235" s="101">
        <v>13</v>
      </c>
      <c r="G235" s="102">
        <v>1.4</v>
      </c>
      <c r="H235" s="94" t="s">
        <v>256</v>
      </c>
      <c r="I235" s="94" t="s">
        <v>130</v>
      </c>
      <c r="J235" s="103" t="s">
        <v>45</v>
      </c>
      <c r="K235" s="94" t="str">
        <f t="shared" si="133"/>
        <v>-</v>
      </c>
      <c r="L235" s="94" t="s">
        <v>249</v>
      </c>
      <c r="M235" s="181">
        <v>0</v>
      </c>
      <c r="N235" s="92"/>
      <c r="O235" s="93"/>
      <c r="P235" s="104"/>
      <c r="Q235" s="207">
        <v>4.5</v>
      </c>
      <c r="R235" s="202">
        <v>3</v>
      </c>
      <c r="S235" s="198">
        <v>5</v>
      </c>
      <c r="T235" s="191">
        <f t="shared" si="134"/>
        <v>3</v>
      </c>
      <c r="U235" s="191">
        <f t="shared" si="159"/>
        <v>1</v>
      </c>
      <c r="V235" s="191">
        <f t="shared" si="135"/>
        <v>0</v>
      </c>
      <c r="W235" s="191">
        <f t="shared" si="136"/>
        <v>0</v>
      </c>
      <c r="X235" s="191">
        <f t="shared" si="137"/>
        <v>0</v>
      </c>
      <c r="Y235" s="192">
        <f t="shared" si="138"/>
        <v>0</v>
      </c>
      <c r="Z235" s="195">
        <f t="shared" si="139"/>
        <v>0</v>
      </c>
      <c r="AA235" s="192" t="s">
        <v>67</v>
      </c>
      <c r="AB235" s="190" t="s">
        <v>74</v>
      </c>
      <c r="AC235" s="191"/>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f t="shared" si="140"/>
        <v>1</v>
      </c>
      <c r="CA235" s="190">
        <f t="shared" si="141"/>
        <v>0</v>
      </c>
      <c r="CB235" s="196">
        <f t="shared" si="142"/>
        <v>0</v>
      </c>
      <c r="CC235" s="196">
        <f t="shared" si="143"/>
        <v>0</v>
      </c>
      <c r="CD235" s="197">
        <f t="shared" si="144"/>
        <v>4.5</v>
      </c>
      <c r="CE235" s="198" t="s">
        <v>127</v>
      </c>
      <c r="CF235" s="196" t="str">
        <f t="shared" si="145"/>
        <v/>
      </c>
      <c r="CG235" s="199">
        <f t="shared" si="146"/>
        <v>1</v>
      </c>
      <c r="CH235" s="190" t="e">
        <f t="shared" si="147"/>
        <v>#VALUE!</v>
      </c>
      <c r="CI235" s="190" t="str">
        <f t="shared" si="148"/>
        <v/>
      </c>
      <c r="CJ235" s="190">
        <f t="shared" si="149"/>
        <v>0</v>
      </c>
      <c r="CK235" s="190"/>
      <c r="CL235" s="191">
        <f t="shared" si="121"/>
        <v>617</v>
      </c>
      <c r="CM235" s="191" t="str">
        <f t="shared" si="122"/>
        <v>本圃</v>
      </c>
      <c r="CN235" s="191" t="str">
        <f t="shared" si="123"/>
        <v>紅ほっぺ以外</v>
      </c>
      <c r="CO235" s="191" t="str">
        <f t="shared" si="124"/>
        <v>間口</v>
      </c>
      <c r="CP235" s="198">
        <f t="shared" si="125"/>
        <v>13</v>
      </c>
      <c r="CQ235" s="203">
        <f t="shared" si="126"/>
        <v>1.4</v>
      </c>
      <c r="CR235" s="191" t="str">
        <f t="shared" si="127"/>
        <v>SPWFD24UB2PB</v>
      </c>
      <c r="CS235" s="191" t="str">
        <f t="shared" si="128"/>
        <v>○</v>
      </c>
      <c r="CT235" s="191" t="str">
        <f t="shared" si="129"/>
        <v>強め</v>
      </c>
      <c r="CU235" s="191" t="str">
        <f t="shared" si="150"/>
        <v>-</v>
      </c>
      <c r="CV235" s="191">
        <f t="shared" si="130"/>
        <v>0</v>
      </c>
      <c r="CW235" s="191" t="str">
        <f t="shared" si="131"/>
        <v/>
      </c>
      <c r="CX235" s="208">
        <f t="shared" si="132"/>
        <v>0</v>
      </c>
      <c r="CY235" s="97">
        <f t="shared" si="151"/>
        <v>4.5</v>
      </c>
      <c r="CZ235" s="98">
        <f t="shared" si="152"/>
        <v>3</v>
      </c>
      <c r="DA235" s="97">
        <f t="shared" si="152"/>
        <v>5</v>
      </c>
      <c r="DB235" s="95">
        <f t="shared" si="153"/>
        <v>3</v>
      </c>
      <c r="DC235" s="147">
        <f t="shared" si="160"/>
        <v>1</v>
      </c>
      <c r="DD235" s="210">
        <f t="shared" si="154"/>
        <v>0</v>
      </c>
      <c r="DE235" s="151">
        <f t="shared" si="155"/>
        <v>0</v>
      </c>
      <c r="DF235" s="213">
        <f t="shared" si="156"/>
        <v>0</v>
      </c>
      <c r="DG235" s="149">
        <f t="shared" si="157"/>
        <v>0</v>
      </c>
      <c r="DH235" s="141">
        <f t="shared" si="158"/>
        <v>0</v>
      </c>
    </row>
    <row r="236" spans="1:112" s="99" customFormat="1" ht="26.1" customHeight="1" thickTop="1" thickBot="1" x14ac:dyDescent="0.2">
      <c r="A236" s="136"/>
      <c r="B236" s="94">
        <v>618</v>
      </c>
      <c r="C236" s="94" t="s">
        <v>1</v>
      </c>
      <c r="D236" s="94" t="s">
        <v>50</v>
      </c>
      <c r="E236" s="100" t="s">
        <v>5</v>
      </c>
      <c r="F236" s="101">
        <v>13</v>
      </c>
      <c r="G236" s="102">
        <v>1.4</v>
      </c>
      <c r="H236" s="94" t="s">
        <v>256</v>
      </c>
      <c r="I236" s="94" t="s">
        <v>129</v>
      </c>
      <c r="J236" s="103" t="s">
        <v>45</v>
      </c>
      <c r="K236" s="94" t="str">
        <f t="shared" si="133"/>
        <v>-</v>
      </c>
      <c r="L236" s="94" t="s">
        <v>249</v>
      </c>
      <c r="M236" s="181">
        <v>0</v>
      </c>
      <c r="N236" s="92"/>
      <c r="O236" s="93"/>
      <c r="P236" s="104"/>
      <c r="Q236" s="207">
        <v>4.5</v>
      </c>
      <c r="R236" s="202">
        <v>3</v>
      </c>
      <c r="S236" s="198">
        <v>4.5</v>
      </c>
      <c r="T236" s="191">
        <f t="shared" si="134"/>
        <v>3</v>
      </c>
      <c r="U236" s="191">
        <f t="shared" si="159"/>
        <v>1</v>
      </c>
      <c r="V236" s="191">
        <f t="shared" si="135"/>
        <v>0</v>
      </c>
      <c r="W236" s="191">
        <f t="shared" si="136"/>
        <v>0</v>
      </c>
      <c r="X236" s="191">
        <f t="shared" si="137"/>
        <v>0</v>
      </c>
      <c r="Y236" s="192">
        <f t="shared" si="138"/>
        <v>0</v>
      </c>
      <c r="Z236" s="195">
        <f t="shared" si="139"/>
        <v>0</v>
      </c>
      <c r="AA236" s="192" t="s">
        <v>67</v>
      </c>
      <c r="AB236" s="190" t="s">
        <v>74</v>
      </c>
      <c r="AC236" s="191"/>
      <c r="AD236" s="190"/>
      <c r="AE236" s="190"/>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c r="BT236" s="190"/>
      <c r="BU236" s="190"/>
      <c r="BV236" s="190"/>
      <c r="BW236" s="190"/>
      <c r="BX236" s="190"/>
      <c r="BY236" s="190"/>
      <c r="BZ236" s="190">
        <f t="shared" si="140"/>
        <v>1</v>
      </c>
      <c r="CA236" s="190">
        <f t="shared" si="141"/>
        <v>0</v>
      </c>
      <c r="CB236" s="196">
        <f t="shared" si="142"/>
        <v>0</v>
      </c>
      <c r="CC236" s="196">
        <f t="shared" si="143"/>
        <v>0</v>
      </c>
      <c r="CD236" s="197">
        <f t="shared" si="144"/>
        <v>4.5</v>
      </c>
      <c r="CE236" s="198" t="s">
        <v>127</v>
      </c>
      <c r="CF236" s="196" t="str">
        <f t="shared" si="145"/>
        <v/>
      </c>
      <c r="CG236" s="199">
        <f t="shared" si="146"/>
        <v>1</v>
      </c>
      <c r="CH236" s="190" t="e">
        <f t="shared" si="147"/>
        <v>#VALUE!</v>
      </c>
      <c r="CI236" s="190" t="str">
        <f t="shared" si="148"/>
        <v/>
      </c>
      <c r="CJ236" s="190">
        <f t="shared" si="149"/>
        <v>0</v>
      </c>
      <c r="CK236" s="190"/>
      <c r="CL236" s="191">
        <f t="shared" si="121"/>
        <v>618</v>
      </c>
      <c r="CM236" s="191" t="str">
        <f t="shared" si="122"/>
        <v>本圃</v>
      </c>
      <c r="CN236" s="191" t="str">
        <f t="shared" si="123"/>
        <v>紅ほっぺ以外</v>
      </c>
      <c r="CO236" s="191" t="str">
        <f t="shared" si="124"/>
        <v>間口</v>
      </c>
      <c r="CP236" s="198">
        <f t="shared" si="125"/>
        <v>13</v>
      </c>
      <c r="CQ236" s="203">
        <f t="shared" si="126"/>
        <v>1.4</v>
      </c>
      <c r="CR236" s="191" t="str">
        <f t="shared" si="127"/>
        <v>SPWFD24UB2PB</v>
      </c>
      <c r="CS236" s="191" t="str">
        <f t="shared" si="128"/>
        <v>◎</v>
      </c>
      <c r="CT236" s="191" t="str">
        <f t="shared" si="129"/>
        <v>強め</v>
      </c>
      <c r="CU236" s="191" t="str">
        <f t="shared" si="150"/>
        <v>-</v>
      </c>
      <c r="CV236" s="191">
        <f t="shared" si="130"/>
        <v>0</v>
      </c>
      <c r="CW236" s="191" t="str">
        <f t="shared" si="131"/>
        <v/>
      </c>
      <c r="CX236" s="208">
        <f t="shared" si="132"/>
        <v>0</v>
      </c>
      <c r="CY236" s="97">
        <f t="shared" si="151"/>
        <v>4.5</v>
      </c>
      <c r="CZ236" s="98">
        <f t="shared" si="152"/>
        <v>3</v>
      </c>
      <c r="DA236" s="97">
        <f t="shared" si="152"/>
        <v>4.5</v>
      </c>
      <c r="DB236" s="95">
        <f t="shared" si="153"/>
        <v>3</v>
      </c>
      <c r="DC236" s="147">
        <f t="shared" si="160"/>
        <v>1</v>
      </c>
      <c r="DD236" s="210">
        <f t="shared" si="154"/>
        <v>0</v>
      </c>
      <c r="DE236" s="151">
        <f t="shared" si="155"/>
        <v>0</v>
      </c>
      <c r="DF236" s="213">
        <f t="shared" si="156"/>
        <v>0</v>
      </c>
      <c r="DG236" s="149">
        <f t="shared" si="157"/>
        <v>0</v>
      </c>
      <c r="DH236" s="141">
        <f t="shared" si="158"/>
        <v>0</v>
      </c>
    </row>
    <row r="237" spans="1:112" s="99" customFormat="1" ht="26.1" customHeight="1" thickTop="1" thickBot="1" x14ac:dyDescent="0.2">
      <c r="A237" s="136"/>
      <c r="B237" s="94">
        <v>624</v>
      </c>
      <c r="C237" s="94" t="s">
        <v>1</v>
      </c>
      <c r="D237" s="94" t="s">
        <v>50</v>
      </c>
      <c r="E237" s="100" t="s">
        <v>5</v>
      </c>
      <c r="F237" s="101">
        <v>13</v>
      </c>
      <c r="G237" s="102">
        <v>1.5</v>
      </c>
      <c r="H237" s="94" t="s">
        <v>256</v>
      </c>
      <c r="I237" s="94" t="s">
        <v>130</v>
      </c>
      <c r="J237" s="103" t="s">
        <v>45</v>
      </c>
      <c r="K237" s="144" t="str">
        <f t="shared" si="133"/>
        <v>●</v>
      </c>
      <c r="L237" s="145" t="s">
        <v>217</v>
      </c>
      <c r="M237" s="180">
        <f>IF(L237="YES",1,0)</f>
        <v>0</v>
      </c>
      <c r="N237" s="92"/>
      <c r="O237" s="93"/>
      <c r="P237" s="104"/>
      <c r="Q237" s="207">
        <v>4</v>
      </c>
      <c r="R237" s="202">
        <v>3</v>
      </c>
      <c r="S237" s="198">
        <v>5</v>
      </c>
      <c r="T237" s="191">
        <f t="shared" si="134"/>
        <v>3</v>
      </c>
      <c r="U237" s="191">
        <f t="shared" si="159"/>
        <v>1</v>
      </c>
      <c r="V237" s="191">
        <f t="shared" si="135"/>
        <v>0</v>
      </c>
      <c r="W237" s="191">
        <f t="shared" si="136"/>
        <v>0</v>
      </c>
      <c r="X237" s="191">
        <f t="shared" si="137"/>
        <v>0</v>
      </c>
      <c r="Y237" s="192">
        <f t="shared" si="138"/>
        <v>0</v>
      </c>
      <c r="Z237" s="195">
        <f t="shared" si="139"/>
        <v>0</v>
      </c>
      <c r="AA237" s="192" t="s">
        <v>67</v>
      </c>
      <c r="AB237" s="190" t="s">
        <v>74</v>
      </c>
      <c r="AC237" s="191"/>
      <c r="AD237" s="190"/>
      <c r="AE237" s="190"/>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c r="BA237" s="190"/>
      <c r="BB237" s="190"/>
      <c r="BC237" s="190"/>
      <c r="BD237" s="190"/>
      <c r="BE237" s="190"/>
      <c r="BF237" s="190"/>
      <c r="BG237" s="190"/>
      <c r="BH237" s="190"/>
      <c r="BI237" s="190"/>
      <c r="BJ237" s="190"/>
      <c r="BK237" s="190"/>
      <c r="BL237" s="190"/>
      <c r="BM237" s="190"/>
      <c r="BN237" s="190"/>
      <c r="BO237" s="190"/>
      <c r="BP237" s="190"/>
      <c r="BQ237" s="190"/>
      <c r="BR237" s="190"/>
      <c r="BS237" s="190"/>
      <c r="BT237" s="190"/>
      <c r="BU237" s="190"/>
      <c r="BV237" s="190"/>
      <c r="BW237" s="190"/>
      <c r="BX237" s="190"/>
      <c r="BY237" s="190"/>
      <c r="BZ237" s="190">
        <f t="shared" si="140"/>
        <v>1</v>
      </c>
      <c r="CA237" s="190">
        <f t="shared" si="141"/>
        <v>0</v>
      </c>
      <c r="CB237" s="196">
        <f t="shared" si="142"/>
        <v>0</v>
      </c>
      <c r="CC237" s="196">
        <f t="shared" si="143"/>
        <v>0</v>
      </c>
      <c r="CD237" s="197">
        <f t="shared" si="144"/>
        <v>4</v>
      </c>
      <c r="CE237" s="198" t="s">
        <v>127</v>
      </c>
      <c r="CF237" s="196" t="str">
        <f t="shared" si="145"/>
        <v/>
      </c>
      <c r="CG237" s="199">
        <f t="shared" si="146"/>
        <v>1</v>
      </c>
      <c r="CH237" s="190" t="e">
        <f t="shared" si="147"/>
        <v>#VALUE!</v>
      </c>
      <c r="CI237" s="190" t="str">
        <f t="shared" si="148"/>
        <v/>
      </c>
      <c r="CJ237" s="190">
        <f t="shared" si="149"/>
        <v>0</v>
      </c>
      <c r="CK237" s="190"/>
      <c r="CL237" s="191">
        <f t="shared" si="121"/>
        <v>624</v>
      </c>
      <c r="CM237" s="191" t="str">
        <f t="shared" si="122"/>
        <v>本圃</v>
      </c>
      <c r="CN237" s="191" t="str">
        <f t="shared" si="123"/>
        <v>紅ほっぺ以外</v>
      </c>
      <c r="CO237" s="191" t="str">
        <f t="shared" si="124"/>
        <v>間口</v>
      </c>
      <c r="CP237" s="198">
        <f t="shared" si="125"/>
        <v>13</v>
      </c>
      <c r="CQ237" s="203">
        <f t="shared" si="126"/>
        <v>1.5</v>
      </c>
      <c r="CR237" s="191" t="str">
        <f t="shared" si="127"/>
        <v>SPWFD24UB2PB</v>
      </c>
      <c r="CS237" s="191" t="str">
        <f t="shared" si="128"/>
        <v>○</v>
      </c>
      <c r="CT237" s="191" t="str">
        <f t="shared" si="129"/>
        <v>強め</v>
      </c>
      <c r="CU237" s="191" t="str">
        <f t="shared" si="150"/>
        <v>●</v>
      </c>
      <c r="CV237" s="191">
        <f t="shared" si="130"/>
        <v>0</v>
      </c>
      <c r="CW237" s="191" t="str">
        <f t="shared" si="131"/>
        <v/>
      </c>
      <c r="CX237" s="208">
        <f t="shared" si="132"/>
        <v>0</v>
      </c>
      <c r="CY237" s="97">
        <f t="shared" si="151"/>
        <v>4</v>
      </c>
      <c r="CZ237" s="98">
        <f t="shared" si="152"/>
        <v>3</v>
      </c>
      <c r="DA237" s="97">
        <f t="shared" si="152"/>
        <v>5</v>
      </c>
      <c r="DB237" s="95">
        <f t="shared" si="153"/>
        <v>3</v>
      </c>
      <c r="DC237" s="147">
        <f t="shared" si="160"/>
        <v>1</v>
      </c>
      <c r="DD237" s="210">
        <f t="shared" si="154"/>
        <v>0</v>
      </c>
      <c r="DE237" s="151">
        <f t="shared" si="155"/>
        <v>0</v>
      </c>
      <c r="DF237" s="213">
        <f t="shared" si="156"/>
        <v>0</v>
      </c>
      <c r="DG237" s="149">
        <f t="shared" si="157"/>
        <v>0</v>
      </c>
      <c r="DH237" s="141">
        <f t="shared" si="158"/>
        <v>0</v>
      </c>
    </row>
    <row r="238" spans="1:112" s="99" customFormat="1" ht="26.1" customHeight="1" thickTop="1" thickBot="1" x14ac:dyDescent="0.2">
      <c r="A238" s="136"/>
      <c r="B238" s="87">
        <v>625</v>
      </c>
      <c r="C238" s="94" t="s">
        <v>1</v>
      </c>
      <c r="D238" s="94" t="s">
        <v>50</v>
      </c>
      <c r="E238" s="100" t="s">
        <v>5</v>
      </c>
      <c r="F238" s="101">
        <v>13</v>
      </c>
      <c r="G238" s="102">
        <v>1.5</v>
      </c>
      <c r="H238" s="94" t="s">
        <v>256</v>
      </c>
      <c r="I238" s="94" t="s">
        <v>129</v>
      </c>
      <c r="J238" s="103" t="s">
        <v>45</v>
      </c>
      <c r="K238" s="144" t="str">
        <f t="shared" si="133"/>
        <v>●</v>
      </c>
      <c r="L238" s="145" t="s">
        <v>217</v>
      </c>
      <c r="M238" s="180">
        <f>IF(L238="YES",1,0)</f>
        <v>0</v>
      </c>
      <c r="N238" s="92"/>
      <c r="O238" s="93"/>
      <c r="P238" s="104"/>
      <c r="Q238" s="207">
        <v>4</v>
      </c>
      <c r="R238" s="202">
        <v>3</v>
      </c>
      <c r="S238" s="198">
        <v>4.5</v>
      </c>
      <c r="T238" s="191">
        <f t="shared" si="134"/>
        <v>3</v>
      </c>
      <c r="U238" s="191">
        <f t="shared" si="159"/>
        <v>1</v>
      </c>
      <c r="V238" s="191">
        <f t="shared" si="135"/>
        <v>0</v>
      </c>
      <c r="W238" s="191">
        <f t="shared" si="136"/>
        <v>0</v>
      </c>
      <c r="X238" s="191">
        <f t="shared" si="137"/>
        <v>0</v>
      </c>
      <c r="Y238" s="192">
        <f t="shared" si="138"/>
        <v>0</v>
      </c>
      <c r="Z238" s="195">
        <f t="shared" si="139"/>
        <v>0</v>
      </c>
      <c r="AA238" s="192" t="s">
        <v>67</v>
      </c>
      <c r="AB238" s="190" t="s">
        <v>74</v>
      </c>
      <c r="AC238" s="191"/>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c r="BY238" s="190"/>
      <c r="BZ238" s="190">
        <f t="shared" si="140"/>
        <v>1</v>
      </c>
      <c r="CA238" s="190">
        <f t="shared" si="141"/>
        <v>0</v>
      </c>
      <c r="CB238" s="196">
        <f t="shared" si="142"/>
        <v>0</v>
      </c>
      <c r="CC238" s="196">
        <f t="shared" si="143"/>
        <v>0</v>
      </c>
      <c r="CD238" s="197">
        <f t="shared" si="144"/>
        <v>4</v>
      </c>
      <c r="CE238" s="198" t="s">
        <v>127</v>
      </c>
      <c r="CF238" s="196" t="str">
        <f t="shared" si="145"/>
        <v/>
      </c>
      <c r="CG238" s="199">
        <f t="shared" si="146"/>
        <v>1</v>
      </c>
      <c r="CH238" s="190" t="e">
        <f t="shared" si="147"/>
        <v>#VALUE!</v>
      </c>
      <c r="CI238" s="190" t="str">
        <f t="shared" si="148"/>
        <v/>
      </c>
      <c r="CJ238" s="190">
        <f t="shared" si="149"/>
        <v>0</v>
      </c>
      <c r="CK238" s="190"/>
      <c r="CL238" s="191">
        <f t="shared" si="121"/>
        <v>625</v>
      </c>
      <c r="CM238" s="191" t="str">
        <f t="shared" si="122"/>
        <v>本圃</v>
      </c>
      <c r="CN238" s="191" t="str">
        <f t="shared" si="123"/>
        <v>紅ほっぺ以外</v>
      </c>
      <c r="CO238" s="191" t="str">
        <f t="shared" si="124"/>
        <v>間口</v>
      </c>
      <c r="CP238" s="198">
        <f t="shared" si="125"/>
        <v>13</v>
      </c>
      <c r="CQ238" s="203">
        <f t="shared" si="126"/>
        <v>1.5</v>
      </c>
      <c r="CR238" s="191" t="str">
        <f t="shared" si="127"/>
        <v>SPWFD24UB2PB</v>
      </c>
      <c r="CS238" s="191" t="str">
        <f t="shared" si="128"/>
        <v>◎</v>
      </c>
      <c r="CT238" s="191" t="str">
        <f t="shared" si="129"/>
        <v>強め</v>
      </c>
      <c r="CU238" s="191" t="str">
        <f t="shared" si="150"/>
        <v>●</v>
      </c>
      <c r="CV238" s="191">
        <f t="shared" si="130"/>
        <v>0</v>
      </c>
      <c r="CW238" s="191" t="str">
        <f t="shared" si="131"/>
        <v/>
      </c>
      <c r="CX238" s="208">
        <f t="shared" si="132"/>
        <v>0</v>
      </c>
      <c r="CY238" s="97">
        <f t="shared" si="151"/>
        <v>4</v>
      </c>
      <c r="CZ238" s="98">
        <f t="shared" si="152"/>
        <v>3</v>
      </c>
      <c r="DA238" s="97">
        <f t="shared" si="152"/>
        <v>4.5</v>
      </c>
      <c r="DB238" s="95">
        <f t="shared" si="153"/>
        <v>3</v>
      </c>
      <c r="DC238" s="147">
        <f t="shared" si="160"/>
        <v>1</v>
      </c>
      <c r="DD238" s="210">
        <f t="shared" si="154"/>
        <v>0</v>
      </c>
      <c r="DE238" s="151">
        <f t="shared" si="155"/>
        <v>0</v>
      </c>
      <c r="DF238" s="213">
        <f t="shared" si="156"/>
        <v>0</v>
      </c>
      <c r="DG238" s="149">
        <f t="shared" si="157"/>
        <v>0</v>
      </c>
      <c r="DH238" s="141">
        <f t="shared" si="158"/>
        <v>0</v>
      </c>
    </row>
    <row r="239" spans="1:112" s="99" customFormat="1" ht="26.1" customHeight="1" thickTop="1" thickBot="1" x14ac:dyDescent="0.2">
      <c r="A239" s="136"/>
      <c r="B239" s="94">
        <v>626</v>
      </c>
      <c r="C239" s="94" t="s">
        <v>1</v>
      </c>
      <c r="D239" s="94" t="s">
        <v>50</v>
      </c>
      <c r="E239" s="100" t="s">
        <v>5</v>
      </c>
      <c r="F239" s="101">
        <v>13</v>
      </c>
      <c r="G239" s="102">
        <v>1.5</v>
      </c>
      <c r="H239" s="94" t="s">
        <v>257</v>
      </c>
      <c r="I239" s="94" t="s">
        <v>130</v>
      </c>
      <c r="J239" s="103" t="s">
        <v>45</v>
      </c>
      <c r="K239" s="144" t="str">
        <f t="shared" si="133"/>
        <v>●</v>
      </c>
      <c r="L239" s="145" t="s">
        <v>217</v>
      </c>
      <c r="M239" s="180">
        <f>IF(L239="YES",1,0)</f>
        <v>0</v>
      </c>
      <c r="N239" s="92"/>
      <c r="O239" s="93"/>
      <c r="P239" s="104"/>
      <c r="Q239" s="207">
        <v>4</v>
      </c>
      <c r="R239" s="202">
        <v>3</v>
      </c>
      <c r="S239" s="198">
        <v>4.5</v>
      </c>
      <c r="T239" s="191">
        <f t="shared" si="134"/>
        <v>3</v>
      </c>
      <c r="U239" s="191">
        <f t="shared" si="159"/>
        <v>1</v>
      </c>
      <c r="V239" s="191">
        <f t="shared" si="135"/>
        <v>0</v>
      </c>
      <c r="W239" s="191">
        <f t="shared" si="136"/>
        <v>0</v>
      </c>
      <c r="X239" s="191">
        <f t="shared" si="137"/>
        <v>0</v>
      </c>
      <c r="Y239" s="192">
        <f t="shared" si="138"/>
        <v>0</v>
      </c>
      <c r="Z239" s="195">
        <f t="shared" si="139"/>
        <v>0</v>
      </c>
      <c r="AA239" s="192" t="s">
        <v>67</v>
      </c>
      <c r="AB239" s="190" t="s">
        <v>74</v>
      </c>
      <c r="AC239" s="191"/>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c r="BY239" s="190"/>
      <c r="BZ239" s="190">
        <f t="shared" si="140"/>
        <v>1</v>
      </c>
      <c r="CA239" s="190">
        <f t="shared" si="141"/>
        <v>0</v>
      </c>
      <c r="CB239" s="196">
        <f t="shared" si="142"/>
        <v>0</v>
      </c>
      <c r="CC239" s="196">
        <f t="shared" si="143"/>
        <v>0</v>
      </c>
      <c r="CD239" s="197">
        <f t="shared" si="144"/>
        <v>4</v>
      </c>
      <c r="CE239" s="198" t="s">
        <v>127</v>
      </c>
      <c r="CF239" s="196" t="str">
        <f t="shared" si="145"/>
        <v/>
      </c>
      <c r="CG239" s="199">
        <f t="shared" si="146"/>
        <v>1</v>
      </c>
      <c r="CH239" s="190" t="e">
        <f t="shared" si="147"/>
        <v>#VALUE!</v>
      </c>
      <c r="CI239" s="190" t="str">
        <f t="shared" si="148"/>
        <v/>
      </c>
      <c r="CJ239" s="190">
        <f t="shared" si="149"/>
        <v>0</v>
      </c>
      <c r="CK239" s="190"/>
      <c r="CL239" s="191">
        <f t="shared" si="121"/>
        <v>626</v>
      </c>
      <c r="CM239" s="191" t="str">
        <f t="shared" si="122"/>
        <v>本圃</v>
      </c>
      <c r="CN239" s="191" t="str">
        <f t="shared" si="123"/>
        <v>紅ほっぺ以外</v>
      </c>
      <c r="CO239" s="191" t="str">
        <f t="shared" si="124"/>
        <v>間口</v>
      </c>
      <c r="CP239" s="198">
        <f t="shared" si="125"/>
        <v>13</v>
      </c>
      <c r="CQ239" s="203">
        <f t="shared" si="126"/>
        <v>1.5</v>
      </c>
      <c r="CR239" s="191" t="str">
        <f t="shared" si="127"/>
        <v>SPWFD24UB2PA</v>
      </c>
      <c r="CS239" s="191" t="str">
        <f t="shared" si="128"/>
        <v>○</v>
      </c>
      <c r="CT239" s="191" t="str">
        <f t="shared" si="129"/>
        <v>強め</v>
      </c>
      <c r="CU239" s="191" t="str">
        <f t="shared" si="150"/>
        <v>●</v>
      </c>
      <c r="CV239" s="191">
        <f t="shared" si="130"/>
        <v>0</v>
      </c>
      <c r="CW239" s="191" t="str">
        <f t="shared" si="131"/>
        <v/>
      </c>
      <c r="CX239" s="208">
        <f t="shared" si="132"/>
        <v>0</v>
      </c>
      <c r="CY239" s="97">
        <f t="shared" si="151"/>
        <v>4</v>
      </c>
      <c r="CZ239" s="98">
        <f t="shared" si="152"/>
        <v>3</v>
      </c>
      <c r="DA239" s="97">
        <f t="shared" si="152"/>
        <v>4.5</v>
      </c>
      <c r="DB239" s="95">
        <f t="shared" si="153"/>
        <v>3</v>
      </c>
      <c r="DC239" s="147">
        <f t="shared" si="160"/>
        <v>1</v>
      </c>
      <c r="DD239" s="210">
        <f t="shared" si="154"/>
        <v>0</v>
      </c>
      <c r="DE239" s="151">
        <f t="shared" si="155"/>
        <v>0</v>
      </c>
      <c r="DF239" s="213">
        <f t="shared" si="156"/>
        <v>0</v>
      </c>
      <c r="DG239" s="149">
        <f t="shared" si="157"/>
        <v>0</v>
      </c>
      <c r="DH239" s="141">
        <f t="shared" si="158"/>
        <v>0</v>
      </c>
    </row>
    <row r="240" spans="1:112" s="99" customFormat="1" ht="26.1" customHeight="1" thickTop="1" thickBot="1" x14ac:dyDescent="0.2">
      <c r="A240" s="136"/>
      <c r="B240" s="94">
        <v>629</v>
      </c>
      <c r="C240" s="94" t="s">
        <v>1</v>
      </c>
      <c r="D240" s="94" t="s">
        <v>50</v>
      </c>
      <c r="E240" s="100" t="s">
        <v>5</v>
      </c>
      <c r="F240" s="101">
        <v>13</v>
      </c>
      <c r="G240" s="102">
        <v>1.75</v>
      </c>
      <c r="H240" s="94" t="s">
        <v>257</v>
      </c>
      <c r="I240" s="94" t="s">
        <v>130</v>
      </c>
      <c r="J240" s="103" t="s">
        <v>45</v>
      </c>
      <c r="K240" s="94" t="str">
        <f t="shared" si="133"/>
        <v>-</v>
      </c>
      <c r="L240" s="94" t="s">
        <v>249</v>
      </c>
      <c r="M240" s="181">
        <v>0</v>
      </c>
      <c r="N240" s="92"/>
      <c r="O240" s="93"/>
      <c r="P240" s="104"/>
      <c r="Q240" s="207">
        <v>3.5</v>
      </c>
      <c r="R240" s="202">
        <v>3</v>
      </c>
      <c r="S240" s="198">
        <v>4.5</v>
      </c>
      <c r="T240" s="191">
        <f t="shared" si="134"/>
        <v>3</v>
      </c>
      <c r="U240" s="191">
        <f t="shared" si="159"/>
        <v>1</v>
      </c>
      <c r="V240" s="191">
        <f t="shared" si="135"/>
        <v>0</v>
      </c>
      <c r="W240" s="191">
        <f t="shared" si="136"/>
        <v>0</v>
      </c>
      <c r="X240" s="191">
        <f t="shared" si="137"/>
        <v>0</v>
      </c>
      <c r="Y240" s="192">
        <f t="shared" si="138"/>
        <v>0</v>
      </c>
      <c r="Z240" s="195">
        <f t="shared" si="139"/>
        <v>0</v>
      </c>
      <c r="AA240" s="192" t="s">
        <v>67</v>
      </c>
      <c r="AB240" s="190" t="s">
        <v>72</v>
      </c>
      <c r="AC240" s="191"/>
      <c r="AD240" s="190"/>
      <c r="AE240" s="190"/>
      <c r="AF240" s="190"/>
      <c r="AG240" s="190"/>
      <c r="AH240" s="190"/>
      <c r="AI240" s="190"/>
      <c r="AJ240" s="190"/>
      <c r="AK240" s="190"/>
      <c r="AL240" s="190"/>
      <c r="AM240" s="190"/>
      <c r="AN240" s="190"/>
      <c r="AO240" s="190"/>
      <c r="AP240" s="190"/>
      <c r="AQ240" s="190"/>
      <c r="AR240" s="190"/>
      <c r="AS240" s="190"/>
      <c r="AT240" s="190"/>
      <c r="AU240" s="190"/>
      <c r="AV240" s="190"/>
      <c r="AW240" s="190"/>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c r="BT240" s="190"/>
      <c r="BU240" s="190"/>
      <c r="BV240" s="190"/>
      <c r="BW240" s="190"/>
      <c r="BX240" s="190"/>
      <c r="BY240" s="190"/>
      <c r="BZ240" s="190">
        <f t="shared" si="140"/>
        <v>1</v>
      </c>
      <c r="CA240" s="190">
        <f t="shared" si="141"/>
        <v>0</v>
      </c>
      <c r="CB240" s="196">
        <f t="shared" si="142"/>
        <v>0</v>
      </c>
      <c r="CC240" s="196">
        <f t="shared" si="143"/>
        <v>0</v>
      </c>
      <c r="CD240" s="197">
        <f t="shared" si="144"/>
        <v>3.5</v>
      </c>
      <c r="CE240" s="198" t="s">
        <v>127</v>
      </c>
      <c r="CF240" s="196" t="str">
        <f t="shared" si="145"/>
        <v/>
      </c>
      <c r="CG240" s="199">
        <f t="shared" si="146"/>
        <v>1</v>
      </c>
      <c r="CH240" s="190" t="e">
        <f t="shared" si="147"/>
        <v>#VALUE!</v>
      </c>
      <c r="CI240" s="190" t="str">
        <f t="shared" si="148"/>
        <v/>
      </c>
      <c r="CJ240" s="190">
        <f t="shared" si="149"/>
        <v>0</v>
      </c>
      <c r="CK240" s="190"/>
      <c r="CL240" s="191">
        <f t="shared" si="121"/>
        <v>629</v>
      </c>
      <c r="CM240" s="191" t="str">
        <f t="shared" si="122"/>
        <v>本圃</v>
      </c>
      <c r="CN240" s="191" t="str">
        <f t="shared" si="123"/>
        <v>紅ほっぺ以外</v>
      </c>
      <c r="CO240" s="191" t="str">
        <f t="shared" si="124"/>
        <v>間口</v>
      </c>
      <c r="CP240" s="198">
        <f t="shared" si="125"/>
        <v>13</v>
      </c>
      <c r="CQ240" s="203">
        <f t="shared" si="126"/>
        <v>1.75</v>
      </c>
      <c r="CR240" s="191" t="str">
        <f t="shared" si="127"/>
        <v>SPWFD24UB2PA</v>
      </c>
      <c r="CS240" s="191" t="str">
        <f t="shared" si="128"/>
        <v>○</v>
      </c>
      <c r="CT240" s="191" t="str">
        <f t="shared" si="129"/>
        <v>強め</v>
      </c>
      <c r="CU240" s="191" t="str">
        <f t="shared" si="150"/>
        <v>-</v>
      </c>
      <c r="CV240" s="191">
        <f t="shared" si="130"/>
        <v>0</v>
      </c>
      <c r="CW240" s="191" t="str">
        <f t="shared" si="131"/>
        <v/>
      </c>
      <c r="CX240" s="208">
        <f t="shared" si="132"/>
        <v>0</v>
      </c>
      <c r="CY240" s="97">
        <f t="shared" si="151"/>
        <v>3.5</v>
      </c>
      <c r="CZ240" s="98">
        <f t="shared" si="152"/>
        <v>3</v>
      </c>
      <c r="DA240" s="97">
        <f t="shared" si="152"/>
        <v>4.5</v>
      </c>
      <c r="DB240" s="95">
        <f t="shared" si="153"/>
        <v>3</v>
      </c>
      <c r="DC240" s="147">
        <f t="shared" si="160"/>
        <v>1</v>
      </c>
      <c r="DD240" s="210">
        <f t="shared" si="154"/>
        <v>0</v>
      </c>
      <c r="DE240" s="151">
        <f t="shared" si="155"/>
        <v>0</v>
      </c>
      <c r="DF240" s="213">
        <f t="shared" si="156"/>
        <v>0</v>
      </c>
      <c r="DG240" s="149">
        <f t="shared" si="157"/>
        <v>0</v>
      </c>
      <c r="DH240" s="141">
        <f t="shared" si="158"/>
        <v>0</v>
      </c>
    </row>
    <row r="241" spans="1:112" s="99" customFormat="1" ht="26.1" customHeight="1" thickTop="1" thickBot="1" x14ac:dyDescent="0.2">
      <c r="A241" s="136"/>
      <c r="B241" s="94">
        <v>630</v>
      </c>
      <c r="C241" s="94" t="s">
        <v>1</v>
      </c>
      <c r="D241" s="94" t="s">
        <v>50</v>
      </c>
      <c r="E241" s="100" t="s">
        <v>5</v>
      </c>
      <c r="F241" s="101">
        <v>13</v>
      </c>
      <c r="G241" s="102">
        <v>1.75</v>
      </c>
      <c r="H241" s="94" t="s">
        <v>257</v>
      </c>
      <c r="I241" s="94" t="s">
        <v>129</v>
      </c>
      <c r="J241" s="103" t="s">
        <v>45</v>
      </c>
      <c r="K241" s="146" t="str">
        <f t="shared" si="133"/>
        <v>○</v>
      </c>
      <c r="L241" s="145" t="s">
        <v>189</v>
      </c>
      <c r="M241" s="180">
        <f>IF(L241="YES",1,0)</f>
        <v>0</v>
      </c>
      <c r="N241" s="92"/>
      <c r="O241" s="93"/>
      <c r="P241" s="104"/>
      <c r="Q241" s="207">
        <v>3</v>
      </c>
      <c r="R241" s="202">
        <v>3</v>
      </c>
      <c r="S241" s="198">
        <v>4.5</v>
      </c>
      <c r="T241" s="191">
        <f t="shared" si="134"/>
        <v>3</v>
      </c>
      <c r="U241" s="191">
        <f t="shared" si="159"/>
        <v>1</v>
      </c>
      <c r="V241" s="191">
        <f t="shared" si="135"/>
        <v>0</v>
      </c>
      <c r="W241" s="191">
        <f t="shared" si="136"/>
        <v>0</v>
      </c>
      <c r="X241" s="191">
        <f t="shared" si="137"/>
        <v>0</v>
      </c>
      <c r="Y241" s="192">
        <f t="shared" si="138"/>
        <v>0</v>
      </c>
      <c r="Z241" s="195">
        <f t="shared" si="139"/>
        <v>0</v>
      </c>
      <c r="AA241" s="192" t="s">
        <v>67</v>
      </c>
      <c r="AB241" s="190" t="s">
        <v>106</v>
      </c>
      <c r="AC241" s="191"/>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0"/>
      <c r="BX241" s="190"/>
      <c r="BY241" s="190"/>
      <c r="BZ241" s="190">
        <f t="shared" si="140"/>
        <v>1</v>
      </c>
      <c r="CA241" s="190">
        <f t="shared" si="141"/>
        <v>0</v>
      </c>
      <c r="CB241" s="196">
        <f t="shared" si="142"/>
        <v>0</v>
      </c>
      <c r="CC241" s="196">
        <f t="shared" si="143"/>
        <v>0</v>
      </c>
      <c r="CD241" s="197">
        <f t="shared" si="144"/>
        <v>3</v>
      </c>
      <c r="CE241" s="198" t="s">
        <v>127</v>
      </c>
      <c r="CF241" s="196" t="str">
        <f t="shared" si="145"/>
        <v/>
      </c>
      <c r="CG241" s="199">
        <f t="shared" si="146"/>
        <v>1</v>
      </c>
      <c r="CH241" s="190" t="e">
        <f t="shared" si="147"/>
        <v>#VALUE!</v>
      </c>
      <c r="CI241" s="190" t="str">
        <f t="shared" si="148"/>
        <v/>
      </c>
      <c r="CJ241" s="190">
        <f t="shared" si="149"/>
        <v>0</v>
      </c>
      <c r="CK241" s="190"/>
      <c r="CL241" s="191">
        <f t="shared" si="121"/>
        <v>630</v>
      </c>
      <c r="CM241" s="191" t="str">
        <f t="shared" si="122"/>
        <v>本圃</v>
      </c>
      <c r="CN241" s="191" t="str">
        <f t="shared" si="123"/>
        <v>紅ほっぺ以外</v>
      </c>
      <c r="CO241" s="191" t="str">
        <f t="shared" si="124"/>
        <v>間口</v>
      </c>
      <c r="CP241" s="198">
        <f t="shared" si="125"/>
        <v>13</v>
      </c>
      <c r="CQ241" s="203">
        <f t="shared" si="126"/>
        <v>1.75</v>
      </c>
      <c r="CR241" s="191" t="str">
        <f t="shared" si="127"/>
        <v>SPWFD24UB2PA</v>
      </c>
      <c r="CS241" s="191" t="str">
        <f t="shared" si="128"/>
        <v>◎</v>
      </c>
      <c r="CT241" s="191" t="str">
        <f t="shared" si="129"/>
        <v>強め</v>
      </c>
      <c r="CU241" s="191" t="str">
        <f t="shared" si="150"/>
        <v>○</v>
      </c>
      <c r="CV241" s="191">
        <f t="shared" si="130"/>
        <v>0</v>
      </c>
      <c r="CW241" s="191" t="str">
        <f t="shared" si="131"/>
        <v/>
      </c>
      <c r="CX241" s="208">
        <f t="shared" si="132"/>
        <v>0</v>
      </c>
      <c r="CY241" s="97">
        <f t="shared" si="151"/>
        <v>3</v>
      </c>
      <c r="CZ241" s="98">
        <f t="shared" si="152"/>
        <v>3</v>
      </c>
      <c r="DA241" s="97">
        <f t="shared" si="152"/>
        <v>4.5</v>
      </c>
      <c r="DB241" s="95">
        <f t="shared" si="153"/>
        <v>3</v>
      </c>
      <c r="DC241" s="147">
        <f t="shared" si="160"/>
        <v>1</v>
      </c>
      <c r="DD241" s="210">
        <f t="shared" si="154"/>
        <v>0</v>
      </c>
      <c r="DE241" s="151">
        <f t="shared" si="155"/>
        <v>0</v>
      </c>
      <c r="DF241" s="213">
        <f t="shared" si="156"/>
        <v>0</v>
      </c>
      <c r="DG241" s="149">
        <f t="shared" si="157"/>
        <v>0</v>
      </c>
      <c r="DH241" s="141">
        <f t="shared" si="158"/>
        <v>0</v>
      </c>
    </row>
    <row r="242" spans="1:112" s="99" customFormat="1" ht="26.1" customHeight="1" thickTop="1" thickBot="1" x14ac:dyDescent="0.2">
      <c r="A242" s="136"/>
      <c r="B242" s="94">
        <v>633</v>
      </c>
      <c r="C242" s="94" t="s">
        <v>1</v>
      </c>
      <c r="D242" s="94" t="s">
        <v>50</v>
      </c>
      <c r="E242" s="100" t="s">
        <v>5</v>
      </c>
      <c r="F242" s="101">
        <v>13</v>
      </c>
      <c r="G242" s="102">
        <v>2</v>
      </c>
      <c r="H242" s="94" t="s">
        <v>257</v>
      </c>
      <c r="I242" s="94" t="s">
        <v>130</v>
      </c>
      <c r="J242" s="94" t="s">
        <v>47</v>
      </c>
      <c r="K242" s="94" t="str">
        <f t="shared" si="133"/>
        <v>-</v>
      </c>
      <c r="L242" s="94" t="s">
        <v>249</v>
      </c>
      <c r="M242" s="181">
        <v>0</v>
      </c>
      <c r="N242" s="92"/>
      <c r="O242" s="93"/>
      <c r="P242" s="104"/>
      <c r="Q242" s="207">
        <v>3.5</v>
      </c>
      <c r="R242" s="202">
        <v>3</v>
      </c>
      <c r="S242" s="198">
        <v>4.5</v>
      </c>
      <c r="T242" s="191">
        <f t="shared" si="134"/>
        <v>3</v>
      </c>
      <c r="U242" s="191">
        <f t="shared" si="159"/>
        <v>1</v>
      </c>
      <c r="V242" s="191">
        <f t="shared" si="135"/>
        <v>0</v>
      </c>
      <c r="W242" s="191">
        <f t="shared" si="136"/>
        <v>0</v>
      </c>
      <c r="X242" s="191">
        <f t="shared" si="137"/>
        <v>0</v>
      </c>
      <c r="Y242" s="192">
        <f t="shared" si="138"/>
        <v>0</v>
      </c>
      <c r="Z242" s="195">
        <f t="shared" si="139"/>
        <v>0</v>
      </c>
      <c r="AA242" s="192" t="s">
        <v>67</v>
      </c>
      <c r="AB242" s="190" t="s">
        <v>96</v>
      </c>
      <c r="AC242" s="191"/>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c r="BY242" s="190"/>
      <c r="BZ242" s="190">
        <f t="shared" si="140"/>
        <v>1</v>
      </c>
      <c r="CA242" s="190">
        <f t="shared" si="141"/>
        <v>0</v>
      </c>
      <c r="CB242" s="196">
        <f t="shared" si="142"/>
        <v>0</v>
      </c>
      <c r="CC242" s="196">
        <f t="shared" si="143"/>
        <v>0</v>
      </c>
      <c r="CD242" s="197">
        <f t="shared" si="144"/>
        <v>3.5</v>
      </c>
      <c r="CE242" s="198" t="s">
        <v>127</v>
      </c>
      <c r="CF242" s="196" t="str">
        <f t="shared" si="145"/>
        <v/>
      </c>
      <c r="CG242" s="199">
        <f t="shared" si="146"/>
        <v>1</v>
      </c>
      <c r="CH242" s="190" t="e">
        <f t="shared" si="147"/>
        <v>#VALUE!</v>
      </c>
      <c r="CI242" s="190" t="str">
        <f t="shared" si="148"/>
        <v/>
      </c>
      <c r="CJ242" s="190">
        <f t="shared" si="149"/>
        <v>0</v>
      </c>
      <c r="CK242" s="190"/>
      <c r="CL242" s="191">
        <f t="shared" si="121"/>
        <v>633</v>
      </c>
      <c r="CM242" s="191" t="str">
        <f t="shared" si="122"/>
        <v>本圃</v>
      </c>
      <c r="CN242" s="191" t="str">
        <f t="shared" si="123"/>
        <v>紅ほっぺ以外</v>
      </c>
      <c r="CO242" s="191" t="str">
        <f t="shared" si="124"/>
        <v>間口</v>
      </c>
      <c r="CP242" s="198">
        <f t="shared" si="125"/>
        <v>13</v>
      </c>
      <c r="CQ242" s="203">
        <f t="shared" si="126"/>
        <v>2</v>
      </c>
      <c r="CR242" s="191" t="str">
        <f t="shared" si="127"/>
        <v>SPWFD24UB2PA</v>
      </c>
      <c r="CS242" s="191" t="str">
        <f t="shared" si="128"/>
        <v>○</v>
      </c>
      <c r="CT242" s="191" t="str">
        <f t="shared" si="129"/>
        <v>適</v>
      </c>
      <c r="CU242" s="191" t="str">
        <f t="shared" si="150"/>
        <v>-</v>
      </c>
      <c r="CV242" s="191">
        <f t="shared" si="130"/>
        <v>0</v>
      </c>
      <c r="CW242" s="191" t="str">
        <f t="shared" si="131"/>
        <v/>
      </c>
      <c r="CX242" s="208">
        <f t="shared" si="132"/>
        <v>0</v>
      </c>
      <c r="CY242" s="97">
        <f t="shared" si="151"/>
        <v>3.5</v>
      </c>
      <c r="CZ242" s="98">
        <f t="shared" si="152"/>
        <v>3</v>
      </c>
      <c r="DA242" s="97">
        <f t="shared" si="152"/>
        <v>4.5</v>
      </c>
      <c r="DB242" s="95">
        <f t="shared" si="153"/>
        <v>3</v>
      </c>
      <c r="DC242" s="147">
        <f t="shared" si="160"/>
        <v>1</v>
      </c>
      <c r="DD242" s="210">
        <f t="shared" si="154"/>
        <v>0</v>
      </c>
      <c r="DE242" s="151">
        <f t="shared" si="155"/>
        <v>0</v>
      </c>
      <c r="DF242" s="213">
        <f t="shared" si="156"/>
        <v>0</v>
      </c>
      <c r="DG242" s="149">
        <f t="shared" si="157"/>
        <v>0</v>
      </c>
      <c r="DH242" s="141">
        <f t="shared" si="158"/>
        <v>0</v>
      </c>
    </row>
    <row r="243" spans="1:112" s="99" customFormat="1" ht="26.1" customHeight="1" thickTop="1" thickBot="1" x14ac:dyDescent="0.2">
      <c r="A243" s="136"/>
      <c r="B243" s="87">
        <v>634</v>
      </c>
      <c r="C243" s="94" t="s">
        <v>1</v>
      </c>
      <c r="D243" s="94" t="s">
        <v>50</v>
      </c>
      <c r="E243" s="100" t="s">
        <v>5</v>
      </c>
      <c r="F243" s="101">
        <v>13</v>
      </c>
      <c r="G243" s="102">
        <v>2</v>
      </c>
      <c r="H243" s="94" t="s">
        <v>257</v>
      </c>
      <c r="I243" s="94" t="s">
        <v>129</v>
      </c>
      <c r="J243" s="103" t="s">
        <v>45</v>
      </c>
      <c r="K243" s="146" t="str">
        <f t="shared" si="133"/>
        <v>○</v>
      </c>
      <c r="L243" s="145" t="s">
        <v>189</v>
      </c>
      <c r="M243" s="180">
        <f>IF(L243="YES",1,0)</f>
        <v>0</v>
      </c>
      <c r="N243" s="92"/>
      <c r="O243" s="93"/>
      <c r="P243" s="104"/>
      <c r="Q243" s="207">
        <v>3</v>
      </c>
      <c r="R243" s="202">
        <v>3</v>
      </c>
      <c r="S243" s="198">
        <v>4.5</v>
      </c>
      <c r="T243" s="191">
        <f t="shared" si="134"/>
        <v>3</v>
      </c>
      <c r="U243" s="191">
        <f t="shared" si="159"/>
        <v>1</v>
      </c>
      <c r="V243" s="191">
        <f t="shared" si="135"/>
        <v>0</v>
      </c>
      <c r="W243" s="191">
        <f t="shared" si="136"/>
        <v>0</v>
      </c>
      <c r="X243" s="191">
        <f t="shared" si="137"/>
        <v>0</v>
      </c>
      <c r="Y243" s="192">
        <f t="shared" si="138"/>
        <v>0</v>
      </c>
      <c r="Z243" s="195">
        <f t="shared" si="139"/>
        <v>0</v>
      </c>
      <c r="AA243" s="192" t="s">
        <v>67</v>
      </c>
      <c r="AB243" s="190" t="s">
        <v>74</v>
      </c>
      <c r="AC243" s="191"/>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c r="BY243" s="190"/>
      <c r="BZ243" s="190">
        <f t="shared" si="140"/>
        <v>1</v>
      </c>
      <c r="CA243" s="190">
        <f t="shared" si="141"/>
        <v>0</v>
      </c>
      <c r="CB243" s="196">
        <f t="shared" si="142"/>
        <v>0</v>
      </c>
      <c r="CC243" s="196">
        <f t="shared" si="143"/>
        <v>0</v>
      </c>
      <c r="CD243" s="197">
        <f t="shared" si="144"/>
        <v>3</v>
      </c>
      <c r="CE243" s="198" t="s">
        <v>127</v>
      </c>
      <c r="CF243" s="196" t="str">
        <f t="shared" si="145"/>
        <v/>
      </c>
      <c r="CG243" s="199">
        <f t="shared" si="146"/>
        <v>1</v>
      </c>
      <c r="CH243" s="190" t="e">
        <f t="shared" si="147"/>
        <v>#VALUE!</v>
      </c>
      <c r="CI243" s="190" t="str">
        <f t="shared" si="148"/>
        <v/>
      </c>
      <c r="CJ243" s="190">
        <f t="shared" si="149"/>
        <v>0</v>
      </c>
      <c r="CK243" s="190"/>
      <c r="CL243" s="191">
        <f t="shared" si="121"/>
        <v>634</v>
      </c>
      <c r="CM243" s="191" t="str">
        <f t="shared" si="122"/>
        <v>本圃</v>
      </c>
      <c r="CN243" s="191" t="str">
        <f t="shared" si="123"/>
        <v>紅ほっぺ以外</v>
      </c>
      <c r="CO243" s="191" t="str">
        <f t="shared" si="124"/>
        <v>間口</v>
      </c>
      <c r="CP243" s="198">
        <f t="shared" si="125"/>
        <v>13</v>
      </c>
      <c r="CQ243" s="203">
        <f t="shared" si="126"/>
        <v>2</v>
      </c>
      <c r="CR243" s="191" t="str">
        <f t="shared" si="127"/>
        <v>SPWFD24UB2PA</v>
      </c>
      <c r="CS243" s="191" t="str">
        <f t="shared" si="128"/>
        <v>◎</v>
      </c>
      <c r="CT243" s="191" t="str">
        <f t="shared" si="129"/>
        <v>強め</v>
      </c>
      <c r="CU243" s="191" t="str">
        <f t="shared" si="150"/>
        <v>○</v>
      </c>
      <c r="CV243" s="191">
        <f t="shared" si="130"/>
        <v>0</v>
      </c>
      <c r="CW243" s="191" t="str">
        <f t="shared" si="131"/>
        <v/>
      </c>
      <c r="CX243" s="208">
        <f t="shared" si="132"/>
        <v>0</v>
      </c>
      <c r="CY243" s="97">
        <f t="shared" si="151"/>
        <v>3</v>
      </c>
      <c r="CZ243" s="98">
        <f t="shared" si="152"/>
        <v>3</v>
      </c>
      <c r="DA243" s="97">
        <f t="shared" si="152"/>
        <v>4.5</v>
      </c>
      <c r="DB243" s="95">
        <f t="shared" si="153"/>
        <v>3</v>
      </c>
      <c r="DC243" s="147">
        <f t="shared" si="160"/>
        <v>1</v>
      </c>
      <c r="DD243" s="210">
        <f t="shared" si="154"/>
        <v>0</v>
      </c>
      <c r="DE243" s="151">
        <f t="shared" si="155"/>
        <v>0</v>
      </c>
      <c r="DF243" s="213">
        <f t="shared" si="156"/>
        <v>0</v>
      </c>
      <c r="DG243" s="149">
        <f t="shared" si="157"/>
        <v>0</v>
      </c>
      <c r="DH243" s="141">
        <f t="shared" si="158"/>
        <v>0</v>
      </c>
    </row>
    <row r="244" spans="1:112" s="99" customFormat="1" ht="26.1" customHeight="1" thickTop="1" thickBot="1" x14ac:dyDescent="0.2">
      <c r="A244" s="136"/>
      <c r="B244" s="87">
        <v>637</v>
      </c>
      <c r="C244" s="94" t="s">
        <v>1</v>
      </c>
      <c r="D244" s="94" t="s">
        <v>50</v>
      </c>
      <c r="E244" s="100" t="s">
        <v>5</v>
      </c>
      <c r="F244" s="101">
        <v>13</v>
      </c>
      <c r="G244" s="102">
        <v>2.25</v>
      </c>
      <c r="H244" s="94" t="s">
        <v>257</v>
      </c>
      <c r="I244" s="94" t="s">
        <v>130</v>
      </c>
      <c r="J244" s="94" t="s">
        <v>47</v>
      </c>
      <c r="K244" s="94" t="str">
        <f t="shared" si="133"/>
        <v>-</v>
      </c>
      <c r="L244" s="94" t="s">
        <v>249</v>
      </c>
      <c r="M244" s="181">
        <v>0</v>
      </c>
      <c r="N244" s="92"/>
      <c r="O244" s="93"/>
      <c r="P244" s="104"/>
      <c r="Q244" s="207">
        <v>3.5</v>
      </c>
      <c r="R244" s="202">
        <v>3</v>
      </c>
      <c r="S244" s="198">
        <v>4.5</v>
      </c>
      <c r="T244" s="191">
        <f t="shared" si="134"/>
        <v>3</v>
      </c>
      <c r="U244" s="191">
        <f t="shared" si="159"/>
        <v>1</v>
      </c>
      <c r="V244" s="191">
        <f t="shared" si="135"/>
        <v>0</v>
      </c>
      <c r="W244" s="191">
        <f t="shared" si="136"/>
        <v>0</v>
      </c>
      <c r="X244" s="191">
        <f t="shared" si="137"/>
        <v>0</v>
      </c>
      <c r="Y244" s="192">
        <f t="shared" si="138"/>
        <v>0</v>
      </c>
      <c r="Z244" s="195">
        <f t="shared" si="139"/>
        <v>0</v>
      </c>
      <c r="AA244" s="192" t="s">
        <v>67</v>
      </c>
      <c r="AB244" s="190" t="s">
        <v>96</v>
      </c>
      <c r="AC244" s="191"/>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c r="BY244" s="190"/>
      <c r="BZ244" s="190">
        <f t="shared" si="140"/>
        <v>1</v>
      </c>
      <c r="CA244" s="190">
        <f t="shared" si="141"/>
        <v>0</v>
      </c>
      <c r="CB244" s="196">
        <f t="shared" si="142"/>
        <v>0</v>
      </c>
      <c r="CC244" s="196">
        <f t="shared" si="143"/>
        <v>0</v>
      </c>
      <c r="CD244" s="197">
        <f t="shared" si="144"/>
        <v>3.5</v>
      </c>
      <c r="CE244" s="198" t="s">
        <v>127</v>
      </c>
      <c r="CF244" s="196" t="str">
        <f t="shared" si="145"/>
        <v/>
      </c>
      <c r="CG244" s="199">
        <f t="shared" si="146"/>
        <v>1</v>
      </c>
      <c r="CH244" s="190" t="e">
        <f t="shared" si="147"/>
        <v>#VALUE!</v>
      </c>
      <c r="CI244" s="190" t="str">
        <f t="shared" si="148"/>
        <v/>
      </c>
      <c r="CJ244" s="190">
        <f t="shared" si="149"/>
        <v>0</v>
      </c>
      <c r="CK244" s="190"/>
      <c r="CL244" s="191">
        <f t="shared" si="121"/>
        <v>637</v>
      </c>
      <c r="CM244" s="191" t="str">
        <f t="shared" si="122"/>
        <v>本圃</v>
      </c>
      <c r="CN244" s="191" t="str">
        <f t="shared" si="123"/>
        <v>紅ほっぺ以外</v>
      </c>
      <c r="CO244" s="191" t="str">
        <f t="shared" si="124"/>
        <v>間口</v>
      </c>
      <c r="CP244" s="198">
        <f t="shared" si="125"/>
        <v>13</v>
      </c>
      <c r="CQ244" s="203">
        <f t="shared" si="126"/>
        <v>2.25</v>
      </c>
      <c r="CR244" s="191" t="str">
        <f t="shared" si="127"/>
        <v>SPWFD24UB2PA</v>
      </c>
      <c r="CS244" s="191" t="str">
        <f t="shared" si="128"/>
        <v>○</v>
      </c>
      <c r="CT244" s="191" t="str">
        <f t="shared" si="129"/>
        <v>適</v>
      </c>
      <c r="CU244" s="191" t="str">
        <f t="shared" si="150"/>
        <v>-</v>
      </c>
      <c r="CV244" s="191">
        <f t="shared" si="130"/>
        <v>0</v>
      </c>
      <c r="CW244" s="191" t="str">
        <f t="shared" si="131"/>
        <v/>
      </c>
      <c r="CX244" s="208">
        <f t="shared" si="132"/>
        <v>0</v>
      </c>
      <c r="CY244" s="97">
        <f t="shared" si="151"/>
        <v>3.5</v>
      </c>
      <c r="CZ244" s="98">
        <f t="shared" si="152"/>
        <v>3</v>
      </c>
      <c r="DA244" s="97">
        <f t="shared" si="152"/>
        <v>4.5</v>
      </c>
      <c r="DB244" s="95">
        <f t="shared" si="153"/>
        <v>3</v>
      </c>
      <c r="DC244" s="147">
        <f t="shared" si="160"/>
        <v>1</v>
      </c>
      <c r="DD244" s="210">
        <f t="shared" si="154"/>
        <v>0</v>
      </c>
      <c r="DE244" s="151">
        <f t="shared" si="155"/>
        <v>0</v>
      </c>
      <c r="DF244" s="213">
        <f t="shared" si="156"/>
        <v>0</v>
      </c>
      <c r="DG244" s="149">
        <f t="shared" si="157"/>
        <v>0</v>
      </c>
      <c r="DH244" s="141">
        <f t="shared" si="158"/>
        <v>0</v>
      </c>
    </row>
    <row r="245" spans="1:112" s="99" customFormat="1" ht="26.1" customHeight="1" thickTop="1" thickBot="1" x14ac:dyDescent="0.2">
      <c r="A245" s="136"/>
      <c r="B245" s="94">
        <v>638</v>
      </c>
      <c r="C245" s="94" t="s">
        <v>1</v>
      </c>
      <c r="D245" s="94" t="s">
        <v>50</v>
      </c>
      <c r="E245" s="100" t="s">
        <v>5</v>
      </c>
      <c r="F245" s="101">
        <v>13</v>
      </c>
      <c r="G245" s="102">
        <v>2.25</v>
      </c>
      <c r="H245" s="94" t="s">
        <v>257</v>
      </c>
      <c r="I245" s="94" t="s">
        <v>129</v>
      </c>
      <c r="J245" s="103" t="s">
        <v>45</v>
      </c>
      <c r="K245" s="146" t="str">
        <f t="shared" si="133"/>
        <v>○</v>
      </c>
      <c r="L245" s="145" t="s">
        <v>189</v>
      </c>
      <c r="M245" s="180">
        <f>IF(L245="YES",1,0)</f>
        <v>0</v>
      </c>
      <c r="N245" s="92"/>
      <c r="O245" s="93"/>
      <c r="P245" s="104"/>
      <c r="Q245" s="207">
        <v>3</v>
      </c>
      <c r="R245" s="202">
        <v>3</v>
      </c>
      <c r="S245" s="198">
        <v>4.5</v>
      </c>
      <c r="T245" s="191">
        <f t="shared" si="134"/>
        <v>3</v>
      </c>
      <c r="U245" s="191">
        <f t="shared" si="159"/>
        <v>1</v>
      </c>
      <c r="V245" s="191">
        <f t="shared" si="135"/>
        <v>0</v>
      </c>
      <c r="W245" s="191">
        <f t="shared" si="136"/>
        <v>0</v>
      </c>
      <c r="X245" s="191">
        <f t="shared" si="137"/>
        <v>0</v>
      </c>
      <c r="Y245" s="192">
        <f t="shared" si="138"/>
        <v>0</v>
      </c>
      <c r="Z245" s="195">
        <f t="shared" si="139"/>
        <v>0</v>
      </c>
      <c r="AA245" s="192" t="s">
        <v>67</v>
      </c>
      <c r="AB245" s="190" t="s">
        <v>96</v>
      </c>
      <c r="AC245" s="191"/>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f t="shared" si="140"/>
        <v>1</v>
      </c>
      <c r="CA245" s="190">
        <f t="shared" si="141"/>
        <v>0</v>
      </c>
      <c r="CB245" s="196">
        <f t="shared" si="142"/>
        <v>0</v>
      </c>
      <c r="CC245" s="196">
        <f t="shared" si="143"/>
        <v>0</v>
      </c>
      <c r="CD245" s="197">
        <f t="shared" si="144"/>
        <v>3</v>
      </c>
      <c r="CE245" s="198" t="s">
        <v>127</v>
      </c>
      <c r="CF245" s="196" t="str">
        <f t="shared" si="145"/>
        <v/>
      </c>
      <c r="CG245" s="199">
        <f t="shared" si="146"/>
        <v>1</v>
      </c>
      <c r="CH245" s="190" t="e">
        <f t="shared" si="147"/>
        <v>#VALUE!</v>
      </c>
      <c r="CI245" s="190" t="str">
        <f t="shared" si="148"/>
        <v/>
      </c>
      <c r="CJ245" s="190">
        <f t="shared" si="149"/>
        <v>0</v>
      </c>
      <c r="CK245" s="190"/>
      <c r="CL245" s="191">
        <f t="shared" si="121"/>
        <v>638</v>
      </c>
      <c r="CM245" s="191" t="str">
        <f t="shared" si="122"/>
        <v>本圃</v>
      </c>
      <c r="CN245" s="191" t="str">
        <f t="shared" si="123"/>
        <v>紅ほっぺ以外</v>
      </c>
      <c r="CO245" s="191" t="str">
        <f t="shared" si="124"/>
        <v>間口</v>
      </c>
      <c r="CP245" s="198">
        <f t="shared" si="125"/>
        <v>13</v>
      </c>
      <c r="CQ245" s="203">
        <f t="shared" si="126"/>
        <v>2.25</v>
      </c>
      <c r="CR245" s="191" t="str">
        <f t="shared" si="127"/>
        <v>SPWFD24UB2PA</v>
      </c>
      <c r="CS245" s="191" t="str">
        <f t="shared" si="128"/>
        <v>◎</v>
      </c>
      <c r="CT245" s="191" t="str">
        <f t="shared" si="129"/>
        <v>強め</v>
      </c>
      <c r="CU245" s="191" t="str">
        <f t="shared" si="150"/>
        <v>○</v>
      </c>
      <c r="CV245" s="191">
        <f t="shared" si="130"/>
        <v>0</v>
      </c>
      <c r="CW245" s="191" t="str">
        <f t="shared" si="131"/>
        <v/>
      </c>
      <c r="CX245" s="208">
        <f t="shared" si="132"/>
        <v>0</v>
      </c>
      <c r="CY245" s="97">
        <f t="shared" si="151"/>
        <v>3</v>
      </c>
      <c r="CZ245" s="98">
        <f t="shared" si="152"/>
        <v>3</v>
      </c>
      <c r="DA245" s="97">
        <f t="shared" si="152"/>
        <v>4.5</v>
      </c>
      <c r="DB245" s="95">
        <f t="shared" si="153"/>
        <v>3</v>
      </c>
      <c r="DC245" s="147">
        <f t="shared" si="160"/>
        <v>1</v>
      </c>
      <c r="DD245" s="210">
        <f t="shared" si="154"/>
        <v>0</v>
      </c>
      <c r="DE245" s="151">
        <f t="shared" si="155"/>
        <v>0</v>
      </c>
      <c r="DF245" s="213">
        <f t="shared" si="156"/>
        <v>0</v>
      </c>
      <c r="DG245" s="149">
        <f t="shared" si="157"/>
        <v>0</v>
      </c>
      <c r="DH245" s="141">
        <f t="shared" si="158"/>
        <v>0</v>
      </c>
    </row>
    <row r="246" spans="1:112" s="99" customFormat="1" ht="26.1" customHeight="1" thickTop="1" thickBot="1" x14ac:dyDescent="0.2">
      <c r="A246" s="136"/>
      <c r="B246" s="87">
        <v>640</v>
      </c>
      <c r="C246" s="94" t="s">
        <v>7</v>
      </c>
      <c r="D246" s="94" t="s">
        <v>43</v>
      </c>
      <c r="E246" s="100" t="s">
        <v>51</v>
      </c>
      <c r="F246" s="101" t="s">
        <v>2</v>
      </c>
      <c r="G246" s="102">
        <v>1</v>
      </c>
      <c r="H246" s="94" t="s">
        <v>256</v>
      </c>
      <c r="I246" s="94" t="s">
        <v>131</v>
      </c>
      <c r="J246" s="103" t="s">
        <v>45</v>
      </c>
      <c r="K246" s="146" t="str">
        <f t="shared" si="133"/>
        <v>○</v>
      </c>
      <c r="L246" s="145" t="s">
        <v>189</v>
      </c>
      <c r="M246" s="180">
        <f>IF(L246="YES",1,0)</f>
        <v>0</v>
      </c>
      <c r="N246" s="92"/>
      <c r="O246" s="93"/>
      <c r="P246" s="104"/>
      <c r="Q246" s="207">
        <v>3</v>
      </c>
      <c r="R246" s="202">
        <v>1</v>
      </c>
      <c r="S246" s="198" t="s">
        <v>46</v>
      </c>
      <c r="T246" s="191">
        <f t="shared" si="134"/>
        <v>1</v>
      </c>
      <c r="U246" s="191">
        <f t="shared" si="159"/>
        <v>1</v>
      </c>
      <c r="V246" s="191">
        <f t="shared" si="135"/>
        <v>0</v>
      </c>
      <c r="W246" s="191">
        <f t="shared" si="136"/>
        <v>0</v>
      </c>
      <c r="X246" s="191">
        <f t="shared" si="137"/>
        <v>0</v>
      </c>
      <c r="Y246" s="192">
        <f t="shared" si="138"/>
        <v>0</v>
      </c>
      <c r="Z246" s="195">
        <f t="shared" si="139"/>
        <v>0</v>
      </c>
      <c r="AA246" s="192" t="s">
        <v>67</v>
      </c>
      <c r="AB246" s="190" t="s">
        <v>68</v>
      </c>
      <c r="AC246" s="191"/>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f t="shared" si="140"/>
        <v>1</v>
      </c>
      <c r="CA246" s="190">
        <f t="shared" si="141"/>
        <v>0</v>
      </c>
      <c r="CB246" s="196">
        <f t="shared" si="142"/>
        <v>0</v>
      </c>
      <c r="CC246" s="196">
        <f t="shared" si="143"/>
        <v>0</v>
      </c>
      <c r="CD246" s="197">
        <f t="shared" si="144"/>
        <v>3</v>
      </c>
      <c r="CE246" s="198" t="s">
        <v>127</v>
      </c>
      <c r="CF246" s="196" t="str">
        <f t="shared" si="145"/>
        <v/>
      </c>
      <c r="CG246" s="199">
        <f t="shared" si="146"/>
        <v>1</v>
      </c>
      <c r="CH246" s="190" t="e">
        <f t="shared" si="147"/>
        <v>#VALUE!</v>
      </c>
      <c r="CI246" s="190" t="str">
        <f t="shared" si="148"/>
        <v/>
      </c>
      <c r="CJ246" s="190">
        <f t="shared" si="149"/>
        <v>0</v>
      </c>
      <c r="CK246" s="190"/>
      <c r="CL246" s="191">
        <f t="shared" si="121"/>
        <v>640</v>
      </c>
      <c r="CM246" s="191" t="str">
        <f t="shared" si="122"/>
        <v>苗場</v>
      </c>
      <c r="CN246" s="191" t="str">
        <f t="shared" si="123"/>
        <v>全て</v>
      </c>
      <c r="CO246" s="191" t="str">
        <f t="shared" si="124"/>
        <v>よこ</v>
      </c>
      <c r="CP246" s="198" t="str">
        <f t="shared" si="125"/>
        <v>≦2.5</v>
      </c>
      <c r="CQ246" s="203">
        <f t="shared" si="126"/>
        <v>1</v>
      </c>
      <c r="CR246" s="191" t="str">
        <f t="shared" si="127"/>
        <v>SPWFD24UB2PB</v>
      </c>
      <c r="CS246" s="191" t="str">
        <f t="shared" si="128"/>
        <v>◎</v>
      </c>
      <c r="CT246" s="191" t="str">
        <f t="shared" si="129"/>
        <v>強め</v>
      </c>
      <c r="CU246" s="191" t="str">
        <f t="shared" si="150"/>
        <v>○</v>
      </c>
      <c r="CV246" s="191">
        <f t="shared" si="130"/>
        <v>0</v>
      </c>
      <c r="CW246" s="191" t="str">
        <f t="shared" si="131"/>
        <v/>
      </c>
      <c r="CX246" s="208">
        <f t="shared" si="132"/>
        <v>0</v>
      </c>
      <c r="CY246" s="97">
        <f t="shared" si="151"/>
        <v>3</v>
      </c>
      <c r="CZ246" s="98">
        <f t="shared" si="152"/>
        <v>1</v>
      </c>
      <c r="DA246" s="97" t="str">
        <f t="shared" si="152"/>
        <v>-</v>
      </c>
      <c r="DB246" s="95">
        <f t="shared" si="153"/>
        <v>1</v>
      </c>
      <c r="DC246" s="147">
        <f t="shared" si="160"/>
        <v>1</v>
      </c>
      <c r="DD246" s="210">
        <f t="shared" si="154"/>
        <v>0</v>
      </c>
      <c r="DE246" s="151">
        <f t="shared" si="155"/>
        <v>0</v>
      </c>
      <c r="DF246" s="213">
        <f t="shared" si="156"/>
        <v>0</v>
      </c>
      <c r="DG246" s="149">
        <f t="shared" si="157"/>
        <v>0</v>
      </c>
      <c r="DH246" s="141">
        <f t="shared" si="158"/>
        <v>0</v>
      </c>
    </row>
    <row r="247" spans="1:112" s="99" customFormat="1" ht="26.1" customHeight="1" thickTop="1" thickBot="1" x14ac:dyDescent="0.2">
      <c r="A247" s="136"/>
      <c r="B247" s="94">
        <v>642</v>
      </c>
      <c r="C247" s="94" t="s">
        <v>7</v>
      </c>
      <c r="D247" s="94" t="s">
        <v>43</v>
      </c>
      <c r="E247" s="100" t="s">
        <v>51</v>
      </c>
      <c r="F247" s="101" t="s">
        <v>16</v>
      </c>
      <c r="G247" s="102">
        <v>1.1000000000000001</v>
      </c>
      <c r="H247" s="94" t="s">
        <v>256</v>
      </c>
      <c r="I247" s="94" t="s">
        <v>131</v>
      </c>
      <c r="J247" s="103" t="s">
        <v>45</v>
      </c>
      <c r="K247" s="94" t="str">
        <f t="shared" si="133"/>
        <v>-</v>
      </c>
      <c r="L247" s="94" t="s">
        <v>249</v>
      </c>
      <c r="M247" s="181">
        <v>0</v>
      </c>
      <c r="N247" s="92"/>
      <c r="O247" s="93"/>
      <c r="P247" s="104"/>
      <c r="Q247" s="207">
        <v>2.5</v>
      </c>
      <c r="R247" s="202">
        <v>1</v>
      </c>
      <c r="S247" s="198" t="s">
        <v>46</v>
      </c>
      <c r="T247" s="191">
        <f t="shared" si="134"/>
        <v>1</v>
      </c>
      <c r="U247" s="191">
        <f t="shared" si="159"/>
        <v>1</v>
      </c>
      <c r="V247" s="191">
        <f t="shared" si="135"/>
        <v>0</v>
      </c>
      <c r="W247" s="191">
        <f t="shared" si="136"/>
        <v>0</v>
      </c>
      <c r="X247" s="191">
        <f t="shared" si="137"/>
        <v>0</v>
      </c>
      <c r="Y247" s="192">
        <f t="shared" si="138"/>
        <v>0</v>
      </c>
      <c r="Z247" s="195">
        <f t="shared" si="139"/>
        <v>0</v>
      </c>
      <c r="AA247" s="192" t="s">
        <v>67</v>
      </c>
      <c r="AB247" s="190" t="s">
        <v>69</v>
      </c>
      <c r="AC247" s="191"/>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c r="BT247" s="190"/>
      <c r="BU247" s="190"/>
      <c r="BV247" s="190"/>
      <c r="BW247" s="190"/>
      <c r="BX247" s="190"/>
      <c r="BY247" s="190"/>
      <c r="BZ247" s="190">
        <f t="shared" si="140"/>
        <v>1</v>
      </c>
      <c r="CA247" s="190">
        <f t="shared" si="141"/>
        <v>0</v>
      </c>
      <c r="CB247" s="196">
        <f t="shared" si="142"/>
        <v>0</v>
      </c>
      <c r="CC247" s="196">
        <f t="shared" si="143"/>
        <v>0</v>
      </c>
      <c r="CD247" s="197">
        <f t="shared" si="144"/>
        <v>2.5</v>
      </c>
      <c r="CE247" s="198" t="s">
        <v>127</v>
      </c>
      <c r="CF247" s="196" t="str">
        <f t="shared" si="145"/>
        <v/>
      </c>
      <c r="CG247" s="199">
        <f t="shared" si="146"/>
        <v>1</v>
      </c>
      <c r="CH247" s="190" t="e">
        <f t="shared" si="147"/>
        <v>#VALUE!</v>
      </c>
      <c r="CI247" s="190" t="str">
        <f t="shared" si="148"/>
        <v/>
      </c>
      <c r="CJ247" s="190">
        <f t="shared" si="149"/>
        <v>0</v>
      </c>
      <c r="CK247" s="190"/>
      <c r="CL247" s="191">
        <f t="shared" si="121"/>
        <v>642</v>
      </c>
      <c r="CM247" s="191" t="str">
        <f t="shared" si="122"/>
        <v>苗場</v>
      </c>
      <c r="CN247" s="191" t="str">
        <f t="shared" si="123"/>
        <v>全て</v>
      </c>
      <c r="CO247" s="191" t="str">
        <f t="shared" si="124"/>
        <v>よこ</v>
      </c>
      <c r="CP247" s="198" t="str">
        <f t="shared" si="125"/>
        <v>≦3.5</v>
      </c>
      <c r="CQ247" s="203">
        <f t="shared" si="126"/>
        <v>1.1000000000000001</v>
      </c>
      <c r="CR247" s="191" t="str">
        <f t="shared" si="127"/>
        <v>SPWFD24UB2PB</v>
      </c>
      <c r="CS247" s="191" t="str">
        <f t="shared" si="128"/>
        <v>◎</v>
      </c>
      <c r="CT247" s="191" t="str">
        <f t="shared" si="129"/>
        <v>強め</v>
      </c>
      <c r="CU247" s="191" t="str">
        <f t="shared" si="150"/>
        <v>-</v>
      </c>
      <c r="CV247" s="191">
        <f t="shared" si="130"/>
        <v>0</v>
      </c>
      <c r="CW247" s="191" t="str">
        <f t="shared" si="131"/>
        <v/>
      </c>
      <c r="CX247" s="208">
        <f t="shared" si="132"/>
        <v>0</v>
      </c>
      <c r="CY247" s="97">
        <f t="shared" si="151"/>
        <v>2.5</v>
      </c>
      <c r="CZ247" s="98">
        <f t="shared" si="152"/>
        <v>1</v>
      </c>
      <c r="DA247" s="97" t="str">
        <f t="shared" si="152"/>
        <v>-</v>
      </c>
      <c r="DB247" s="95">
        <f t="shared" si="153"/>
        <v>1</v>
      </c>
      <c r="DC247" s="147">
        <f t="shared" si="160"/>
        <v>1</v>
      </c>
      <c r="DD247" s="210">
        <f t="shared" si="154"/>
        <v>0</v>
      </c>
      <c r="DE247" s="151">
        <f t="shared" si="155"/>
        <v>0</v>
      </c>
      <c r="DF247" s="213">
        <f t="shared" si="156"/>
        <v>0</v>
      </c>
      <c r="DG247" s="149">
        <f t="shared" si="157"/>
        <v>0</v>
      </c>
      <c r="DH247" s="141">
        <f t="shared" si="158"/>
        <v>0</v>
      </c>
    </row>
    <row r="248" spans="1:112" s="99" customFormat="1" ht="26.1" customHeight="1" thickTop="1" thickBot="1" x14ac:dyDescent="0.2">
      <c r="A248" s="136"/>
      <c r="B248" s="87">
        <v>643</v>
      </c>
      <c r="C248" s="94" t="s">
        <v>7</v>
      </c>
      <c r="D248" s="94" t="s">
        <v>43</v>
      </c>
      <c r="E248" s="100" t="s">
        <v>51</v>
      </c>
      <c r="F248" s="101" t="s">
        <v>16</v>
      </c>
      <c r="G248" s="102">
        <v>1.2</v>
      </c>
      <c r="H248" s="94" t="s">
        <v>256</v>
      </c>
      <c r="I248" s="94" t="s">
        <v>131</v>
      </c>
      <c r="J248" s="94" t="s">
        <v>47</v>
      </c>
      <c r="K248" s="94" t="str">
        <f t="shared" si="133"/>
        <v>-</v>
      </c>
      <c r="L248" s="94" t="s">
        <v>249</v>
      </c>
      <c r="M248" s="181">
        <v>0</v>
      </c>
      <c r="N248" s="92"/>
      <c r="O248" s="93"/>
      <c r="P248" s="104"/>
      <c r="Q248" s="207">
        <v>2.5</v>
      </c>
      <c r="R248" s="202">
        <v>1</v>
      </c>
      <c r="S248" s="198" t="s">
        <v>46</v>
      </c>
      <c r="T248" s="191">
        <f t="shared" si="134"/>
        <v>1</v>
      </c>
      <c r="U248" s="191">
        <f t="shared" si="159"/>
        <v>1</v>
      </c>
      <c r="V248" s="191">
        <f t="shared" si="135"/>
        <v>0</v>
      </c>
      <c r="W248" s="191">
        <f t="shared" si="136"/>
        <v>0</v>
      </c>
      <c r="X248" s="191">
        <f t="shared" si="137"/>
        <v>0</v>
      </c>
      <c r="Y248" s="192">
        <f t="shared" si="138"/>
        <v>0</v>
      </c>
      <c r="Z248" s="195">
        <f t="shared" si="139"/>
        <v>0</v>
      </c>
      <c r="AA248" s="192" t="s">
        <v>67</v>
      </c>
      <c r="AB248" s="190" t="s">
        <v>70</v>
      </c>
      <c r="AC248" s="191"/>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0"/>
      <c r="AY248" s="190"/>
      <c r="AZ248" s="190"/>
      <c r="BA248" s="190"/>
      <c r="BB248" s="190"/>
      <c r="BC248" s="190"/>
      <c r="BD248" s="190"/>
      <c r="BE248" s="190"/>
      <c r="BF248" s="190"/>
      <c r="BG248" s="190"/>
      <c r="BH248" s="190"/>
      <c r="BI248" s="190"/>
      <c r="BJ248" s="190"/>
      <c r="BK248" s="190"/>
      <c r="BL248" s="190"/>
      <c r="BM248" s="190"/>
      <c r="BN248" s="190"/>
      <c r="BO248" s="190"/>
      <c r="BP248" s="190"/>
      <c r="BQ248" s="190"/>
      <c r="BR248" s="190"/>
      <c r="BS248" s="190"/>
      <c r="BT248" s="190"/>
      <c r="BU248" s="190"/>
      <c r="BV248" s="190"/>
      <c r="BW248" s="190"/>
      <c r="BX248" s="190"/>
      <c r="BY248" s="190"/>
      <c r="BZ248" s="190">
        <f t="shared" si="140"/>
        <v>1</v>
      </c>
      <c r="CA248" s="190">
        <f t="shared" si="141"/>
        <v>0</v>
      </c>
      <c r="CB248" s="196">
        <f t="shared" si="142"/>
        <v>0</v>
      </c>
      <c r="CC248" s="196">
        <f t="shared" si="143"/>
        <v>0</v>
      </c>
      <c r="CD248" s="197">
        <f t="shared" si="144"/>
        <v>2.5</v>
      </c>
      <c r="CE248" s="198" t="s">
        <v>127</v>
      </c>
      <c r="CF248" s="196" t="str">
        <f t="shared" si="145"/>
        <v/>
      </c>
      <c r="CG248" s="199">
        <f t="shared" si="146"/>
        <v>1</v>
      </c>
      <c r="CH248" s="190" t="e">
        <f t="shared" si="147"/>
        <v>#VALUE!</v>
      </c>
      <c r="CI248" s="190" t="str">
        <f t="shared" si="148"/>
        <v/>
      </c>
      <c r="CJ248" s="190">
        <f t="shared" si="149"/>
        <v>0</v>
      </c>
      <c r="CK248" s="190"/>
      <c r="CL248" s="191">
        <f t="shared" si="121"/>
        <v>643</v>
      </c>
      <c r="CM248" s="191" t="str">
        <f t="shared" si="122"/>
        <v>苗場</v>
      </c>
      <c r="CN248" s="191" t="str">
        <f t="shared" si="123"/>
        <v>全て</v>
      </c>
      <c r="CO248" s="191" t="str">
        <f t="shared" si="124"/>
        <v>よこ</v>
      </c>
      <c r="CP248" s="198" t="str">
        <f t="shared" si="125"/>
        <v>≦3.5</v>
      </c>
      <c r="CQ248" s="203">
        <f t="shared" si="126"/>
        <v>1.2</v>
      </c>
      <c r="CR248" s="191" t="str">
        <f t="shared" si="127"/>
        <v>SPWFD24UB2PB</v>
      </c>
      <c r="CS248" s="191" t="str">
        <f t="shared" si="128"/>
        <v>◎</v>
      </c>
      <c r="CT248" s="191" t="str">
        <f t="shared" si="129"/>
        <v>適</v>
      </c>
      <c r="CU248" s="191" t="str">
        <f t="shared" si="150"/>
        <v>-</v>
      </c>
      <c r="CV248" s="191">
        <f t="shared" si="130"/>
        <v>0</v>
      </c>
      <c r="CW248" s="191" t="str">
        <f t="shared" si="131"/>
        <v/>
      </c>
      <c r="CX248" s="208">
        <f t="shared" si="132"/>
        <v>0</v>
      </c>
      <c r="CY248" s="97">
        <f t="shared" si="151"/>
        <v>2.5</v>
      </c>
      <c r="CZ248" s="98">
        <f t="shared" si="152"/>
        <v>1</v>
      </c>
      <c r="DA248" s="97" t="str">
        <f t="shared" si="152"/>
        <v>-</v>
      </c>
      <c r="DB248" s="95">
        <f t="shared" si="153"/>
        <v>1</v>
      </c>
      <c r="DC248" s="147">
        <f t="shared" si="160"/>
        <v>1</v>
      </c>
      <c r="DD248" s="210">
        <f t="shared" si="154"/>
        <v>0</v>
      </c>
      <c r="DE248" s="151">
        <f t="shared" si="155"/>
        <v>0</v>
      </c>
      <c r="DF248" s="213">
        <f t="shared" si="156"/>
        <v>0</v>
      </c>
      <c r="DG248" s="149">
        <f t="shared" si="157"/>
        <v>0</v>
      </c>
      <c r="DH248" s="141">
        <f t="shared" si="158"/>
        <v>0</v>
      </c>
    </row>
    <row r="249" spans="1:112" s="99" customFormat="1" ht="26.1" customHeight="1" thickTop="1" thickBot="1" x14ac:dyDescent="0.2">
      <c r="A249" s="136"/>
      <c r="B249" s="94">
        <v>645</v>
      </c>
      <c r="C249" s="94" t="s">
        <v>7</v>
      </c>
      <c r="D249" s="94" t="s">
        <v>43</v>
      </c>
      <c r="E249" s="100" t="s">
        <v>51</v>
      </c>
      <c r="F249" s="101" t="s">
        <v>3</v>
      </c>
      <c r="G249" s="102">
        <v>1.3</v>
      </c>
      <c r="H249" s="94" t="s">
        <v>256</v>
      </c>
      <c r="I249" s="94" t="s">
        <v>131</v>
      </c>
      <c r="J249" s="103" t="s">
        <v>45</v>
      </c>
      <c r="K249" s="94" t="str">
        <f t="shared" si="133"/>
        <v>-</v>
      </c>
      <c r="L249" s="94" t="s">
        <v>249</v>
      </c>
      <c r="M249" s="181">
        <v>0</v>
      </c>
      <c r="N249" s="92"/>
      <c r="O249" s="93"/>
      <c r="P249" s="104"/>
      <c r="Q249" s="207">
        <v>2</v>
      </c>
      <c r="R249" s="202">
        <v>1</v>
      </c>
      <c r="S249" s="198" t="s">
        <v>46</v>
      </c>
      <c r="T249" s="191">
        <f t="shared" si="134"/>
        <v>1</v>
      </c>
      <c r="U249" s="191">
        <f t="shared" si="159"/>
        <v>1</v>
      </c>
      <c r="V249" s="191">
        <f t="shared" si="135"/>
        <v>0</v>
      </c>
      <c r="W249" s="191">
        <f t="shared" si="136"/>
        <v>0</v>
      </c>
      <c r="X249" s="191">
        <f t="shared" si="137"/>
        <v>0</v>
      </c>
      <c r="Y249" s="192">
        <f t="shared" si="138"/>
        <v>0</v>
      </c>
      <c r="Z249" s="195">
        <f t="shared" si="139"/>
        <v>0</v>
      </c>
      <c r="AA249" s="192" t="s">
        <v>67</v>
      </c>
      <c r="AB249" s="190" t="s">
        <v>71</v>
      </c>
      <c r="AC249" s="191"/>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90"/>
      <c r="BW249" s="190"/>
      <c r="BX249" s="190"/>
      <c r="BY249" s="190"/>
      <c r="BZ249" s="190">
        <f t="shared" si="140"/>
        <v>1</v>
      </c>
      <c r="CA249" s="190">
        <f t="shared" si="141"/>
        <v>0</v>
      </c>
      <c r="CB249" s="196">
        <f t="shared" si="142"/>
        <v>0</v>
      </c>
      <c r="CC249" s="196">
        <f t="shared" si="143"/>
        <v>0</v>
      </c>
      <c r="CD249" s="197">
        <f t="shared" si="144"/>
        <v>2</v>
      </c>
      <c r="CE249" s="198" t="s">
        <v>127</v>
      </c>
      <c r="CF249" s="196" t="str">
        <f t="shared" si="145"/>
        <v/>
      </c>
      <c r="CG249" s="199">
        <f t="shared" si="146"/>
        <v>1</v>
      </c>
      <c r="CH249" s="190" t="e">
        <f t="shared" si="147"/>
        <v>#VALUE!</v>
      </c>
      <c r="CI249" s="190" t="str">
        <f t="shared" si="148"/>
        <v/>
      </c>
      <c r="CJ249" s="190">
        <f t="shared" si="149"/>
        <v>0</v>
      </c>
      <c r="CK249" s="190"/>
      <c r="CL249" s="191">
        <f t="shared" si="121"/>
        <v>645</v>
      </c>
      <c r="CM249" s="191" t="str">
        <f t="shared" si="122"/>
        <v>苗場</v>
      </c>
      <c r="CN249" s="191" t="str">
        <f t="shared" si="123"/>
        <v>全て</v>
      </c>
      <c r="CO249" s="191" t="str">
        <f t="shared" si="124"/>
        <v>よこ</v>
      </c>
      <c r="CP249" s="198" t="str">
        <f t="shared" si="125"/>
        <v>≦4.5</v>
      </c>
      <c r="CQ249" s="203">
        <f t="shared" si="126"/>
        <v>1.3</v>
      </c>
      <c r="CR249" s="191" t="str">
        <f t="shared" si="127"/>
        <v>SPWFD24UB2PB</v>
      </c>
      <c r="CS249" s="191" t="str">
        <f t="shared" si="128"/>
        <v>◎</v>
      </c>
      <c r="CT249" s="191" t="str">
        <f t="shared" si="129"/>
        <v>強め</v>
      </c>
      <c r="CU249" s="191" t="str">
        <f t="shared" si="150"/>
        <v>-</v>
      </c>
      <c r="CV249" s="191">
        <f t="shared" si="130"/>
        <v>0</v>
      </c>
      <c r="CW249" s="191" t="str">
        <f t="shared" si="131"/>
        <v/>
      </c>
      <c r="CX249" s="208">
        <f t="shared" si="132"/>
        <v>0</v>
      </c>
      <c r="CY249" s="97">
        <f t="shared" si="151"/>
        <v>2</v>
      </c>
      <c r="CZ249" s="98">
        <f t="shared" si="152"/>
        <v>1</v>
      </c>
      <c r="DA249" s="97" t="str">
        <f t="shared" si="152"/>
        <v>-</v>
      </c>
      <c r="DB249" s="95">
        <f t="shared" si="153"/>
        <v>1</v>
      </c>
      <c r="DC249" s="147">
        <f t="shared" si="160"/>
        <v>1</v>
      </c>
      <c r="DD249" s="210">
        <f t="shared" si="154"/>
        <v>0</v>
      </c>
      <c r="DE249" s="151">
        <f t="shared" si="155"/>
        <v>0</v>
      </c>
      <c r="DF249" s="213">
        <f t="shared" si="156"/>
        <v>0</v>
      </c>
      <c r="DG249" s="149">
        <f t="shared" si="157"/>
        <v>0</v>
      </c>
      <c r="DH249" s="141">
        <f t="shared" si="158"/>
        <v>0</v>
      </c>
    </row>
    <row r="250" spans="1:112" s="99" customFormat="1" ht="26.1" customHeight="1" thickTop="1" thickBot="1" x14ac:dyDescent="0.2">
      <c r="A250" s="136"/>
      <c r="B250" s="87">
        <v>646</v>
      </c>
      <c r="C250" s="94" t="s">
        <v>7</v>
      </c>
      <c r="D250" s="94" t="s">
        <v>43</v>
      </c>
      <c r="E250" s="100" t="s">
        <v>51</v>
      </c>
      <c r="F250" s="101" t="s">
        <v>17</v>
      </c>
      <c r="G250" s="102">
        <v>1.4</v>
      </c>
      <c r="H250" s="94" t="s">
        <v>256</v>
      </c>
      <c r="I250" s="94" t="s">
        <v>131</v>
      </c>
      <c r="J250" s="94" t="s">
        <v>47</v>
      </c>
      <c r="K250" s="94" t="str">
        <f t="shared" si="133"/>
        <v>-</v>
      </c>
      <c r="L250" s="94" t="s">
        <v>249</v>
      </c>
      <c r="M250" s="181">
        <v>0</v>
      </c>
      <c r="N250" s="92"/>
      <c r="O250" s="93"/>
      <c r="P250" s="104"/>
      <c r="Q250" s="207">
        <v>2</v>
      </c>
      <c r="R250" s="202">
        <v>1</v>
      </c>
      <c r="S250" s="198" t="s">
        <v>46</v>
      </c>
      <c r="T250" s="191">
        <f t="shared" si="134"/>
        <v>1</v>
      </c>
      <c r="U250" s="191">
        <f t="shared" si="159"/>
        <v>1</v>
      </c>
      <c r="V250" s="191">
        <f t="shared" si="135"/>
        <v>0</v>
      </c>
      <c r="W250" s="191">
        <f t="shared" si="136"/>
        <v>0</v>
      </c>
      <c r="X250" s="191">
        <f t="shared" si="137"/>
        <v>0</v>
      </c>
      <c r="Y250" s="192">
        <f t="shared" si="138"/>
        <v>0</v>
      </c>
      <c r="Z250" s="195">
        <f t="shared" si="139"/>
        <v>0</v>
      </c>
      <c r="AA250" s="192" t="s">
        <v>67</v>
      </c>
      <c r="AB250" s="190" t="s">
        <v>72</v>
      </c>
      <c r="AC250" s="191"/>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c r="BT250" s="190"/>
      <c r="BU250" s="190"/>
      <c r="BV250" s="190"/>
      <c r="BW250" s="190"/>
      <c r="BX250" s="190"/>
      <c r="BY250" s="190"/>
      <c r="BZ250" s="190">
        <f t="shared" si="140"/>
        <v>1</v>
      </c>
      <c r="CA250" s="190">
        <f t="shared" si="141"/>
        <v>0</v>
      </c>
      <c r="CB250" s="196">
        <f t="shared" si="142"/>
        <v>0</v>
      </c>
      <c r="CC250" s="196">
        <f t="shared" si="143"/>
        <v>0</v>
      </c>
      <c r="CD250" s="197">
        <f t="shared" si="144"/>
        <v>2</v>
      </c>
      <c r="CE250" s="198" t="s">
        <v>127</v>
      </c>
      <c r="CF250" s="196" t="str">
        <f t="shared" si="145"/>
        <v/>
      </c>
      <c r="CG250" s="199">
        <f t="shared" si="146"/>
        <v>1</v>
      </c>
      <c r="CH250" s="190" t="e">
        <f t="shared" si="147"/>
        <v>#VALUE!</v>
      </c>
      <c r="CI250" s="190" t="str">
        <f t="shared" si="148"/>
        <v/>
      </c>
      <c r="CJ250" s="190">
        <f t="shared" si="149"/>
        <v>0</v>
      </c>
      <c r="CK250" s="190"/>
      <c r="CL250" s="191">
        <f t="shared" si="121"/>
        <v>646</v>
      </c>
      <c r="CM250" s="191" t="str">
        <f t="shared" si="122"/>
        <v>苗場</v>
      </c>
      <c r="CN250" s="191" t="str">
        <f t="shared" si="123"/>
        <v>全て</v>
      </c>
      <c r="CO250" s="191" t="str">
        <f t="shared" si="124"/>
        <v>よこ</v>
      </c>
      <c r="CP250" s="198" t="str">
        <f t="shared" si="125"/>
        <v>≦4.0</v>
      </c>
      <c r="CQ250" s="203">
        <f t="shared" si="126"/>
        <v>1.4</v>
      </c>
      <c r="CR250" s="191" t="str">
        <f t="shared" si="127"/>
        <v>SPWFD24UB2PB</v>
      </c>
      <c r="CS250" s="191" t="str">
        <f t="shared" si="128"/>
        <v>◎</v>
      </c>
      <c r="CT250" s="191" t="str">
        <f t="shared" si="129"/>
        <v>適</v>
      </c>
      <c r="CU250" s="191" t="str">
        <f t="shared" si="150"/>
        <v>-</v>
      </c>
      <c r="CV250" s="191">
        <f t="shared" si="130"/>
        <v>0</v>
      </c>
      <c r="CW250" s="191" t="str">
        <f t="shared" si="131"/>
        <v/>
      </c>
      <c r="CX250" s="208">
        <f t="shared" si="132"/>
        <v>0</v>
      </c>
      <c r="CY250" s="97">
        <f t="shared" si="151"/>
        <v>2</v>
      </c>
      <c r="CZ250" s="98">
        <f t="shared" si="152"/>
        <v>1</v>
      </c>
      <c r="DA250" s="97" t="str">
        <f t="shared" si="152"/>
        <v>-</v>
      </c>
      <c r="DB250" s="95">
        <f t="shared" si="153"/>
        <v>1</v>
      </c>
      <c r="DC250" s="147">
        <f t="shared" si="160"/>
        <v>1</v>
      </c>
      <c r="DD250" s="210">
        <f t="shared" si="154"/>
        <v>0</v>
      </c>
      <c r="DE250" s="151">
        <f t="shared" si="155"/>
        <v>0</v>
      </c>
      <c r="DF250" s="213">
        <f t="shared" si="156"/>
        <v>0</v>
      </c>
      <c r="DG250" s="149">
        <f t="shared" si="157"/>
        <v>0</v>
      </c>
      <c r="DH250" s="141">
        <f t="shared" si="158"/>
        <v>0</v>
      </c>
    </row>
    <row r="251" spans="1:112" s="99" customFormat="1" ht="26.1" customHeight="1" thickTop="1" thickBot="1" x14ac:dyDescent="0.2">
      <c r="A251" s="136"/>
      <c r="B251" s="94">
        <v>647</v>
      </c>
      <c r="C251" s="94" t="s">
        <v>7</v>
      </c>
      <c r="D251" s="94" t="s">
        <v>43</v>
      </c>
      <c r="E251" s="100" t="s">
        <v>51</v>
      </c>
      <c r="F251" s="101" t="s">
        <v>16</v>
      </c>
      <c r="G251" s="102">
        <v>1.5</v>
      </c>
      <c r="H251" s="94" t="s">
        <v>256</v>
      </c>
      <c r="I251" s="94" t="s">
        <v>131</v>
      </c>
      <c r="J251" s="94" t="s">
        <v>47</v>
      </c>
      <c r="K251" s="94" t="str">
        <f t="shared" si="133"/>
        <v>-</v>
      </c>
      <c r="L251" s="94" t="s">
        <v>249</v>
      </c>
      <c r="M251" s="181">
        <v>0</v>
      </c>
      <c r="N251" s="92"/>
      <c r="O251" s="93"/>
      <c r="P251" s="104"/>
      <c r="Q251" s="207">
        <v>2</v>
      </c>
      <c r="R251" s="202">
        <v>1</v>
      </c>
      <c r="S251" s="198" t="s">
        <v>46</v>
      </c>
      <c r="T251" s="191">
        <f t="shared" si="134"/>
        <v>1</v>
      </c>
      <c r="U251" s="191">
        <f t="shared" si="159"/>
        <v>1</v>
      </c>
      <c r="V251" s="191">
        <f t="shared" si="135"/>
        <v>0</v>
      </c>
      <c r="W251" s="191">
        <f t="shared" si="136"/>
        <v>0</v>
      </c>
      <c r="X251" s="191">
        <f t="shared" si="137"/>
        <v>0</v>
      </c>
      <c r="Y251" s="192">
        <f t="shared" si="138"/>
        <v>0</v>
      </c>
      <c r="Z251" s="195">
        <f t="shared" si="139"/>
        <v>0</v>
      </c>
      <c r="AA251" s="192" t="s">
        <v>67</v>
      </c>
      <c r="AB251" s="190" t="s">
        <v>70</v>
      </c>
      <c r="AC251" s="191"/>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0"/>
      <c r="AY251" s="190"/>
      <c r="AZ251" s="190"/>
      <c r="BA251" s="190"/>
      <c r="BB251" s="190"/>
      <c r="BC251" s="190"/>
      <c r="BD251" s="190"/>
      <c r="BE251" s="190"/>
      <c r="BF251" s="190"/>
      <c r="BG251" s="190"/>
      <c r="BH251" s="190"/>
      <c r="BI251" s="190"/>
      <c r="BJ251" s="190"/>
      <c r="BK251" s="190"/>
      <c r="BL251" s="190"/>
      <c r="BM251" s="190"/>
      <c r="BN251" s="190"/>
      <c r="BO251" s="190"/>
      <c r="BP251" s="190"/>
      <c r="BQ251" s="190"/>
      <c r="BR251" s="190"/>
      <c r="BS251" s="190"/>
      <c r="BT251" s="190"/>
      <c r="BU251" s="190"/>
      <c r="BV251" s="190"/>
      <c r="BW251" s="190"/>
      <c r="BX251" s="190"/>
      <c r="BY251" s="190"/>
      <c r="BZ251" s="190">
        <f t="shared" si="140"/>
        <v>1</v>
      </c>
      <c r="CA251" s="190">
        <f t="shared" si="141"/>
        <v>0</v>
      </c>
      <c r="CB251" s="196">
        <f t="shared" si="142"/>
        <v>0</v>
      </c>
      <c r="CC251" s="196">
        <f t="shared" si="143"/>
        <v>0</v>
      </c>
      <c r="CD251" s="197">
        <f t="shared" si="144"/>
        <v>2</v>
      </c>
      <c r="CE251" s="198" t="s">
        <v>127</v>
      </c>
      <c r="CF251" s="196" t="str">
        <f t="shared" si="145"/>
        <v/>
      </c>
      <c r="CG251" s="199">
        <f t="shared" si="146"/>
        <v>1</v>
      </c>
      <c r="CH251" s="190" t="e">
        <f t="shared" si="147"/>
        <v>#VALUE!</v>
      </c>
      <c r="CI251" s="190" t="str">
        <f t="shared" si="148"/>
        <v/>
      </c>
      <c r="CJ251" s="190">
        <f t="shared" si="149"/>
        <v>0</v>
      </c>
      <c r="CK251" s="190"/>
      <c r="CL251" s="191">
        <f t="shared" si="121"/>
        <v>647</v>
      </c>
      <c r="CM251" s="191" t="str">
        <f t="shared" si="122"/>
        <v>苗場</v>
      </c>
      <c r="CN251" s="191" t="str">
        <f t="shared" si="123"/>
        <v>全て</v>
      </c>
      <c r="CO251" s="191" t="str">
        <f t="shared" si="124"/>
        <v>よこ</v>
      </c>
      <c r="CP251" s="198" t="str">
        <f t="shared" si="125"/>
        <v>≦3.5</v>
      </c>
      <c r="CQ251" s="203">
        <f t="shared" si="126"/>
        <v>1.5</v>
      </c>
      <c r="CR251" s="191" t="str">
        <f t="shared" si="127"/>
        <v>SPWFD24UB2PB</v>
      </c>
      <c r="CS251" s="191" t="str">
        <f t="shared" si="128"/>
        <v>◎</v>
      </c>
      <c r="CT251" s="191" t="str">
        <f t="shared" si="129"/>
        <v>適</v>
      </c>
      <c r="CU251" s="191" t="str">
        <f t="shared" si="150"/>
        <v>-</v>
      </c>
      <c r="CV251" s="191">
        <f t="shared" si="130"/>
        <v>0</v>
      </c>
      <c r="CW251" s="191" t="str">
        <f t="shared" si="131"/>
        <v/>
      </c>
      <c r="CX251" s="208">
        <f t="shared" si="132"/>
        <v>0</v>
      </c>
      <c r="CY251" s="97">
        <f t="shared" si="151"/>
        <v>2</v>
      </c>
      <c r="CZ251" s="98">
        <f t="shared" si="152"/>
        <v>1</v>
      </c>
      <c r="DA251" s="97" t="str">
        <f t="shared" si="152"/>
        <v>-</v>
      </c>
      <c r="DB251" s="95">
        <f t="shared" si="153"/>
        <v>1</v>
      </c>
      <c r="DC251" s="147">
        <f t="shared" si="160"/>
        <v>1</v>
      </c>
      <c r="DD251" s="210">
        <f t="shared" si="154"/>
        <v>0</v>
      </c>
      <c r="DE251" s="151">
        <f t="shared" si="155"/>
        <v>0</v>
      </c>
      <c r="DF251" s="213">
        <f t="shared" si="156"/>
        <v>0</v>
      </c>
      <c r="DG251" s="149">
        <f t="shared" si="157"/>
        <v>0</v>
      </c>
      <c r="DH251" s="141">
        <f t="shared" si="158"/>
        <v>0</v>
      </c>
    </row>
    <row r="252" spans="1:112" s="99" customFormat="1" ht="26.1" customHeight="1" thickTop="1" thickBot="1" x14ac:dyDescent="0.2">
      <c r="A252" s="136"/>
      <c r="B252" s="94">
        <v>648</v>
      </c>
      <c r="C252" s="94" t="s">
        <v>7</v>
      </c>
      <c r="D252" s="94" t="s">
        <v>43</v>
      </c>
      <c r="E252" s="100" t="s">
        <v>51</v>
      </c>
      <c r="F252" s="101" t="s">
        <v>2</v>
      </c>
      <c r="G252" s="102">
        <v>1.5</v>
      </c>
      <c r="H252" s="94" t="s">
        <v>257</v>
      </c>
      <c r="I252" s="94" t="s">
        <v>131</v>
      </c>
      <c r="J252" s="94" t="s">
        <v>47</v>
      </c>
      <c r="K252" s="94" t="str">
        <f t="shared" si="133"/>
        <v>-</v>
      </c>
      <c r="L252" s="94" t="s">
        <v>249</v>
      </c>
      <c r="M252" s="181">
        <v>0</v>
      </c>
      <c r="N252" s="92"/>
      <c r="O252" s="93"/>
      <c r="P252" s="104"/>
      <c r="Q252" s="207">
        <v>2.5</v>
      </c>
      <c r="R252" s="202">
        <v>1</v>
      </c>
      <c r="S252" s="198" t="s">
        <v>46</v>
      </c>
      <c r="T252" s="191">
        <f t="shared" si="134"/>
        <v>1</v>
      </c>
      <c r="U252" s="191">
        <f t="shared" si="159"/>
        <v>1</v>
      </c>
      <c r="V252" s="191">
        <f t="shared" si="135"/>
        <v>0</v>
      </c>
      <c r="W252" s="191">
        <f t="shared" si="136"/>
        <v>0</v>
      </c>
      <c r="X252" s="191">
        <f t="shared" si="137"/>
        <v>0</v>
      </c>
      <c r="Y252" s="192">
        <f t="shared" si="138"/>
        <v>0</v>
      </c>
      <c r="Z252" s="195">
        <f t="shared" si="139"/>
        <v>0</v>
      </c>
      <c r="AA252" s="192" t="s">
        <v>67</v>
      </c>
      <c r="AB252" s="190" t="s">
        <v>70</v>
      </c>
      <c r="AC252" s="191"/>
      <c r="AD252" s="190"/>
      <c r="AE252" s="190"/>
      <c r="AF252" s="190"/>
      <c r="AG252" s="190"/>
      <c r="AH252" s="190"/>
      <c r="AI252" s="190"/>
      <c r="AJ252" s="190"/>
      <c r="AK252" s="190"/>
      <c r="AL252" s="190"/>
      <c r="AM252" s="190"/>
      <c r="AN252" s="190"/>
      <c r="AO252" s="190"/>
      <c r="AP252" s="190"/>
      <c r="AQ252" s="190"/>
      <c r="AR252" s="190"/>
      <c r="AS252" s="190"/>
      <c r="AT252" s="190"/>
      <c r="AU252" s="190"/>
      <c r="AV252" s="190"/>
      <c r="AW252" s="190"/>
      <c r="AX252" s="190"/>
      <c r="AY252" s="190"/>
      <c r="AZ252" s="190"/>
      <c r="BA252" s="190"/>
      <c r="BB252" s="190"/>
      <c r="BC252" s="190"/>
      <c r="BD252" s="190"/>
      <c r="BE252" s="190"/>
      <c r="BF252" s="190"/>
      <c r="BG252" s="190"/>
      <c r="BH252" s="190"/>
      <c r="BI252" s="190"/>
      <c r="BJ252" s="190"/>
      <c r="BK252" s="190"/>
      <c r="BL252" s="190"/>
      <c r="BM252" s="190"/>
      <c r="BN252" s="190"/>
      <c r="BO252" s="190"/>
      <c r="BP252" s="190"/>
      <c r="BQ252" s="190"/>
      <c r="BR252" s="190"/>
      <c r="BS252" s="190"/>
      <c r="BT252" s="190"/>
      <c r="BU252" s="190"/>
      <c r="BV252" s="190"/>
      <c r="BW252" s="190"/>
      <c r="BX252" s="190"/>
      <c r="BY252" s="190"/>
      <c r="BZ252" s="190">
        <f t="shared" si="140"/>
        <v>1</v>
      </c>
      <c r="CA252" s="190">
        <f t="shared" si="141"/>
        <v>0</v>
      </c>
      <c r="CB252" s="196">
        <f t="shared" si="142"/>
        <v>0</v>
      </c>
      <c r="CC252" s="196">
        <f t="shared" si="143"/>
        <v>0</v>
      </c>
      <c r="CD252" s="197">
        <f t="shared" si="144"/>
        <v>2.5</v>
      </c>
      <c r="CE252" s="198" t="s">
        <v>127</v>
      </c>
      <c r="CF252" s="196" t="str">
        <f t="shared" si="145"/>
        <v/>
      </c>
      <c r="CG252" s="199">
        <f t="shared" si="146"/>
        <v>1</v>
      </c>
      <c r="CH252" s="190" t="e">
        <f t="shared" si="147"/>
        <v>#VALUE!</v>
      </c>
      <c r="CI252" s="190" t="str">
        <f t="shared" si="148"/>
        <v/>
      </c>
      <c r="CJ252" s="190">
        <f t="shared" si="149"/>
        <v>0</v>
      </c>
      <c r="CK252" s="190"/>
      <c r="CL252" s="191">
        <f t="shared" si="121"/>
        <v>648</v>
      </c>
      <c r="CM252" s="191" t="str">
        <f t="shared" si="122"/>
        <v>苗場</v>
      </c>
      <c r="CN252" s="191" t="str">
        <f t="shared" si="123"/>
        <v>全て</v>
      </c>
      <c r="CO252" s="191" t="str">
        <f t="shared" si="124"/>
        <v>よこ</v>
      </c>
      <c r="CP252" s="198" t="str">
        <f t="shared" si="125"/>
        <v>≦2.5</v>
      </c>
      <c r="CQ252" s="203">
        <f t="shared" si="126"/>
        <v>1.5</v>
      </c>
      <c r="CR252" s="191" t="str">
        <f t="shared" si="127"/>
        <v>SPWFD24UB2PA</v>
      </c>
      <c r="CS252" s="191" t="str">
        <f t="shared" si="128"/>
        <v>◎</v>
      </c>
      <c r="CT252" s="191" t="str">
        <f t="shared" si="129"/>
        <v>適</v>
      </c>
      <c r="CU252" s="191" t="str">
        <f t="shared" si="150"/>
        <v>-</v>
      </c>
      <c r="CV252" s="191">
        <f t="shared" si="130"/>
        <v>0</v>
      </c>
      <c r="CW252" s="191" t="str">
        <f t="shared" si="131"/>
        <v/>
      </c>
      <c r="CX252" s="208">
        <f t="shared" si="132"/>
        <v>0</v>
      </c>
      <c r="CY252" s="97">
        <f t="shared" si="151"/>
        <v>2.5</v>
      </c>
      <c r="CZ252" s="98">
        <f t="shared" si="152"/>
        <v>1</v>
      </c>
      <c r="DA252" s="97" t="str">
        <f t="shared" si="152"/>
        <v>-</v>
      </c>
      <c r="DB252" s="95">
        <f t="shared" si="153"/>
        <v>1</v>
      </c>
      <c r="DC252" s="147">
        <f t="shared" si="160"/>
        <v>1</v>
      </c>
      <c r="DD252" s="210">
        <f t="shared" si="154"/>
        <v>0</v>
      </c>
      <c r="DE252" s="151">
        <f t="shared" si="155"/>
        <v>0</v>
      </c>
      <c r="DF252" s="213">
        <f t="shared" si="156"/>
        <v>0</v>
      </c>
      <c r="DG252" s="149">
        <f t="shared" si="157"/>
        <v>0</v>
      </c>
      <c r="DH252" s="141">
        <f t="shared" si="158"/>
        <v>0</v>
      </c>
    </row>
    <row r="253" spans="1:112" s="99" customFormat="1" ht="26.1" customHeight="1" thickTop="1" thickBot="1" x14ac:dyDescent="0.2">
      <c r="A253" s="136"/>
      <c r="B253" s="87">
        <v>649</v>
      </c>
      <c r="C253" s="94" t="s">
        <v>7</v>
      </c>
      <c r="D253" s="94" t="s">
        <v>43</v>
      </c>
      <c r="E253" s="100" t="s">
        <v>51</v>
      </c>
      <c r="F253" s="101" t="s">
        <v>16</v>
      </c>
      <c r="G253" s="102">
        <v>1.75</v>
      </c>
      <c r="H253" s="94" t="s">
        <v>257</v>
      </c>
      <c r="I253" s="94" t="s">
        <v>131</v>
      </c>
      <c r="J253" s="103" t="s">
        <v>45</v>
      </c>
      <c r="K253" s="94" t="str">
        <f t="shared" si="133"/>
        <v>-</v>
      </c>
      <c r="L253" s="94" t="s">
        <v>249</v>
      </c>
      <c r="M253" s="181">
        <v>0</v>
      </c>
      <c r="N253" s="92"/>
      <c r="O253" s="93"/>
      <c r="P253" s="104"/>
      <c r="Q253" s="207">
        <v>2</v>
      </c>
      <c r="R253" s="202">
        <v>1</v>
      </c>
      <c r="S253" s="198" t="s">
        <v>46</v>
      </c>
      <c r="T253" s="191">
        <f t="shared" si="134"/>
        <v>1</v>
      </c>
      <c r="U253" s="191">
        <f t="shared" si="159"/>
        <v>1</v>
      </c>
      <c r="V253" s="191">
        <f t="shared" si="135"/>
        <v>0</v>
      </c>
      <c r="W253" s="191">
        <f t="shared" si="136"/>
        <v>0</v>
      </c>
      <c r="X253" s="191">
        <f t="shared" si="137"/>
        <v>0</v>
      </c>
      <c r="Y253" s="192">
        <f t="shared" si="138"/>
        <v>0</v>
      </c>
      <c r="Z253" s="195">
        <f t="shared" si="139"/>
        <v>0</v>
      </c>
      <c r="AA253" s="192" t="s">
        <v>67</v>
      </c>
      <c r="AB253" s="190" t="s">
        <v>73</v>
      </c>
      <c r="AC253" s="191"/>
      <c r="AD253" s="190"/>
      <c r="AE253" s="190"/>
      <c r="AF253" s="190"/>
      <c r="AG253" s="190"/>
      <c r="AH253" s="190"/>
      <c r="AI253" s="190"/>
      <c r="AJ253" s="190"/>
      <c r="AK253" s="190"/>
      <c r="AL253" s="190"/>
      <c r="AM253" s="190"/>
      <c r="AN253" s="190"/>
      <c r="AO253" s="190"/>
      <c r="AP253" s="190"/>
      <c r="AQ253" s="190"/>
      <c r="AR253" s="190"/>
      <c r="AS253" s="190"/>
      <c r="AT253" s="190"/>
      <c r="AU253" s="190"/>
      <c r="AV253" s="190"/>
      <c r="AW253" s="190"/>
      <c r="AX253" s="190"/>
      <c r="AY253" s="190"/>
      <c r="AZ253" s="190"/>
      <c r="BA253" s="190"/>
      <c r="BB253" s="190"/>
      <c r="BC253" s="190"/>
      <c r="BD253" s="190"/>
      <c r="BE253" s="190"/>
      <c r="BF253" s="190"/>
      <c r="BG253" s="190"/>
      <c r="BH253" s="190"/>
      <c r="BI253" s="190"/>
      <c r="BJ253" s="190"/>
      <c r="BK253" s="190"/>
      <c r="BL253" s="190"/>
      <c r="BM253" s="190"/>
      <c r="BN253" s="190"/>
      <c r="BO253" s="190"/>
      <c r="BP253" s="190"/>
      <c r="BQ253" s="190"/>
      <c r="BR253" s="190"/>
      <c r="BS253" s="190"/>
      <c r="BT253" s="190"/>
      <c r="BU253" s="190"/>
      <c r="BV253" s="190"/>
      <c r="BW253" s="190"/>
      <c r="BX253" s="190"/>
      <c r="BY253" s="190"/>
      <c r="BZ253" s="190">
        <f t="shared" si="140"/>
        <v>1</v>
      </c>
      <c r="CA253" s="190">
        <f t="shared" si="141"/>
        <v>0</v>
      </c>
      <c r="CB253" s="196">
        <f t="shared" si="142"/>
        <v>0</v>
      </c>
      <c r="CC253" s="196">
        <f t="shared" si="143"/>
        <v>0</v>
      </c>
      <c r="CD253" s="197">
        <f t="shared" si="144"/>
        <v>2</v>
      </c>
      <c r="CE253" s="198" t="s">
        <v>127</v>
      </c>
      <c r="CF253" s="196" t="str">
        <f t="shared" si="145"/>
        <v/>
      </c>
      <c r="CG253" s="199">
        <f t="shared" si="146"/>
        <v>1</v>
      </c>
      <c r="CH253" s="190" t="e">
        <f t="shared" si="147"/>
        <v>#VALUE!</v>
      </c>
      <c r="CI253" s="190" t="str">
        <f t="shared" si="148"/>
        <v/>
      </c>
      <c r="CJ253" s="190">
        <f t="shared" si="149"/>
        <v>0</v>
      </c>
      <c r="CK253" s="190"/>
      <c r="CL253" s="191">
        <f t="shared" si="121"/>
        <v>649</v>
      </c>
      <c r="CM253" s="191" t="str">
        <f t="shared" si="122"/>
        <v>苗場</v>
      </c>
      <c r="CN253" s="191" t="str">
        <f t="shared" si="123"/>
        <v>全て</v>
      </c>
      <c r="CO253" s="191" t="str">
        <f t="shared" si="124"/>
        <v>よこ</v>
      </c>
      <c r="CP253" s="198" t="str">
        <f t="shared" si="125"/>
        <v>≦3.5</v>
      </c>
      <c r="CQ253" s="203">
        <f t="shared" si="126"/>
        <v>1.75</v>
      </c>
      <c r="CR253" s="191" t="str">
        <f t="shared" si="127"/>
        <v>SPWFD24UB2PA</v>
      </c>
      <c r="CS253" s="191" t="str">
        <f t="shared" si="128"/>
        <v>◎</v>
      </c>
      <c r="CT253" s="191" t="str">
        <f t="shared" si="129"/>
        <v>強め</v>
      </c>
      <c r="CU253" s="191" t="str">
        <f t="shared" si="150"/>
        <v>-</v>
      </c>
      <c r="CV253" s="191">
        <f t="shared" si="130"/>
        <v>0</v>
      </c>
      <c r="CW253" s="191" t="str">
        <f t="shared" si="131"/>
        <v/>
      </c>
      <c r="CX253" s="208">
        <f t="shared" si="132"/>
        <v>0</v>
      </c>
      <c r="CY253" s="97">
        <f t="shared" si="151"/>
        <v>2</v>
      </c>
      <c r="CZ253" s="98">
        <f t="shared" si="152"/>
        <v>1</v>
      </c>
      <c r="DA253" s="97" t="str">
        <f t="shared" si="152"/>
        <v>-</v>
      </c>
      <c r="DB253" s="95">
        <f t="shared" si="153"/>
        <v>1</v>
      </c>
      <c r="DC253" s="147">
        <f t="shared" si="160"/>
        <v>1</v>
      </c>
      <c r="DD253" s="210">
        <f t="shared" si="154"/>
        <v>0</v>
      </c>
      <c r="DE253" s="151">
        <f t="shared" si="155"/>
        <v>0</v>
      </c>
      <c r="DF253" s="213">
        <f t="shared" si="156"/>
        <v>0</v>
      </c>
      <c r="DG253" s="149">
        <f t="shared" si="157"/>
        <v>0</v>
      </c>
      <c r="DH253" s="141">
        <f t="shared" si="158"/>
        <v>0</v>
      </c>
    </row>
    <row r="254" spans="1:112" s="99" customFormat="1" ht="26.1" customHeight="1" thickTop="1" thickBot="1" x14ac:dyDescent="0.2">
      <c r="A254" s="136"/>
      <c r="B254" s="94">
        <v>650</v>
      </c>
      <c r="C254" s="94" t="s">
        <v>7</v>
      </c>
      <c r="D254" s="94" t="s">
        <v>43</v>
      </c>
      <c r="E254" s="100" t="s">
        <v>51</v>
      </c>
      <c r="F254" s="101" t="s">
        <v>16</v>
      </c>
      <c r="G254" s="102">
        <v>2</v>
      </c>
      <c r="H254" s="94" t="s">
        <v>257</v>
      </c>
      <c r="I254" s="94" t="s">
        <v>131</v>
      </c>
      <c r="J254" s="94" t="s">
        <v>47</v>
      </c>
      <c r="K254" s="94" t="str">
        <f t="shared" si="133"/>
        <v>-</v>
      </c>
      <c r="L254" s="94" t="s">
        <v>249</v>
      </c>
      <c r="M254" s="181">
        <v>0</v>
      </c>
      <c r="N254" s="92"/>
      <c r="O254" s="93"/>
      <c r="P254" s="104"/>
      <c r="Q254" s="207">
        <v>2</v>
      </c>
      <c r="R254" s="202">
        <v>1</v>
      </c>
      <c r="S254" s="198" t="s">
        <v>46</v>
      </c>
      <c r="T254" s="191">
        <f t="shared" si="134"/>
        <v>1</v>
      </c>
      <c r="U254" s="191">
        <f t="shared" si="159"/>
        <v>1</v>
      </c>
      <c r="V254" s="191">
        <f t="shared" si="135"/>
        <v>0</v>
      </c>
      <c r="W254" s="191">
        <f t="shared" si="136"/>
        <v>0</v>
      </c>
      <c r="X254" s="191">
        <f t="shared" si="137"/>
        <v>0</v>
      </c>
      <c r="Y254" s="192">
        <f t="shared" si="138"/>
        <v>0</v>
      </c>
      <c r="Z254" s="195">
        <f t="shared" si="139"/>
        <v>0</v>
      </c>
      <c r="AA254" s="192" t="s">
        <v>67</v>
      </c>
      <c r="AB254" s="190" t="s">
        <v>70</v>
      </c>
      <c r="AC254" s="191"/>
      <c r="AD254" s="190"/>
      <c r="AE254" s="190"/>
      <c r="AF254" s="190"/>
      <c r="AG254" s="190"/>
      <c r="AH254" s="190"/>
      <c r="AI254" s="190"/>
      <c r="AJ254" s="190"/>
      <c r="AK254" s="190"/>
      <c r="AL254" s="190"/>
      <c r="AM254" s="190"/>
      <c r="AN254" s="190"/>
      <c r="AO254" s="190"/>
      <c r="AP254" s="190"/>
      <c r="AQ254" s="190"/>
      <c r="AR254" s="190"/>
      <c r="AS254" s="190"/>
      <c r="AT254" s="190"/>
      <c r="AU254" s="190"/>
      <c r="AV254" s="190"/>
      <c r="AW254" s="190"/>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c r="BT254" s="190"/>
      <c r="BU254" s="190"/>
      <c r="BV254" s="190"/>
      <c r="BW254" s="190"/>
      <c r="BX254" s="190"/>
      <c r="BY254" s="190"/>
      <c r="BZ254" s="190">
        <f t="shared" si="140"/>
        <v>1</v>
      </c>
      <c r="CA254" s="190">
        <f t="shared" si="141"/>
        <v>0</v>
      </c>
      <c r="CB254" s="196">
        <f t="shared" si="142"/>
        <v>0</v>
      </c>
      <c r="CC254" s="196">
        <f t="shared" si="143"/>
        <v>0</v>
      </c>
      <c r="CD254" s="197">
        <f t="shared" si="144"/>
        <v>2</v>
      </c>
      <c r="CE254" s="198" t="s">
        <v>127</v>
      </c>
      <c r="CF254" s="196" t="str">
        <f t="shared" si="145"/>
        <v/>
      </c>
      <c r="CG254" s="199">
        <f t="shared" si="146"/>
        <v>1</v>
      </c>
      <c r="CH254" s="190" t="e">
        <f t="shared" si="147"/>
        <v>#VALUE!</v>
      </c>
      <c r="CI254" s="190" t="str">
        <f t="shared" si="148"/>
        <v/>
      </c>
      <c r="CJ254" s="190">
        <f t="shared" si="149"/>
        <v>0</v>
      </c>
      <c r="CK254" s="190"/>
      <c r="CL254" s="191">
        <f t="shared" si="121"/>
        <v>650</v>
      </c>
      <c r="CM254" s="191" t="str">
        <f t="shared" si="122"/>
        <v>苗場</v>
      </c>
      <c r="CN254" s="191" t="str">
        <f t="shared" si="123"/>
        <v>全て</v>
      </c>
      <c r="CO254" s="191" t="str">
        <f t="shared" si="124"/>
        <v>よこ</v>
      </c>
      <c r="CP254" s="198" t="str">
        <f t="shared" si="125"/>
        <v>≦3.5</v>
      </c>
      <c r="CQ254" s="203">
        <f t="shared" si="126"/>
        <v>2</v>
      </c>
      <c r="CR254" s="191" t="str">
        <f t="shared" si="127"/>
        <v>SPWFD24UB2PA</v>
      </c>
      <c r="CS254" s="191" t="str">
        <f t="shared" si="128"/>
        <v>◎</v>
      </c>
      <c r="CT254" s="191" t="str">
        <f t="shared" si="129"/>
        <v>適</v>
      </c>
      <c r="CU254" s="191" t="str">
        <f t="shared" si="150"/>
        <v>-</v>
      </c>
      <c r="CV254" s="191">
        <f t="shared" si="130"/>
        <v>0</v>
      </c>
      <c r="CW254" s="191" t="str">
        <f t="shared" si="131"/>
        <v/>
      </c>
      <c r="CX254" s="208">
        <f t="shared" si="132"/>
        <v>0</v>
      </c>
      <c r="CY254" s="97">
        <f t="shared" si="151"/>
        <v>2</v>
      </c>
      <c r="CZ254" s="98">
        <f t="shared" si="152"/>
        <v>1</v>
      </c>
      <c r="DA254" s="97" t="str">
        <f t="shared" si="152"/>
        <v>-</v>
      </c>
      <c r="DB254" s="95">
        <f t="shared" si="153"/>
        <v>1</v>
      </c>
      <c r="DC254" s="147">
        <f t="shared" si="160"/>
        <v>1</v>
      </c>
      <c r="DD254" s="210">
        <f t="shared" si="154"/>
        <v>0</v>
      </c>
      <c r="DE254" s="151">
        <f t="shared" si="155"/>
        <v>0</v>
      </c>
      <c r="DF254" s="213">
        <f t="shared" si="156"/>
        <v>0</v>
      </c>
      <c r="DG254" s="149">
        <f t="shared" si="157"/>
        <v>0</v>
      </c>
      <c r="DH254" s="141">
        <f t="shared" si="158"/>
        <v>0</v>
      </c>
    </row>
    <row r="255" spans="1:112" s="99" customFormat="1" ht="26.1" customHeight="1" thickTop="1" thickBot="1" x14ac:dyDescent="0.2">
      <c r="A255" s="136"/>
      <c r="B255" s="94">
        <v>651</v>
      </c>
      <c r="C255" s="94" t="s">
        <v>7</v>
      </c>
      <c r="D255" s="94" t="s">
        <v>43</v>
      </c>
      <c r="E255" s="100" t="s">
        <v>51</v>
      </c>
      <c r="F255" s="101" t="s">
        <v>3</v>
      </c>
      <c r="G255" s="102">
        <v>2.25</v>
      </c>
      <c r="H255" s="94" t="s">
        <v>257</v>
      </c>
      <c r="I255" s="94" t="s">
        <v>131</v>
      </c>
      <c r="J255" s="94" t="s">
        <v>47</v>
      </c>
      <c r="K255" s="94" t="str">
        <f t="shared" si="133"/>
        <v>-</v>
      </c>
      <c r="L255" s="94" t="s">
        <v>249</v>
      </c>
      <c r="M255" s="181">
        <v>0</v>
      </c>
      <c r="N255" s="92"/>
      <c r="O255" s="93"/>
      <c r="P255" s="104"/>
      <c r="Q255" s="207">
        <v>1.5</v>
      </c>
      <c r="R255" s="202">
        <v>1</v>
      </c>
      <c r="S255" s="198" t="s">
        <v>46</v>
      </c>
      <c r="T255" s="191">
        <f t="shared" si="134"/>
        <v>1</v>
      </c>
      <c r="U255" s="191">
        <f t="shared" si="159"/>
        <v>1</v>
      </c>
      <c r="V255" s="191">
        <f t="shared" si="135"/>
        <v>0</v>
      </c>
      <c r="W255" s="191">
        <f t="shared" si="136"/>
        <v>0</v>
      </c>
      <c r="X255" s="191">
        <f t="shared" si="137"/>
        <v>0</v>
      </c>
      <c r="Y255" s="192">
        <f t="shared" si="138"/>
        <v>0</v>
      </c>
      <c r="Z255" s="195">
        <f t="shared" si="139"/>
        <v>0</v>
      </c>
      <c r="AA255" s="192" t="s">
        <v>67</v>
      </c>
      <c r="AB255" s="190" t="s">
        <v>72</v>
      </c>
      <c r="AC255" s="191"/>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c r="BY255" s="190"/>
      <c r="BZ255" s="190">
        <f t="shared" si="140"/>
        <v>1</v>
      </c>
      <c r="CA255" s="190">
        <f t="shared" si="141"/>
        <v>0</v>
      </c>
      <c r="CB255" s="196">
        <f t="shared" si="142"/>
        <v>0</v>
      </c>
      <c r="CC255" s="196">
        <f t="shared" si="143"/>
        <v>0</v>
      </c>
      <c r="CD255" s="197">
        <f t="shared" si="144"/>
        <v>1.5</v>
      </c>
      <c r="CE255" s="198" t="s">
        <v>127</v>
      </c>
      <c r="CF255" s="196" t="str">
        <f t="shared" si="145"/>
        <v/>
      </c>
      <c r="CG255" s="199">
        <f t="shared" si="146"/>
        <v>1</v>
      </c>
      <c r="CH255" s="190" t="e">
        <f t="shared" si="147"/>
        <v>#VALUE!</v>
      </c>
      <c r="CI255" s="190" t="str">
        <f t="shared" si="148"/>
        <v/>
      </c>
      <c r="CJ255" s="190">
        <f t="shared" si="149"/>
        <v>0</v>
      </c>
      <c r="CK255" s="190"/>
      <c r="CL255" s="191">
        <f t="shared" si="121"/>
        <v>651</v>
      </c>
      <c r="CM255" s="191" t="str">
        <f t="shared" si="122"/>
        <v>苗場</v>
      </c>
      <c r="CN255" s="191" t="str">
        <f t="shared" si="123"/>
        <v>全て</v>
      </c>
      <c r="CO255" s="191" t="str">
        <f t="shared" si="124"/>
        <v>よこ</v>
      </c>
      <c r="CP255" s="198" t="str">
        <f t="shared" si="125"/>
        <v>≦4.5</v>
      </c>
      <c r="CQ255" s="203">
        <f t="shared" si="126"/>
        <v>2.25</v>
      </c>
      <c r="CR255" s="191" t="str">
        <f t="shared" si="127"/>
        <v>SPWFD24UB2PA</v>
      </c>
      <c r="CS255" s="191" t="str">
        <f t="shared" si="128"/>
        <v>◎</v>
      </c>
      <c r="CT255" s="191" t="str">
        <f t="shared" si="129"/>
        <v>適</v>
      </c>
      <c r="CU255" s="191" t="str">
        <f t="shared" si="150"/>
        <v>-</v>
      </c>
      <c r="CV255" s="191">
        <f t="shared" si="130"/>
        <v>0</v>
      </c>
      <c r="CW255" s="191" t="str">
        <f t="shared" si="131"/>
        <v/>
      </c>
      <c r="CX255" s="208">
        <f t="shared" si="132"/>
        <v>0</v>
      </c>
      <c r="CY255" s="97">
        <f t="shared" si="151"/>
        <v>1.5</v>
      </c>
      <c r="CZ255" s="98">
        <f t="shared" si="152"/>
        <v>1</v>
      </c>
      <c r="DA255" s="97" t="str">
        <f t="shared" si="152"/>
        <v>-</v>
      </c>
      <c r="DB255" s="95">
        <f t="shared" si="153"/>
        <v>1</v>
      </c>
      <c r="DC255" s="147">
        <f t="shared" si="160"/>
        <v>1</v>
      </c>
      <c r="DD255" s="210">
        <f t="shared" si="154"/>
        <v>0</v>
      </c>
      <c r="DE255" s="151">
        <f t="shared" si="155"/>
        <v>0</v>
      </c>
      <c r="DF255" s="213">
        <f t="shared" si="156"/>
        <v>0</v>
      </c>
      <c r="DG255" s="149">
        <f t="shared" si="157"/>
        <v>0</v>
      </c>
      <c r="DH255" s="141">
        <f t="shared" si="158"/>
        <v>0</v>
      </c>
    </row>
    <row r="256" spans="1:112" s="99" customFormat="1" ht="26.1" customHeight="1" thickTop="1" thickBot="1" x14ac:dyDescent="0.2">
      <c r="A256" s="136"/>
      <c r="B256" s="87">
        <v>652</v>
      </c>
      <c r="C256" s="94" t="s">
        <v>7</v>
      </c>
      <c r="D256" s="94" t="s">
        <v>43</v>
      </c>
      <c r="E256" s="100" t="s">
        <v>51</v>
      </c>
      <c r="F256" s="101">
        <v>6</v>
      </c>
      <c r="G256" s="102">
        <v>1</v>
      </c>
      <c r="H256" s="94" t="s">
        <v>256</v>
      </c>
      <c r="I256" s="94" t="s">
        <v>131</v>
      </c>
      <c r="J256" s="103" t="s">
        <v>45</v>
      </c>
      <c r="K256" s="144" t="str">
        <f>IF(OR(Q256=3,Q256=6,Q256=9),"○",IF(OR(Q256=4,Q256=8),"●","-"))</f>
        <v>●</v>
      </c>
      <c r="L256" s="145" t="s">
        <v>217</v>
      </c>
      <c r="M256" s="180">
        <f>IF(L256="YES",1,0)</f>
        <v>0</v>
      </c>
      <c r="N256" s="92"/>
      <c r="O256" s="93"/>
      <c r="P256" s="104"/>
      <c r="Q256" s="207">
        <v>4</v>
      </c>
      <c r="R256" s="202">
        <v>2</v>
      </c>
      <c r="S256" s="198">
        <v>3.5</v>
      </c>
      <c r="T256" s="191">
        <f t="shared" si="134"/>
        <v>2</v>
      </c>
      <c r="U256" s="191">
        <f t="shared" si="159"/>
        <v>1</v>
      </c>
      <c r="V256" s="191">
        <f t="shared" si="135"/>
        <v>0</v>
      </c>
      <c r="W256" s="191">
        <f t="shared" si="136"/>
        <v>0</v>
      </c>
      <c r="X256" s="191">
        <f t="shared" si="137"/>
        <v>0</v>
      </c>
      <c r="Y256" s="192">
        <f t="shared" si="138"/>
        <v>0</v>
      </c>
      <c r="Z256" s="195">
        <f t="shared" si="139"/>
        <v>0</v>
      </c>
      <c r="AA256" s="192" t="s">
        <v>67</v>
      </c>
      <c r="AB256" s="190" t="s">
        <v>74</v>
      </c>
      <c r="AC256" s="191"/>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c r="BY256" s="190"/>
      <c r="BZ256" s="190">
        <f t="shared" si="140"/>
        <v>1</v>
      </c>
      <c r="CA256" s="190">
        <f t="shared" si="141"/>
        <v>0</v>
      </c>
      <c r="CB256" s="196">
        <f t="shared" si="142"/>
        <v>0</v>
      </c>
      <c r="CC256" s="196">
        <f t="shared" si="143"/>
        <v>0</v>
      </c>
      <c r="CD256" s="197">
        <f t="shared" si="144"/>
        <v>4</v>
      </c>
      <c r="CE256" s="198" t="s">
        <v>127</v>
      </c>
      <c r="CF256" s="196" t="str">
        <f t="shared" si="145"/>
        <v/>
      </c>
      <c r="CG256" s="199">
        <f t="shared" si="146"/>
        <v>1</v>
      </c>
      <c r="CH256" s="190" t="e">
        <f t="shared" si="147"/>
        <v>#VALUE!</v>
      </c>
      <c r="CI256" s="190" t="str">
        <f t="shared" si="148"/>
        <v/>
      </c>
      <c r="CJ256" s="190">
        <f t="shared" si="149"/>
        <v>0</v>
      </c>
      <c r="CK256" s="190"/>
      <c r="CL256" s="191">
        <f t="shared" si="121"/>
        <v>652</v>
      </c>
      <c r="CM256" s="191" t="str">
        <f t="shared" si="122"/>
        <v>苗場</v>
      </c>
      <c r="CN256" s="191" t="str">
        <f t="shared" si="123"/>
        <v>全て</v>
      </c>
      <c r="CO256" s="191" t="str">
        <f t="shared" si="124"/>
        <v>よこ</v>
      </c>
      <c r="CP256" s="198">
        <f t="shared" si="125"/>
        <v>6</v>
      </c>
      <c r="CQ256" s="203">
        <f t="shared" si="126"/>
        <v>1</v>
      </c>
      <c r="CR256" s="191" t="str">
        <f t="shared" si="127"/>
        <v>SPWFD24UB2PB</v>
      </c>
      <c r="CS256" s="191" t="str">
        <f t="shared" si="128"/>
        <v>◎</v>
      </c>
      <c r="CT256" s="191" t="str">
        <f t="shared" si="129"/>
        <v>強め</v>
      </c>
      <c r="CU256" s="191" t="str">
        <f t="shared" si="150"/>
        <v>●</v>
      </c>
      <c r="CV256" s="191">
        <f t="shared" si="130"/>
        <v>0</v>
      </c>
      <c r="CW256" s="191" t="str">
        <f t="shared" si="131"/>
        <v/>
      </c>
      <c r="CX256" s="208">
        <f t="shared" si="132"/>
        <v>0</v>
      </c>
      <c r="CY256" s="97">
        <f t="shared" si="151"/>
        <v>4</v>
      </c>
      <c r="CZ256" s="98">
        <f t="shared" si="152"/>
        <v>2</v>
      </c>
      <c r="DA256" s="97">
        <f t="shared" si="152"/>
        <v>3.5</v>
      </c>
      <c r="DB256" s="95">
        <f t="shared" si="153"/>
        <v>2</v>
      </c>
      <c r="DC256" s="147">
        <f t="shared" si="160"/>
        <v>1</v>
      </c>
      <c r="DD256" s="210">
        <f t="shared" si="154"/>
        <v>0</v>
      </c>
      <c r="DE256" s="151">
        <f t="shared" si="155"/>
        <v>0</v>
      </c>
      <c r="DF256" s="213">
        <f t="shared" si="156"/>
        <v>0</v>
      </c>
      <c r="DG256" s="149">
        <f t="shared" si="157"/>
        <v>0</v>
      </c>
      <c r="DH256" s="141">
        <f t="shared" si="158"/>
        <v>0</v>
      </c>
    </row>
    <row r="257" spans="1:112" s="99" customFormat="1" ht="26.1" customHeight="1" thickTop="1" thickBot="1" x14ac:dyDescent="0.2">
      <c r="A257" s="136"/>
      <c r="B257" s="94">
        <v>653</v>
      </c>
      <c r="C257" s="94" t="s">
        <v>7</v>
      </c>
      <c r="D257" s="94" t="s">
        <v>43</v>
      </c>
      <c r="E257" s="100" t="s">
        <v>51</v>
      </c>
      <c r="F257" s="101">
        <v>6</v>
      </c>
      <c r="G257" s="102">
        <v>1.1000000000000001</v>
      </c>
      <c r="H257" s="94" t="s">
        <v>256</v>
      </c>
      <c r="I257" s="94" t="s">
        <v>131</v>
      </c>
      <c r="J257" s="103" t="s">
        <v>45</v>
      </c>
      <c r="K257" s="94" t="str">
        <f t="shared" si="133"/>
        <v>-</v>
      </c>
      <c r="L257" s="94" t="s">
        <v>249</v>
      </c>
      <c r="M257" s="181">
        <v>0</v>
      </c>
      <c r="N257" s="92"/>
      <c r="O257" s="93"/>
      <c r="P257" s="104"/>
      <c r="Q257" s="207">
        <v>3.5</v>
      </c>
      <c r="R257" s="202">
        <v>2</v>
      </c>
      <c r="S257" s="198">
        <v>3.5</v>
      </c>
      <c r="T257" s="191">
        <f t="shared" si="134"/>
        <v>2</v>
      </c>
      <c r="U257" s="191">
        <f t="shared" si="159"/>
        <v>1</v>
      </c>
      <c r="V257" s="191">
        <f t="shared" si="135"/>
        <v>0</v>
      </c>
      <c r="W257" s="191">
        <f t="shared" si="136"/>
        <v>0</v>
      </c>
      <c r="X257" s="191">
        <f t="shared" si="137"/>
        <v>0</v>
      </c>
      <c r="Y257" s="192">
        <f t="shared" si="138"/>
        <v>0</v>
      </c>
      <c r="Z257" s="195">
        <f t="shared" si="139"/>
        <v>0</v>
      </c>
      <c r="AA257" s="192" t="s">
        <v>67</v>
      </c>
      <c r="AB257" s="190" t="s">
        <v>74</v>
      </c>
      <c r="AC257" s="191"/>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c r="BY257" s="190"/>
      <c r="BZ257" s="190">
        <f t="shared" si="140"/>
        <v>1</v>
      </c>
      <c r="CA257" s="190">
        <f t="shared" si="141"/>
        <v>0</v>
      </c>
      <c r="CB257" s="196">
        <f t="shared" si="142"/>
        <v>0</v>
      </c>
      <c r="CC257" s="196">
        <f t="shared" si="143"/>
        <v>0</v>
      </c>
      <c r="CD257" s="197">
        <f t="shared" si="144"/>
        <v>3.5</v>
      </c>
      <c r="CE257" s="198" t="s">
        <v>127</v>
      </c>
      <c r="CF257" s="196" t="str">
        <f t="shared" si="145"/>
        <v/>
      </c>
      <c r="CG257" s="199">
        <f t="shared" si="146"/>
        <v>1</v>
      </c>
      <c r="CH257" s="190" t="e">
        <f t="shared" si="147"/>
        <v>#VALUE!</v>
      </c>
      <c r="CI257" s="190" t="str">
        <f t="shared" si="148"/>
        <v/>
      </c>
      <c r="CJ257" s="190">
        <f t="shared" si="149"/>
        <v>0</v>
      </c>
      <c r="CK257" s="190"/>
      <c r="CL257" s="191">
        <f t="shared" si="121"/>
        <v>653</v>
      </c>
      <c r="CM257" s="191" t="str">
        <f t="shared" si="122"/>
        <v>苗場</v>
      </c>
      <c r="CN257" s="191" t="str">
        <f t="shared" si="123"/>
        <v>全て</v>
      </c>
      <c r="CO257" s="191" t="str">
        <f t="shared" si="124"/>
        <v>よこ</v>
      </c>
      <c r="CP257" s="198">
        <f t="shared" si="125"/>
        <v>6</v>
      </c>
      <c r="CQ257" s="203">
        <f t="shared" si="126"/>
        <v>1.1000000000000001</v>
      </c>
      <c r="CR257" s="191" t="str">
        <f t="shared" si="127"/>
        <v>SPWFD24UB2PB</v>
      </c>
      <c r="CS257" s="191" t="str">
        <f t="shared" si="128"/>
        <v>◎</v>
      </c>
      <c r="CT257" s="191" t="str">
        <f t="shared" si="129"/>
        <v>強め</v>
      </c>
      <c r="CU257" s="191" t="str">
        <f t="shared" si="150"/>
        <v>-</v>
      </c>
      <c r="CV257" s="191">
        <f t="shared" si="130"/>
        <v>0</v>
      </c>
      <c r="CW257" s="191" t="str">
        <f t="shared" si="131"/>
        <v/>
      </c>
      <c r="CX257" s="208">
        <f t="shared" si="132"/>
        <v>0</v>
      </c>
      <c r="CY257" s="97">
        <f t="shared" si="151"/>
        <v>3.5</v>
      </c>
      <c r="CZ257" s="98">
        <f t="shared" si="152"/>
        <v>2</v>
      </c>
      <c r="DA257" s="97">
        <f t="shared" si="152"/>
        <v>3.5</v>
      </c>
      <c r="DB257" s="95">
        <f t="shared" si="153"/>
        <v>2</v>
      </c>
      <c r="DC257" s="147">
        <f t="shared" si="160"/>
        <v>1</v>
      </c>
      <c r="DD257" s="210">
        <f t="shared" si="154"/>
        <v>0</v>
      </c>
      <c r="DE257" s="151">
        <f t="shared" si="155"/>
        <v>0</v>
      </c>
      <c r="DF257" s="213">
        <f t="shared" si="156"/>
        <v>0</v>
      </c>
      <c r="DG257" s="149">
        <f t="shared" si="157"/>
        <v>0</v>
      </c>
      <c r="DH257" s="141">
        <f t="shared" si="158"/>
        <v>0</v>
      </c>
    </row>
    <row r="258" spans="1:112" s="99" customFormat="1" ht="26.1" customHeight="1" thickTop="1" thickBot="1" x14ac:dyDescent="0.2">
      <c r="A258" s="136"/>
      <c r="B258" s="94">
        <v>654</v>
      </c>
      <c r="C258" s="94" t="s">
        <v>7</v>
      </c>
      <c r="D258" s="94" t="s">
        <v>43</v>
      </c>
      <c r="E258" s="100" t="s">
        <v>51</v>
      </c>
      <c r="F258" s="101">
        <v>6</v>
      </c>
      <c r="G258" s="102">
        <v>1.2</v>
      </c>
      <c r="H258" s="94" t="s">
        <v>256</v>
      </c>
      <c r="I258" s="94" t="s">
        <v>131</v>
      </c>
      <c r="J258" s="94" t="s">
        <v>47</v>
      </c>
      <c r="K258" s="94" t="str">
        <f t="shared" si="133"/>
        <v>-</v>
      </c>
      <c r="L258" s="94" t="s">
        <v>249</v>
      </c>
      <c r="M258" s="181">
        <v>0</v>
      </c>
      <c r="N258" s="92"/>
      <c r="O258" s="93"/>
      <c r="P258" s="104"/>
      <c r="Q258" s="207">
        <v>3.5</v>
      </c>
      <c r="R258" s="202">
        <v>2</v>
      </c>
      <c r="S258" s="198">
        <v>3.5</v>
      </c>
      <c r="T258" s="191">
        <f t="shared" si="134"/>
        <v>2</v>
      </c>
      <c r="U258" s="191">
        <f t="shared" si="159"/>
        <v>1</v>
      </c>
      <c r="V258" s="191">
        <f t="shared" si="135"/>
        <v>0</v>
      </c>
      <c r="W258" s="191">
        <f t="shared" si="136"/>
        <v>0</v>
      </c>
      <c r="X258" s="191">
        <f t="shared" si="137"/>
        <v>0</v>
      </c>
      <c r="Y258" s="192">
        <f t="shared" si="138"/>
        <v>0</v>
      </c>
      <c r="Z258" s="195">
        <f t="shared" si="139"/>
        <v>0</v>
      </c>
      <c r="AA258" s="192" t="s">
        <v>67</v>
      </c>
      <c r="AB258" s="190" t="s">
        <v>70</v>
      </c>
      <c r="AC258" s="191"/>
      <c r="AD258" s="190"/>
      <c r="AE258" s="190"/>
      <c r="AF258" s="190"/>
      <c r="AG258" s="190"/>
      <c r="AH258" s="190"/>
      <c r="AI258" s="190"/>
      <c r="AJ258" s="190"/>
      <c r="AK258" s="190"/>
      <c r="AL258" s="190"/>
      <c r="AM258" s="190"/>
      <c r="AN258" s="190"/>
      <c r="AO258" s="190"/>
      <c r="AP258" s="190"/>
      <c r="AQ258" s="190"/>
      <c r="AR258" s="190"/>
      <c r="AS258" s="190"/>
      <c r="AT258" s="190"/>
      <c r="AU258" s="190"/>
      <c r="AV258" s="190"/>
      <c r="AW258" s="190"/>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c r="BT258" s="190"/>
      <c r="BU258" s="190"/>
      <c r="BV258" s="190"/>
      <c r="BW258" s="190"/>
      <c r="BX258" s="190"/>
      <c r="BY258" s="190"/>
      <c r="BZ258" s="190">
        <f t="shared" si="140"/>
        <v>1</v>
      </c>
      <c r="CA258" s="190">
        <f t="shared" si="141"/>
        <v>0</v>
      </c>
      <c r="CB258" s="196">
        <f t="shared" si="142"/>
        <v>0</v>
      </c>
      <c r="CC258" s="196">
        <f t="shared" si="143"/>
        <v>0</v>
      </c>
      <c r="CD258" s="197">
        <f t="shared" si="144"/>
        <v>3.5</v>
      </c>
      <c r="CE258" s="198" t="s">
        <v>127</v>
      </c>
      <c r="CF258" s="196" t="str">
        <f t="shared" si="145"/>
        <v/>
      </c>
      <c r="CG258" s="199">
        <f t="shared" si="146"/>
        <v>1</v>
      </c>
      <c r="CH258" s="190" t="e">
        <f t="shared" si="147"/>
        <v>#VALUE!</v>
      </c>
      <c r="CI258" s="190" t="str">
        <f t="shared" si="148"/>
        <v/>
      </c>
      <c r="CJ258" s="190">
        <f t="shared" si="149"/>
        <v>0</v>
      </c>
      <c r="CK258" s="190"/>
      <c r="CL258" s="191">
        <f t="shared" si="121"/>
        <v>654</v>
      </c>
      <c r="CM258" s="191" t="str">
        <f t="shared" si="122"/>
        <v>苗場</v>
      </c>
      <c r="CN258" s="191" t="str">
        <f t="shared" si="123"/>
        <v>全て</v>
      </c>
      <c r="CO258" s="191" t="str">
        <f t="shared" si="124"/>
        <v>よこ</v>
      </c>
      <c r="CP258" s="198">
        <f t="shared" si="125"/>
        <v>6</v>
      </c>
      <c r="CQ258" s="203">
        <f t="shared" si="126"/>
        <v>1.2</v>
      </c>
      <c r="CR258" s="191" t="str">
        <f t="shared" si="127"/>
        <v>SPWFD24UB2PB</v>
      </c>
      <c r="CS258" s="191" t="str">
        <f t="shared" si="128"/>
        <v>◎</v>
      </c>
      <c r="CT258" s="191" t="str">
        <f t="shared" si="129"/>
        <v>適</v>
      </c>
      <c r="CU258" s="191" t="str">
        <f t="shared" si="150"/>
        <v>-</v>
      </c>
      <c r="CV258" s="191">
        <f t="shared" si="130"/>
        <v>0</v>
      </c>
      <c r="CW258" s="191" t="str">
        <f t="shared" si="131"/>
        <v/>
      </c>
      <c r="CX258" s="208">
        <f t="shared" si="132"/>
        <v>0</v>
      </c>
      <c r="CY258" s="97">
        <f t="shared" si="151"/>
        <v>3.5</v>
      </c>
      <c r="CZ258" s="98">
        <f t="shared" si="152"/>
        <v>2</v>
      </c>
      <c r="DA258" s="97">
        <f t="shared" si="152"/>
        <v>3.5</v>
      </c>
      <c r="DB258" s="95">
        <f t="shared" si="153"/>
        <v>2</v>
      </c>
      <c r="DC258" s="147">
        <f t="shared" si="160"/>
        <v>1</v>
      </c>
      <c r="DD258" s="210">
        <f t="shared" si="154"/>
        <v>0</v>
      </c>
      <c r="DE258" s="151">
        <f t="shared" si="155"/>
        <v>0</v>
      </c>
      <c r="DF258" s="213">
        <f t="shared" si="156"/>
        <v>0</v>
      </c>
      <c r="DG258" s="149">
        <f t="shared" si="157"/>
        <v>0</v>
      </c>
      <c r="DH258" s="141">
        <f t="shared" si="158"/>
        <v>0</v>
      </c>
    </row>
    <row r="259" spans="1:112" s="99" customFormat="1" ht="26.1" customHeight="1" thickTop="1" thickBot="1" x14ac:dyDescent="0.2">
      <c r="A259" s="136"/>
      <c r="B259" s="94">
        <v>657</v>
      </c>
      <c r="C259" s="94" t="s">
        <v>7</v>
      </c>
      <c r="D259" s="94" t="s">
        <v>43</v>
      </c>
      <c r="E259" s="100" t="s">
        <v>51</v>
      </c>
      <c r="F259" s="101">
        <v>6</v>
      </c>
      <c r="G259" s="102">
        <v>1.3</v>
      </c>
      <c r="H259" s="94" t="s">
        <v>256</v>
      </c>
      <c r="I259" s="94" t="s">
        <v>131</v>
      </c>
      <c r="J259" s="94" t="s">
        <v>47</v>
      </c>
      <c r="K259" s="146" t="str">
        <f t="shared" si="133"/>
        <v>○</v>
      </c>
      <c r="L259" s="145" t="s">
        <v>189</v>
      </c>
      <c r="M259" s="180">
        <f>IF(L259="YES",1,0)</f>
        <v>0</v>
      </c>
      <c r="N259" s="92"/>
      <c r="O259" s="93"/>
      <c r="P259" s="104"/>
      <c r="Q259" s="207">
        <v>3</v>
      </c>
      <c r="R259" s="202">
        <v>2</v>
      </c>
      <c r="S259" s="198">
        <v>3.5</v>
      </c>
      <c r="T259" s="191">
        <f t="shared" si="134"/>
        <v>2</v>
      </c>
      <c r="U259" s="191">
        <f t="shared" si="159"/>
        <v>1</v>
      </c>
      <c r="V259" s="191">
        <f t="shared" si="135"/>
        <v>0</v>
      </c>
      <c r="W259" s="191">
        <f t="shared" si="136"/>
        <v>0</v>
      </c>
      <c r="X259" s="191">
        <f t="shared" si="137"/>
        <v>0</v>
      </c>
      <c r="Y259" s="192">
        <f t="shared" si="138"/>
        <v>0</v>
      </c>
      <c r="Z259" s="195">
        <f t="shared" si="139"/>
        <v>0</v>
      </c>
      <c r="AA259" s="192" t="s">
        <v>67</v>
      </c>
      <c r="AB259" s="190" t="s">
        <v>70</v>
      </c>
      <c r="AC259" s="191"/>
      <c r="AD259" s="190"/>
      <c r="AE259" s="190"/>
      <c r="AF259" s="190"/>
      <c r="AG259" s="190"/>
      <c r="AH259" s="190"/>
      <c r="AI259" s="190"/>
      <c r="AJ259" s="190"/>
      <c r="AK259" s="190"/>
      <c r="AL259" s="190"/>
      <c r="AM259" s="190"/>
      <c r="AN259" s="190"/>
      <c r="AO259" s="190"/>
      <c r="AP259" s="190"/>
      <c r="AQ259" s="190"/>
      <c r="AR259" s="190"/>
      <c r="AS259" s="190"/>
      <c r="AT259" s="190"/>
      <c r="AU259" s="190"/>
      <c r="AV259" s="190"/>
      <c r="AW259" s="190"/>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c r="BT259" s="190"/>
      <c r="BU259" s="190"/>
      <c r="BV259" s="190"/>
      <c r="BW259" s="190"/>
      <c r="BX259" s="190"/>
      <c r="BY259" s="190"/>
      <c r="BZ259" s="190">
        <f t="shared" si="140"/>
        <v>1</v>
      </c>
      <c r="CA259" s="190">
        <f t="shared" si="141"/>
        <v>0</v>
      </c>
      <c r="CB259" s="196">
        <f t="shared" si="142"/>
        <v>0</v>
      </c>
      <c r="CC259" s="196">
        <f t="shared" si="143"/>
        <v>0</v>
      </c>
      <c r="CD259" s="197">
        <f t="shared" si="144"/>
        <v>3</v>
      </c>
      <c r="CE259" s="198" t="s">
        <v>127</v>
      </c>
      <c r="CF259" s="196" t="str">
        <f t="shared" si="145"/>
        <v/>
      </c>
      <c r="CG259" s="199">
        <f t="shared" si="146"/>
        <v>1</v>
      </c>
      <c r="CH259" s="190" t="e">
        <f t="shared" si="147"/>
        <v>#VALUE!</v>
      </c>
      <c r="CI259" s="190" t="str">
        <f t="shared" si="148"/>
        <v/>
      </c>
      <c r="CJ259" s="190">
        <f t="shared" si="149"/>
        <v>0</v>
      </c>
      <c r="CK259" s="190"/>
      <c r="CL259" s="191">
        <f t="shared" si="121"/>
        <v>657</v>
      </c>
      <c r="CM259" s="191" t="str">
        <f t="shared" si="122"/>
        <v>苗場</v>
      </c>
      <c r="CN259" s="191" t="str">
        <f t="shared" si="123"/>
        <v>全て</v>
      </c>
      <c r="CO259" s="191" t="str">
        <f t="shared" si="124"/>
        <v>よこ</v>
      </c>
      <c r="CP259" s="198">
        <f t="shared" si="125"/>
        <v>6</v>
      </c>
      <c r="CQ259" s="203">
        <f t="shared" si="126"/>
        <v>1.3</v>
      </c>
      <c r="CR259" s="191" t="str">
        <f t="shared" si="127"/>
        <v>SPWFD24UB2PB</v>
      </c>
      <c r="CS259" s="191" t="str">
        <f t="shared" si="128"/>
        <v>◎</v>
      </c>
      <c r="CT259" s="191" t="str">
        <f t="shared" si="129"/>
        <v>適</v>
      </c>
      <c r="CU259" s="191" t="str">
        <f t="shared" si="150"/>
        <v>○</v>
      </c>
      <c r="CV259" s="191">
        <f t="shared" si="130"/>
        <v>0</v>
      </c>
      <c r="CW259" s="191" t="str">
        <f t="shared" si="131"/>
        <v/>
      </c>
      <c r="CX259" s="208">
        <f t="shared" si="132"/>
        <v>0</v>
      </c>
      <c r="CY259" s="97">
        <f t="shared" si="151"/>
        <v>3</v>
      </c>
      <c r="CZ259" s="98">
        <f t="shared" si="152"/>
        <v>2</v>
      </c>
      <c r="DA259" s="97">
        <f t="shared" si="152"/>
        <v>3.5</v>
      </c>
      <c r="DB259" s="95">
        <f t="shared" si="153"/>
        <v>2</v>
      </c>
      <c r="DC259" s="147">
        <f t="shared" si="160"/>
        <v>1</v>
      </c>
      <c r="DD259" s="210">
        <f t="shared" si="154"/>
        <v>0</v>
      </c>
      <c r="DE259" s="151">
        <f t="shared" si="155"/>
        <v>0</v>
      </c>
      <c r="DF259" s="213">
        <f t="shared" si="156"/>
        <v>0</v>
      </c>
      <c r="DG259" s="149">
        <f t="shared" si="157"/>
        <v>0</v>
      </c>
      <c r="DH259" s="141">
        <f t="shared" si="158"/>
        <v>0</v>
      </c>
    </row>
    <row r="260" spans="1:112" s="99" customFormat="1" ht="26.1" customHeight="1" thickTop="1" thickBot="1" x14ac:dyDescent="0.2">
      <c r="A260" s="136"/>
      <c r="B260" s="94">
        <v>659</v>
      </c>
      <c r="C260" s="94" t="s">
        <v>7</v>
      </c>
      <c r="D260" s="94" t="s">
        <v>43</v>
      </c>
      <c r="E260" s="100" t="s">
        <v>51</v>
      </c>
      <c r="F260" s="101">
        <v>6</v>
      </c>
      <c r="G260" s="102">
        <v>1.4</v>
      </c>
      <c r="H260" s="94" t="s">
        <v>256</v>
      </c>
      <c r="I260" s="94" t="s">
        <v>131</v>
      </c>
      <c r="J260" s="94" t="s">
        <v>47</v>
      </c>
      <c r="K260" s="146" t="str">
        <f t="shared" si="133"/>
        <v>○</v>
      </c>
      <c r="L260" s="145" t="s">
        <v>189</v>
      </c>
      <c r="M260" s="180">
        <f>IF(L260="YES",1,0)</f>
        <v>0</v>
      </c>
      <c r="N260" s="92"/>
      <c r="O260" s="93"/>
      <c r="P260" s="104"/>
      <c r="Q260" s="207">
        <v>3</v>
      </c>
      <c r="R260" s="202">
        <v>2</v>
      </c>
      <c r="S260" s="198">
        <v>3.5</v>
      </c>
      <c r="T260" s="191">
        <f t="shared" si="134"/>
        <v>2</v>
      </c>
      <c r="U260" s="191">
        <f>ROUNDUP(T260/6,0)</f>
        <v>1</v>
      </c>
      <c r="V260" s="191">
        <f t="shared" si="135"/>
        <v>0</v>
      </c>
      <c r="W260" s="191">
        <f t="shared" si="136"/>
        <v>0</v>
      </c>
      <c r="X260" s="191">
        <f t="shared" si="137"/>
        <v>0</v>
      </c>
      <c r="Y260" s="192">
        <f t="shared" si="138"/>
        <v>0</v>
      </c>
      <c r="Z260" s="195">
        <f t="shared" si="139"/>
        <v>0</v>
      </c>
      <c r="AA260" s="192" t="s">
        <v>67</v>
      </c>
      <c r="AB260" s="190" t="s">
        <v>70</v>
      </c>
      <c r="AC260" s="191"/>
      <c r="AD260" s="190"/>
      <c r="AE260" s="190"/>
      <c r="AF260" s="190"/>
      <c r="AG260" s="190"/>
      <c r="AH260" s="190"/>
      <c r="AI260" s="190"/>
      <c r="AJ260" s="190"/>
      <c r="AK260" s="190"/>
      <c r="AL260" s="190"/>
      <c r="AM260" s="190"/>
      <c r="AN260" s="190"/>
      <c r="AO260" s="190"/>
      <c r="AP260" s="190"/>
      <c r="AQ260" s="190"/>
      <c r="AR260" s="190"/>
      <c r="AS260" s="190"/>
      <c r="AT260" s="190"/>
      <c r="AU260" s="190"/>
      <c r="AV260" s="190"/>
      <c r="AW260" s="190"/>
      <c r="AX260" s="190"/>
      <c r="AY260" s="190"/>
      <c r="AZ260" s="190"/>
      <c r="BA260" s="190"/>
      <c r="BB260" s="190"/>
      <c r="BC260" s="190"/>
      <c r="BD260" s="190"/>
      <c r="BE260" s="190"/>
      <c r="BF260" s="190"/>
      <c r="BG260" s="190"/>
      <c r="BH260" s="190"/>
      <c r="BI260" s="190"/>
      <c r="BJ260" s="190"/>
      <c r="BK260" s="190"/>
      <c r="BL260" s="190"/>
      <c r="BM260" s="190"/>
      <c r="BN260" s="190"/>
      <c r="BO260" s="190"/>
      <c r="BP260" s="190"/>
      <c r="BQ260" s="190"/>
      <c r="BR260" s="190"/>
      <c r="BS260" s="190"/>
      <c r="BT260" s="190"/>
      <c r="BU260" s="190"/>
      <c r="BV260" s="190"/>
      <c r="BW260" s="190"/>
      <c r="BX260" s="190"/>
      <c r="BY260" s="190"/>
      <c r="BZ260" s="190">
        <f t="shared" si="140"/>
        <v>1</v>
      </c>
      <c r="CA260" s="190">
        <f t="shared" si="141"/>
        <v>0</v>
      </c>
      <c r="CB260" s="196">
        <f t="shared" si="142"/>
        <v>0</v>
      </c>
      <c r="CC260" s="196">
        <f t="shared" si="143"/>
        <v>0</v>
      </c>
      <c r="CD260" s="197">
        <f t="shared" si="144"/>
        <v>3</v>
      </c>
      <c r="CE260" s="198" t="s">
        <v>127</v>
      </c>
      <c r="CF260" s="196" t="str">
        <f t="shared" si="145"/>
        <v/>
      </c>
      <c r="CG260" s="199">
        <f t="shared" si="146"/>
        <v>1</v>
      </c>
      <c r="CH260" s="190" t="e">
        <f t="shared" si="147"/>
        <v>#VALUE!</v>
      </c>
      <c r="CI260" s="190" t="str">
        <f t="shared" si="148"/>
        <v/>
      </c>
      <c r="CJ260" s="190">
        <f t="shared" si="149"/>
        <v>0</v>
      </c>
      <c r="CK260" s="190"/>
      <c r="CL260" s="191">
        <f t="shared" si="121"/>
        <v>659</v>
      </c>
      <c r="CM260" s="191" t="str">
        <f t="shared" si="122"/>
        <v>苗場</v>
      </c>
      <c r="CN260" s="191" t="str">
        <f t="shared" si="123"/>
        <v>全て</v>
      </c>
      <c r="CO260" s="191" t="str">
        <f t="shared" si="124"/>
        <v>よこ</v>
      </c>
      <c r="CP260" s="198">
        <f t="shared" si="125"/>
        <v>6</v>
      </c>
      <c r="CQ260" s="203">
        <f t="shared" si="126"/>
        <v>1.4</v>
      </c>
      <c r="CR260" s="191" t="str">
        <f t="shared" si="127"/>
        <v>SPWFD24UB2PB</v>
      </c>
      <c r="CS260" s="191" t="str">
        <f t="shared" si="128"/>
        <v>◎</v>
      </c>
      <c r="CT260" s="191" t="str">
        <f t="shared" si="129"/>
        <v>適</v>
      </c>
      <c r="CU260" s="191" t="str">
        <f t="shared" si="150"/>
        <v>○</v>
      </c>
      <c r="CV260" s="191">
        <f t="shared" si="130"/>
        <v>0</v>
      </c>
      <c r="CW260" s="191" t="str">
        <f t="shared" si="131"/>
        <v/>
      </c>
      <c r="CX260" s="208">
        <f t="shared" si="132"/>
        <v>0</v>
      </c>
      <c r="CY260" s="97">
        <f t="shared" si="151"/>
        <v>3</v>
      </c>
      <c r="CZ260" s="98">
        <f t="shared" si="152"/>
        <v>2</v>
      </c>
      <c r="DA260" s="97">
        <f t="shared" si="152"/>
        <v>3.5</v>
      </c>
      <c r="DB260" s="95">
        <f t="shared" si="153"/>
        <v>2</v>
      </c>
      <c r="DC260" s="147">
        <f>ROUNDUP(DB260/6,0)</f>
        <v>1</v>
      </c>
      <c r="DD260" s="210">
        <f t="shared" si="154"/>
        <v>0</v>
      </c>
      <c r="DE260" s="151">
        <f t="shared" si="155"/>
        <v>0</v>
      </c>
      <c r="DF260" s="213">
        <f t="shared" si="156"/>
        <v>0</v>
      </c>
      <c r="DG260" s="149">
        <f t="shared" si="157"/>
        <v>0</v>
      </c>
      <c r="DH260" s="141">
        <f t="shared" si="158"/>
        <v>0</v>
      </c>
    </row>
    <row r="261" spans="1:112" s="99" customFormat="1" ht="26.1" customHeight="1" thickTop="1" thickBot="1" x14ac:dyDescent="0.2">
      <c r="A261" s="136"/>
      <c r="B261" s="87">
        <v>661</v>
      </c>
      <c r="C261" s="94" t="s">
        <v>7</v>
      </c>
      <c r="D261" s="94" t="s">
        <v>43</v>
      </c>
      <c r="E261" s="100" t="s">
        <v>51</v>
      </c>
      <c r="F261" s="101">
        <v>6</v>
      </c>
      <c r="G261" s="102">
        <v>1.5</v>
      </c>
      <c r="H261" s="94" t="s">
        <v>256</v>
      </c>
      <c r="I261" s="94" t="s">
        <v>131</v>
      </c>
      <c r="J261" s="94" t="s">
        <v>47</v>
      </c>
      <c r="K261" s="146" t="str">
        <f t="shared" si="133"/>
        <v>○</v>
      </c>
      <c r="L261" s="145" t="s">
        <v>189</v>
      </c>
      <c r="M261" s="180">
        <f>IF(L261="YES",1,0)</f>
        <v>0</v>
      </c>
      <c r="N261" s="92"/>
      <c r="O261" s="93"/>
      <c r="P261" s="104"/>
      <c r="Q261" s="207">
        <v>3</v>
      </c>
      <c r="R261" s="202">
        <v>2</v>
      </c>
      <c r="S261" s="198">
        <v>3.5</v>
      </c>
      <c r="T261" s="191">
        <f t="shared" si="134"/>
        <v>2</v>
      </c>
      <c r="U261" s="191">
        <f>ROUNDUP(T261/6,0)</f>
        <v>1</v>
      </c>
      <c r="V261" s="191">
        <f t="shared" si="135"/>
        <v>0</v>
      </c>
      <c r="W261" s="191">
        <f t="shared" si="136"/>
        <v>0</v>
      </c>
      <c r="X261" s="191">
        <f t="shared" si="137"/>
        <v>0</v>
      </c>
      <c r="Y261" s="192">
        <f t="shared" si="138"/>
        <v>0</v>
      </c>
      <c r="Z261" s="195">
        <f t="shared" si="139"/>
        <v>0</v>
      </c>
      <c r="AA261" s="192" t="s">
        <v>67</v>
      </c>
      <c r="AB261" s="190" t="s">
        <v>70</v>
      </c>
      <c r="AC261" s="191"/>
      <c r="AD261" s="190"/>
      <c r="AE261" s="190"/>
      <c r="AF261" s="190"/>
      <c r="AG261" s="190"/>
      <c r="AH261" s="190"/>
      <c r="AI261" s="190"/>
      <c r="AJ261" s="190"/>
      <c r="AK261" s="190"/>
      <c r="AL261" s="190"/>
      <c r="AM261" s="190"/>
      <c r="AN261" s="190"/>
      <c r="AO261" s="190"/>
      <c r="AP261" s="190"/>
      <c r="AQ261" s="190"/>
      <c r="AR261" s="190"/>
      <c r="AS261" s="190"/>
      <c r="AT261" s="190"/>
      <c r="AU261" s="190"/>
      <c r="AV261" s="190"/>
      <c r="AW261" s="190"/>
      <c r="AX261" s="190"/>
      <c r="AY261" s="190"/>
      <c r="AZ261" s="190"/>
      <c r="BA261" s="190"/>
      <c r="BB261" s="190"/>
      <c r="BC261" s="190"/>
      <c r="BD261" s="190"/>
      <c r="BE261" s="190"/>
      <c r="BF261" s="190"/>
      <c r="BG261" s="190"/>
      <c r="BH261" s="190"/>
      <c r="BI261" s="190"/>
      <c r="BJ261" s="190"/>
      <c r="BK261" s="190"/>
      <c r="BL261" s="190"/>
      <c r="BM261" s="190"/>
      <c r="BN261" s="190"/>
      <c r="BO261" s="190"/>
      <c r="BP261" s="190"/>
      <c r="BQ261" s="190"/>
      <c r="BR261" s="190"/>
      <c r="BS261" s="190"/>
      <c r="BT261" s="190"/>
      <c r="BU261" s="190"/>
      <c r="BV261" s="190"/>
      <c r="BW261" s="190"/>
      <c r="BX261" s="190"/>
      <c r="BY261" s="190"/>
      <c r="BZ261" s="190">
        <f t="shared" si="140"/>
        <v>1</v>
      </c>
      <c r="CA261" s="190">
        <f t="shared" si="141"/>
        <v>0</v>
      </c>
      <c r="CB261" s="196">
        <f t="shared" si="142"/>
        <v>0</v>
      </c>
      <c r="CC261" s="196">
        <f t="shared" si="143"/>
        <v>0</v>
      </c>
      <c r="CD261" s="197">
        <f t="shared" si="144"/>
        <v>3</v>
      </c>
      <c r="CE261" s="198" t="s">
        <v>127</v>
      </c>
      <c r="CF261" s="196" t="str">
        <f t="shared" si="145"/>
        <v/>
      </c>
      <c r="CG261" s="199">
        <f t="shared" si="146"/>
        <v>1</v>
      </c>
      <c r="CH261" s="190" t="e">
        <f t="shared" si="147"/>
        <v>#VALUE!</v>
      </c>
      <c r="CI261" s="190" t="str">
        <f t="shared" si="148"/>
        <v/>
      </c>
      <c r="CJ261" s="190">
        <f t="shared" si="149"/>
        <v>0</v>
      </c>
      <c r="CK261" s="190"/>
      <c r="CL261" s="191">
        <f t="shared" si="121"/>
        <v>661</v>
      </c>
      <c r="CM261" s="191" t="str">
        <f t="shared" si="122"/>
        <v>苗場</v>
      </c>
      <c r="CN261" s="191" t="str">
        <f t="shared" si="123"/>
        <v>全て</v>
      </c>
      <c r="CO261" s="191" t="str">
        <f t="shared" si="124"/>
        <v>よこ</v>
      </c>
      <c r="CP261" s="198">
        <f t="shared" si="125"/>
        <v>6</v>
      </c>
      <c r="CQ261" s="203">
        <f t="shared" si="126"/>
        <v>1.5</v>
      </c>
      <c r="CR261" s="191" t="str">
        <f t="shared" si="127"/>
        <v>SPWFD24UB2PB</v>
      </c>
      <c r="CS261" s="191" t="str">
        <f t="shared" si="128"/>
        <v>◎</v>
      </c>
      <c r="CT261" s="191" t="str">
        <f t="shared" si="129"/>
        <v>適</v>
      </c>
      <c r="CU261" s="191" t="str">
        <f t="shared" si="150"/>
        <v>○</v>
      </c>
      <c r="CV261" s="191">
        <f t="shared" si="130"/>
        <v>0</v>
      </c>
      <c r="CW261" s="191" t="str">
        <f t="shared" si="131"/>
        <v/>
      </c>
      <c r="CX261" s="208">
        <f t="shared" si="132"/>
        <v>0</v>
      </c>
      <c r="CY261" s="97">
        <f t="shared" si="151"/>
        <v>3</v>
      </c>
      <c r="CZ261" s="98">
        <f t="shared" si="152"/>
        <v>2</v>
      </c>
      <c r="DA261" s="97">
        <f t="shared" si="152"/>
        <v>3.5</v>
      </c>
      <c r="DB261" s="95">
        <f t="shared" si="153"/>
        <v>2</v>
      </c>
      <c r="DC261" s="147">
        <f>ROUNDUP(DB261/6,0)</f>
        <v>1</v>
      </c>
      <c r="DD261" s="210">
        <f t="shared" si="154"/>
        <v>0</v>
      </c>
      <c r="DE261" s="151">
        <f t="shared" si="155"/>
        <v>0</v>
      </c>
      <c r="DF261" s="213">
        <f t="shared" si="156"/>
        <v>0</v>
      </c>
      <c r="DG261" s="149">
        <f t="shared" si="157"/>
        <v>0</v>
      </c>
      <c r="DH261" s="141">
        <f t="shared" si="158"/>
        <v>0</v>
      </c>
    </row>
    <row r="262" spans="1:112" s="99" customFormat="1" ht="26.1" customHeight="1" thickTop="1" thickBot="1" x14ac:dyDescent="0.2">
      <c r="A262" s="136"/>
      <c r="B262" s="94">
        <v>663</v>
      </c>
      <c r="C262" s="94" t="s">
        <v>7</v>
      </c>
      <c r="D262" s="94" t="s">
        <v>43</v>
      </c>
      <c r="E262" s="100" t="s">
        <v>51</v>
      </c>
      <c r="F262" s="101">
        <v>6</v>
      </c>
      <c r="G262" s="102">
        <v>1.5</v>
      </c>
      <c r="H262" s="94" t="s">
        <v>257</v>
      </c>
      <c r="I262" s="94" t="s">
        <v>131</v>
      </c>
      <c r="J262" s="103" t="s">
        <v>45</v>
      </c>
      <c r="K262" s="94" t="str">
        <f t="shared" si="133"/>
        <v>-</v>
      </c>
      <c r="L262" s="94" t="s">
        <v>249</v>
      </c>
      <c r="M262" s="181">
        <v>0</v>
      </c>
      <c r="N262" s="92"/>
      <c r="O262" s="93"/>
      <c r="P262" s="104"/>
      <c r="Q262" s="207">
        <v>2.5</v>
      </c>
      <c r="R262" s="202">
        <v>2</v>
      </c>
      <c r="S262" s="198">
        <v>3.5</v>
      </c>
      <c r="T262" s="191">
        <f t="shared" si="134"/>
        <v>2</v>
      </c>
      <c r="U262" s="191">
        <f t="shared" ref="U262:U275" si="161">ROUNDUP(T262/6,0)</f>
        <v>1</v>
      </c>
      <c r="V262" s="191">
        <f t="shared" si="135"/>
        <v>0</v>
      </c>
      <c r="W262" s="191">
        <f t="shared" si="136"/>
        <v>0</v>
      </c>
      <c r="X262" s="191">
        <f t="shared" si="137"/>
        <v>0</v>
      </c>
      <c r="Y262" s="192">
        <f t="shared" si="138"/>
        <v>0</v>
      </c>
      <c r="Z262" s="195">
        <f t="shared" si="139"/>
        <v>0</v>
      </c>
      <c r="AA262" s="192" t="s">
        <v>67</v>
      </c>
      <c r="AB262" s="190" t="s">
        <v>75</v>
      </c>
      <c r="AC262" s="191"/>
      <c r="AD262" s="190"/>
      <c r="AE262" s="190"/>
      <c r="AF262" s="190"/>
      <c r="AG262" s="190"/>
      <c r="AH262" s="190"/>
      <c r="AI262" s="190"/>
      <c r="AJ262" s="190"/>
      <c r="AK262" s="190"/>
      <c r="AL262" s="190"/>
      <c r="AM262" s="190"/>
      <c r="AN262" s="190"/>
      <c r="AO262" s="190"/>
      <c r="AP262" s="190"/>
      <c r="AQ262" s="190"/>
      <c r="AR262" s="190"/>
      <c r="AS262" s="190"/>
      <c r="AT262" s="190"/>
      <c r="AU262" s="190"/>
      <c r="AV262" s="190"/>
      <c r="AW262" s="190"/>
      <c r="AX262" s="190"/>
      <c r="AY262" s="190"/>
      <c r="AZ262" s="190"/>
      <c r="BA262" s="190"/>
      <c r="BB262" s="190"/>
      <c r="BC262" s="190"/>
      <c r="BD262" s="190"/>
      <c r="BE262" s="190"/>
      <c r="BF262" s="190"/>
      <c r="BG262" s="190"/>
      <c r="BH262" s="190"/>
      <c r="BI262" s="190"/>
      <c r="BJ262" s="190"/>
      <c r="BK262" s="190"/>
      <c r="BL262" s="190"/>
      <c r="BM262" s="190"/>
      <c r="BN262" s="190"/>
      <c r="BO262" s="190"/>
      <c r="BP262" s="190"/>
      <c r="BQ262" s="190"/>
      <c r="BR262" s="190"/>
      <c r="BS262" s="190"/>
      <c r="BT262" s="190"/>
      <c r="BU262" s="190"/>
      <c r="BV262" s="190"/>
      <c r="BW262" s="190"/>
      <c r="BX262" s="190"/>
      <c r="BY262" s="190"/>
      <c r="BZ262" s="190">
        <f t="shared" si="140"/>
        <v>1</v>
      </c>
      <c r="CA262" s="190">
        <f t="shared" si="141"/>
        <v>0</v>
      </c>
      <c r="CB262" s="196">
        <f t="shared" si="142"/>
        <v>0</v>
      </c>
      <c r="CC262" s="196">
        <f t="shared" si="143"/>
        <v>0</v>
      </c>
      <c r="CD262" s="197">
        <f t="shared" si="144"/>
        <v>2.5</v>
      </c>
      <c r="CE262" s="198" t="s">
        <v>127</v>
      </c>
      <c r="CF262" s="196" t="str">
        <f t="shared" si="145"/>
        <v/>
      </c>
      <c r="CG262" s="199">
        <f t="shared" si="146"/>
        <v>1</v>
      </c>
      <c r="CH262" s="190" t="e">
        <f t="shared" si="147"/>
        <v>#VALUE!</v>
      </c>
      <c r="CI262" s="190" t="str">
        <f t="shared" si="148"/>
        <v/>
      </c>
      <c r="CJ262" s="190">
        <f t="shared" si="149"/>
        <v>0</v>
      </c>
      <c r="CK262" s="190"/>
      <c r="CL262" s="191">
        <f t="shared" si="121"/>
        <v>663</v>
      </c>
      <c r="CM262" s="191" t="str">
        <f t="shared" si="122"/>
        <v>苗場</v>
      </c>
      <c r="CN262" s="191" t="str">
        <f t="shared" si="123"/>
        <v>全て</v>
      </c>
      <c r="CO262" s="191" t="str">
        <f t="shared" si="124"/>
        <v>よこ</v>
      </c>
      <c r="CP262" s="198">
        <f t="shared" si="125"/>
        <v>6</v>
      </c>
      <c r="CQ262" s="203">
        <f t="shared" si="126"/>
        <v>1.5</v>
      </c>
      <c r="CR262" s="191" t="str">
        <f t="shared" si="127"/>
        <v>SPWFD24UB2PA</v>
      </c>
      <c r="CS262" s="191" t="str">
        <f t="shared" si="128"/>
        <v>◎</v>
      </c>
      <c r="CT262" s="191" t="str">
        <f t="shared" si="129"/>
        <v>強め</v>
      </c>
      <c r="CU262" s="191" t="str">
        <f t="shared" si="150"/>
        <v>-</v>
      </c>
      <c r="CV262" s="191">
        <f t="shared" si="130"/>
        <v>0</v>
      </c>
      <c r="CW262" s="191" t="str">
        <f t="shared" si="131"/>
        <v/>
      </c>
      <c r="CX262" s="208">
        <f t="shared" si="132"/>
        <v>0</v>
      </c>
      <c r="CY262" s="97">
        <f t="shared" si="151"/>
        <v>2.5</v>
      </c>
      <c r="CZ262" s="98">
        <f t="shared" si="152"/>
        <v>2</v>
      </c>
      <c r="DA262" s="97">
        <f t="shared" si="152"/>
        <v>3.5</v>
      </c>
      <c r="DB262" s="95">
        <f t="shared" si="153"/>
        <v>2</v>
      </c>
      <c r="DC262" s="147">
        <f t="shared" ref="DC262:DC326" si="162">ROUNDUP(DB262/6,0)</f>
        <v>1</v>
      </c>
      <c r="DD262" s="210">
        <f t="shared" si="154"/>
        <v>0</v>
      </c>
      <c r="DE262" s="151">
        <f t="shared" si="155"/>
        <v>0</v>
      </c>
      <c r="DF262" s="213">
        <f t="shared" si="156"/>
        <v>0</v>
      </c>
      <c r="DG262" s="149">
        <f t="shared" si="157"/>
        <v>0</v>
      </c>
      <c r="DH262" s="141">
        <f t="shared" si="158"/>
        <v>0</v>
      </c>
    </row>
    <row r="263" spans="1:112" s="99" customFormat="1" ht="26.1" customHeight="1" thickTop="1" thickBot="1" x14ac:dyDescent="0.2">
      <c r="A263" s="136"/>
      <c r="B263" s="94">
        <v>665</v>
      </c>
      <c r="C263" s="94" t="s">
        <v>7</v>
      </c>
      <c r="D263" s="94" t="s">
        <v>43</v>
      </c>
      <c r="E263" s="100" t="s">
        <v>51</v>
      </c>
      <c r="F263" s="101">
        <v>6</v>
      </c>
      <c r="G263" s="102">
        <v>1.75</v>
      </c>
      <c r="H263" s="94" t="s">
        <v>257</v>
      </c>
      <c r="I263" s="94" t="s">
        <v>131</v>
      </c>
      <c r="J263" s="94" t="s">
        <v>47</v>
      </c>
      <c r="K263" s="94" t="str">
        <f t="shared" si="133"/>
        <v>-</v>
      </c>
      <c r="L263" s="94" t="s">
        <v>249</v>
      </c>
      <c r="M263" s="181">
        <v>0</v>
      </c>
      <c r="N263" s="92"/>
      <c r="O263" s="93"/>
      <c r="P263" s="104"/>
      <c r="Q263" s="207">
        <v>2.5</v>
      </c>
      <c r="R263" s="202">
        <v>2</v>
      </c>
      <c r="S263" s="198">
        <v>3.5</v>
      </c>
      <c r="T263" s="191">
        <f t="shared" si="134"/>
        <v>2</v>
      </c>
      <c r="U263" s="191">
        <f t="shared" si="161"/>
        <v>1</v>
      </c>
      <c r="V263" s="191">
        <f t="shared" si="135"/>
        <v>0</v>
      </c>
      <c r="W263" s="191">
        <f t="shared" si="136"/>
        <v>0</v>
      </c>
      <c r="X263" s="191">
        <f t="shared" si="137"/>
        <v>0</v>
      </c>
      <c r="Y263" s="192">
        <f t="shared" si="138"/>
        <v>0</v>
      </c>
      <c r="Z263" s="195">
        <f t="shared" si="139"/>
        <v>0</v>
      </c>
      <c r="AA263" s="192" t="s">
        <v>67</v>
      </c>
      <c r="AB263" s="190" t="s">
        <v>70</v>
      </c>
      <c r="AC263" s="191"/>
      <c r="AD263" s="190"/>
      <c r="AE263" s="190"/>
      <c r="AF263" s="190"/>
      <c r="AG263" s="190"/>
      <c r="AH263" s="190"/>
      <c r="AI263" s="190"/>
      <c r="AJ263" s="190"/>
      <c r="AK263" s="190"/>
      <c r="AL263" s="190"/>
      <c r="AM263" s="190"/>
      <c r="AN263" s="190"/>
      <c r="AO263" s="190"/>
      <c r="AP263" s="190"/>
      <c r="AQ263" s="190"/>
      <c r="AR263" s="190"/>
      <c r="AS263" s="190"/>
      <c r="AT263" s="190"/>
      <c r="AU263" s="190"/>
      <c r="AV263" s="190"/>
      <c r="AW263" s="190"/>
      <c r="AX263" s="190"/>
      <c r="AY263" s="190"/>
      <c r="AZ263" s="190"/>
      <c r="BA263" s="190"/>
      <c r="BB263" s="190"/>
      <c r="BC263" s="190"/>
      <c r="BD263" s="190"/>
      <c r="BE263" s="190"/>
      <c r="BF263" s="190"/>
      <c r="BG263" s="190"/>
      <c r="BH263" s="190"/>
      <c r="BI263" s="190"/>
      <c r="BJ263" s="190"/>
      <c r="BK263" s="190"/>
      <c r="BL263" s="190"/>
      <c r="BM263" s="190"/>
      <c r="BN263" s="190"/>
      <c r="BO263" s="190"/>
      <c r="BP263" s="190"/>
      <c r="BQ263" s="190"/>
      <c r="BR263" s="190"/>
      <c r="BS263" s="190"/>
      <c r="BT263" s="190"/>
      <c r="BU263" s="190"/>
      <c r="BV263" s="190"/>
      <c r="BW263" s="190"/>
      <c r="BX263" s="190"/>
      <c r="BY263" s="190"/>
      <c r="BZ263" s="190">
        <f t="shared" si="140"/>
        <v>1</v>
      </c>
      <c r="CA263" s="190">
        <f t="shared" si="141"/>
        <v>0</v>
      </c>
      <c r="CB263" s="196">
        <f t="shared" si="142"/>
        <v>0</v>
      </c>
      <c r="CC263" s="196">
        <f t="shared" si="143"/>
        <v>0</v>
      </c>
      <c r="CD263" s="197">
        <f t="shared" si="144"/>
        <v>2.5</v>
      </c>
      <c r="CE263" s="198" t="s">
        <v>127</v>
      </c>
      <c r="CF263" s="196" t="str">
        <f t="shared" si="145"/>
        <v/>
      </c>
      <c r="CG263" s="199">
        <f t="shared" si="146"/>
        <v>1</v>
      </c>
      <c r="CH263" s="190" t="e">
        <f t="shared" si="147"/>
        <v>#VALUE!</v>
      </c>
      <c r="CI263" s="190" t="str">
        <f t="shared" si="148"/>
        <v/>
      </c>
      <c r="CJ263" s="190">
        <f t="shared" si="149"/>
        <v>0</v>
      </c>
      <c r="CK263" s="190"/>
      <c r="CL263" s="191">
        <f t="shared" si="121"/>
        <v>665</v>
      </c>
      <c r="CM263" s="191" t="str">
        <f t="shared" si="122"/>
        <v>苗場</v>
      </c>
      <c r="CN263" s="191" t="str">
        <f t="shared" si="123"/>
        <v>全て</v>
      </c>
      <c r="CO263" s="191" t="str">
        <f t="shared" si="124"/>
        <v>よこ</v>
      </c>
      <c r="CP263" s="198">
        <f t="shared" si="125"/>
        <v>6</v>
      </c>
      <c r="CQ263" s="203">
        <f t="shared" si="126"/>
        <v>1.75</v>
      </c>
      <c r="CR263" s="191" t="str">
        <f t="shared" si="127"/>
        <v>SPWFD24UB2PA</v>
      </c>
      <c r="CS263" s="191" t="str">
        <f t="shared" si="128"/>
        <v>◎</v>
      </c>
      <c r="CT263" s="191" t="str">
        <f t="shared" si="129"/>
        <v>適</v>
      </c>
      <c r="CU263" s="191" t="str">
        <f t="shared" si="150"/>
        <v>-</v>
      </c>
      <c r="CV263" s="191">
        <f t="shared" si="130"/>
        <v>0</v>
      </c>
      <c r="CW263" s="191" t="str">
        <f t="shared" si="131"/>
        <v/>
      </c>
      <c r="CX263" s="208">
        <f t="shared" si="132"/>
        <v>0</v>
      </c>
      <c r="CY263" s="97">
        <f t="shared" si="151"/>
        <v>2.5</v>
      </c>
      <c r="CZ263" s="98">
        <f t="shared" si="152"/>
        <v>2</v>
      </c>
      <c r="DA263" s="97">
        <f t="shared" si="152"/>
        <v>3.5</v>
      </c>
      <c r="DB263" s="95">
        <f t="shared" si="153"/>
        <v>2</v>
      </c>
      <c r="DC263" s="147">
        <f t="shared" si="162"/>
        <v>1</v>
      </c>
      <c r="DD263" s="210">
        <f t="shared" si="154"/>
        <v>0</v>
      </c>
      <c r="DE263" s="151">
        <f t="shared" si="155"/>
        <v>0</v>
      </c>
      <c r="DF263" s="213">
        <f t="shared" si="156"/>
        <v>0</v>
      </c>
      <c r="DG263" s="149">
        <f t="shared" si="157"/>
        <v>0</v>
      </c>
      <c r="DH263" s="141">
        <f t="shared" si="158"/>
        <v>0</v>
      </c>
    </row>
    <row r="264" spans="1:112" s="99" customFormat="1" ht="26.1" customHeight="1" thickTop="1" thickBot="1" x14ac:dyDescent="0.2">
      <c r="A264" s="136"/>
      <c r="B264" s="87">
        <v>667</v>
      </c>
      <c r="C264" s="94" t="s">
        <v>7</v>
      </c>
      <c r="D264" s="94" t="s">
        <v>43</v>
      </c>
      <c r="E264" s="100" t="s">
        <v>51</v>
      </c>
      <c r="F264" s="101">
        <v>6</v>
      </c>
      <c r="G264" s="102">
        <v>2</v>
      </c>
      <c r="H264" s="94" t="s">
        <v>257</v>
      </c>
      <c r="I264" s="94" t="s">
        <v>131</v>
      </c>
      <c r="J264" s="94" t="s">
        <v>47</v>
      </c>
      <c r="K264" s="94" t="str">
        <f t="shared" si="133"/>
        <v>-</v>
      </c>
      <c r="L264" s="94" t="s">
        <v>249</v>
      </c>
      <c r="M264" s="181">
        <v>0</v>
      </c>
      <c r="N264" s="92"/>
      <c r="O264" s="93"/>
      <c r="P264" s="104"/>
      <c r="Q264" s="207">
        <v>2.5</v>
      </c>
      <c r="R264" s="202">
        <v>2</v>
      </c>
      <c r="S264" s="198">
        <v>3.5</v>
      </c>
      <c r="T264" s="191">
        <f t="shared" si="134"/>
        <v>2</v>
      </c>
      <c r="U264" s="191">
        <f t="shared" si="161"/>
        <v>1</v>
      </c>
      <c r="V264" s="191">
        <f t="shared" si="135"/>
        <v>0</v>
      </c>
      <c r="W264" s="191">
        <f t="shared" si="136"/>
        <v>0</v>
      </c>
      <c r="X264" s="191">
        <f t="shared" si="137"/>
        <v>0</v>
      </c>
      <c r="Y264" s="192">
        <f t="shared" si="138"/>
        <v>0</v>
      </c>
      <c r="Z264" s="195">
        <f t="shared" si="139"/>
        <v>0</v>
      </c>
      <c r="AA264" s="192" t="s">
        <v>67</v>
      </c>
      <c r="AB264" s="190" t="s">
        <v>70</v>
      </c>
      <c r="AC264" s="191"/>
      <c r="AD264" s="190"/>
      <c r="AE264" s="190"/>
      <c r="AF264" s="190"/>
      <c r="AG264" s="190"/>
      <c r="AH264" s="190"/>
      <c r="AI264" s="190"/>
      <c r="AJ264" s="190"/>
      <c r="AK264" s="190"/>
      <c r="AL264" s="190"/>
      <c r="AM264" s="190"/>
      <c r="AN264" s="190"/>
      <c r="AO264" s="190"/>
      <c r="AP264" s="190"/>
      <c r="AQ264" s="190"/>
      <c r="AR264" s="190"/>
      <c r="AS264" s="190"/>
      <c r="AT264" s="190"/>
      <c r="AU264" s="190"/>
      <c r="AV264" s="190"/>
      <c r="AW264" s="190"/>
      <c r="AX264" s="190"/>
      <c r="AY264" s="190"/>
      <c r="AZ264" s="190"/>
      <c r="BA264" s="190"/>
      <c r="BB264" s="190"/>
      <c r="BC264" s="190"/>
      <c r="BD264" s="190"/>
      <c r="BE264" s="190"/>
      <c r="BF264" s="190"/>
      <c r="BG264" s="190"/>
      <c r="BH264" s="190"/>
      <c r="BI264" s="190"/>
      <c r="BJ264" s="190"/>
      <c r="BK264" s="190"/>
      <c r="BL264" s="190"/>
      <c r="BM264" s="190"/>
      <c r="BN264" s="190"/>
      <c r="BO264" s="190"/>
      <c r="BP264" s="190"/>
      <c r="BQ264" s="190"/>
      <c r="BR264" s="190"/>
      <c r="BS264" s="190"/>
      <c r="BT264" s="190"/>
      <c r="BU264" s="190"/>
      <c r="BV264" s="190"/>
      <c r="BW264" s="190"/>
      <c r="BX264" s="190"/>
      <c r="BY264" s="190"/>
      <c r="BZ264" s="190">
        <f t="shared" si="140"/>
        <v>1</v>
      </c>
      <c r="CA264" s="190">
        <f t="shared" si="141"/>
        <v>0</v>
      </c>
      <c r="CB264" s="196">
        <f t="shared" si="142"/>
        <v>0</v>
      </c>
      <c r="CC264" s="196">
        <f t="shared" si="143"/>
        <v>0</v>
      </c>
      <c r="CD264" s="197">
        <f t="shared" si="144"/>
        <v>2.5</v>
      </c>
      <c r="CE264" s="198" t="s">
        <v>127</v>
      </c>
      <c r="CF264" s="196" t="str">
        <f t="shared" si="145"/>
        <v/>
      </c>
      <c r="CG264" s="199">
        <f t="shared" si="146"/>
        <v>1</v>
      </c>
      <c r="CH264" s="190" t="e">
        <f t="shared" si="147"/>
        <v>#VALUE!</v>
      </c>
      <c r="CI264" s="190" t="str">
        <f t="shared" si="148"/>
        <v/>
      </c>
      <c r="CJ264" s="190">
        <f t="shared" si="149"/>
        <v>0</v>
      </c>
      <c r="CK264" s="190"/>
      <c r="CL264" s="191">
        <f t="shared" si="121"/>
        <v>667</v>
      </c>
      <c r="CM264" s="191" t="str">
        <f t="shared" si="122"/>
        <v>苗場</v>
      </c>
      <c r="CN264" s="191" t="str">
        <f t="shared" si="123"/>
        <v>全て</v>
      </c>
      <c r="CO264" s="191" t="str">
        <f t="shared" si="124"/>
        <v>よこ</v>
      </c>
      <c r="CP264" s="198">
        <f t="shared" si="125"/>
        <v>6</v>
      </c>
      <c r="CQ264" s="203">
        <f t="shared" si="126"/>
        <v>2</v>
      </c>
      <c r="CR264" s="191" t="str">
        <f t="shared" si="127"/>
        <v>SPWFD24UB2PA</v>
      </c>
      <c r="CS264" s="191" t="str">
        <f t="shared" si="128"/>
        <v>◎</v>
      </c>
      <c r="CT264" s="191" t="str">
        <f t="shared" si="129"/>
        <v>適</v>
      </c>
      <c r="CU264" s="191" t="str">
        <f t="shared" si="150"/>
        <v>-</v>
      </c>
      <c r="CV264" s="191">
        <f t="shared" si="130"/>
        <v>0</v>
      </c>
      <c r="CW264" s="191" t="str">
        <f t="shared" si="131"/>
        <v/>
      </c>
      <c r="CX264" s="208">
        <f t="shared" si="132"/>
        <v>0</v>
      </c>
      <c r="CY264" s="97">
        <f t="shared" si="151"/>
        <v>2.5</v>
      </c>
      <c r="CZ264" s="98">
        <f t="shared" si="152"/>
        <v>2</v>
      </c>
      <c r="DA264" s="97">
        <f t="shared" si="152"/>
        <v>3.5</v>
      </c>
      <c r="DB264" s="95">
        <f t="shared" si="153"/>
        <v>2</v>
      </c>
      <c r="DC264" s="147">
        <f t="shared" si="162"/>
        <v>1</v>
      </c>
      <c r="DD264" s="210">
        <f t="shared" si="154"/>
        <v>0</v>
      </c>
      <c r="DE264" s="151">
        <f t="shared" si="155"/>
        <v>0</v>
      </c>
      <c r="DF264" s="213">
        <f t="shared" si="156"/>
        <v>0</v>
      </c>
      <c r="DG264" s="149">
        <f t="shared" si="157"/>
        <v>0</v>
      </c>
      <c r="DH264" s="141">
        <f t="shared" si="158"/>
        <v>0</v>
      </c>
    </row>
    <row r="265" spans="1:112" s="99" customFormat="1" ht="26.1" customHeight="1" thickTop="1" thickBot="1" x14ac:dyDescent="0.2">
      <c r="A265" s="136"/>
      <c r="B265" s="94">
        <v>668</v>
      </c>
      <c r="C265" s="94" t="s">
        <v>7</v>
      </c>
      <c r="D265" s="94" t="s">
        <v>43</v>
      </c>
      <c r="E265" s="100" t="s">
        <v>51</v>
      </c>
      <c r="F265" s="101">
        <v>6</v>
      </c>
      <c r="G265" s="102">
        <v>2.25</v>
      </c>
      <c r="H265" s="94" t="s">
        <v>257</v>
      </c>
      <c r="I265" s="94" t="s">
        <v>131</v>
      </c>
      <c r="J265" s="94" t="s">
        <v>47</v>
      </c>
      <c r="K265" s="94" t="str">
        <f t="shared" si="133"/>
        <v>-</v>
      </c>
      <c r="L265" s="94" t="s">
        <v>249</v>
      </c>
      <c r="M265" s="181">
        <v>0</v>
      </c>
      <c r="N265" s="92"/>
      <c r="O265" s="93"/>
      <c r="P265" s="104"/>
      <c r="Q265" s="207">
        <v>2</v>
      </c>
      <c r="R265" s="202">
        <v>2</v>
      </c>
      <c r="S265" s="198">
        <v>3.5</v>
      </c>
      <c r="T265" s="191">
        <f t="shared" si="134"/>
        <v>2</v>
      </c>
      <c r="U265" s="191">
        <f t="shared" si="161"/>
        <v>1</v>
      </c>
      <c r="V265" s="191">
        <f t="shared" si="135"/>
        <v>0</v>
      </c>
      <c r="W265" s="191">
        <f t="shared" si="136"/>
        <v>0</v>
      </c>
      <c r="X265" s="191">
        <f t="shared" si="137"/>
        <v>0</v>
      </c>
      <c r="Y265" s="192">
        <f t="shared" si="138"/>
        <v>0</v>
      </c>
      <c r="Z265" s="195">
        <f t="shared" si="139"/>
        <v>0</v>
      </c>
      <c r="AA265" s="192" t="s">
        <v>67</v>
      </c>
      <c r="AB265" s="190" t="s">
        <v>76</v>
      </c>
      <c r="AC265" s="191"/>
      <c r="AD265" s="190"/>
      <c r="AE265" s="190"/>
      <c r="AF265" s="190"/>
      <c r="AG265" s="190"/>
      <c r="AH265" s="190"/>
      <c r="AI265" s="190"/>
      <c r="AJ265" s="190"/>
      <c r="AK265" s="190"/>
      <c r="AL265" s="190"/>
      <c r="AM265" s="190"/>
      <c r="AN265" s="190"/>
      <c r="AO265" s="190"/>
      <c r="AP265" s="190"/>
      <c r="AQ265" s="190"/>
      <c r="AR265" s="190"/>
      <c r="AS265" s="190"/>
      <c r="AT265" s="190"/>
      <c r="AU265" s="190"/>
      <c r="AV265" s="190"/>
      <c r="AW265" s="190"/>
      <c r="AX265" s="190"/>
      <c r="AY265" s="190"/>
      <c r="AZ265" s="190"/>
      <c r="BA265" s="190"/>
      <c r="BB265" s="190"/>
      <c r="BC265" s="190"/>
      <c r="BD265" s="190"/>
      <c r="BE265" s="190"/>
      <c r="BF265" s="190"/>
      <c r="BG265" s="190"/>
      <c r="BH265" s="190"/>
      <c r="BI265" s="190"/>
      <c r="BJ265" s="190"/>
      <c r="BK265" s="190"/>
      <c r="BL265" s="190"/>
      <c r="BM265" s="190"/>
      <c r="BN265" s="190"/>
      <c r="BO265" s="190"/>
      <c r="BP265" s="190"/>
      <c r="BQ265" s="190"/>
      <c r="BR265" s="190"/>
      <c r="BS265" s="190"/>
      <c r="BT265" s="190"/>
      <c r="BU265" s="190"/>
      <c r="BV265" s="190"/>
      <c r="BW265" s="190"/>
      <c r="BX265" s="190"/>
      <c r="BY265" s="190"/>
      <c r="BZ265" s="190">
        <f t="shared" si="140"/>
        <v>1</v>
      </c>
      <c r="CA265" s="190">
        <f t="shared" si="141"/>
        <v>0</v>
      </c>
      <c r="CB265" s="196">
        <f t="shared" si="142"/>
        <v>0</v>
      </c>
      <c r="CC265" s="196">
        <f t="shared" si="143"/>
        <v>0</v>
      </c>
      <c r="CD265" s="197">
        <f t="shared" si="144"/>
        <v>2</v>
      </c>
      <c r="CE265" s="198" t="s">
        <v>127</v>
      </c>
      <c r="CF265" s="196" t="str">
        <f t="shared" si="145"/>
        <v/>
      </c>
      <c r="CG265" s="199">
        <f t="shared" si="146"/>
        <v>1</v>
      </c>
      <c r="CH265" s="190" t="e">
        <f t="shared" si="147"/>
        <v>#VALUE!</v>
      </c>
      <c r="CI265" s="190" t="str">
        <f t="shared" si="148"/>
        <v/>
      </c>
      <c r="CJ265" s="190">
        <f t="shared" si="149"/>
        <v>0</v>
      </c>
      <c r="CK265" s="190"/>
      <c r="CL265" s="191">
        <f t="shared" si="121"/>
        <v>668</v>
      </c>
      <c r="CM265" s="191" t="str">
        <f t="shared" si="122"/>
        <v>苗場</v>
      </c>
      <c r="CN265" s="191" t="str">
        <f t="shared" si="123"/>
        <v>全て</v>
      </c>
      <c r="CO265" s="191" t="str">
        <f t="shared" si="124"/>
        <v>よこ</v>
      </c>
      <c r="CP265" s="198">
        <f t="shared" si="125"/>
        <v>6</v>
      </c>
      <c r="CQ265" s="203">
        <f t="shared" si="126"/>
        <v>2.25</v>
      </c>
      <c r="CR265" s="191" t="str">
        <f t="shared" si="127"/>
        <v>SPWFD24UB2PA</v>
      </c>
      <c r="CS265" s="191" t="str">
        <f t="shared" si="128"/>
        <v>◎</v>
      </c>
      <c r="CT265" s="191" t="str">
        <f t="shared" si="129"/>
        <v>適</v>
      </c>
      <c r="CU265" s="191" t="str">
        <f t="shared" si="150"/>
        <v>-</v>
      </c>
      <c r="CV265" s="191">
        <f t="shared" si="130"/>
        <v>0</v>
      </c>
      <c r="CW265" s="191" t="str">
        <f t="shared" si="131"/>
        <v/>
      </c>
      <c r="CX265" s="208">
        <f t="shared" si="132"/>
        <v>0</v>
      </c>
      <c r="CY265" s="97">
        <f t="shared" si="151"/>
        <v>2</v>
      </c>
      <c r="CZ265" s="98">
        <f t="shared" si="152"/>
        <v>2</v>
      </c>
      <c r="DA265" s="97">
        <f t="shared" si="152"/>
        <v>3.5</v>
      </c>
      <c r="DB265" s="95">
        <f t="shared" si="153"/>
        <v>2</v>
      </c>
      <c r="DC265" s="147">
        <f t="shared" si="162"/>
        <v>1</v>
      </c>
      <c r="DD265" s="210">
        <f t="shared" si="154"/>
        <v>0</v>
      </c>
      <c r="DE265" s="151">
        <f t="shared" si="155"/>
        <v>0</v>
      </c>
      <c r="DF265" s="213">
        <f t="shared" si="156"/>
        <v>0</v>
      </c>
      <c r="DG265" s="149">
        <f t="shared" si="157"/>
        <v>0</v>
      </c>
      <c r="DH265" s="141">
        <f t="shared" si="158"/>
        <v>0</v>
      </c>
    </row>
    <row r="266" spans="1:112" s="99" customFormat="1" ht="26.1" customHeight="1" thickTop="1" thickBot="1" x14ac:dyDescent="0.2">
      <c r="A266" s="136"/>
      <c r="B266" s="94">
        <v>671</v>
      </c>
      <c r="C266" s="94" t="s">
        <v>7</v>
      </c>
      <c r="D266" s="94" t="s">
        <v>43</v>
      </c>
      <c r="E266" s="100" t="s">
        <v>51</v>
      </c>
      <c r="F266" s="101">
        <v>7</v>
      </c>
      <c r="G266" s="102">
        <v>1</v>
      </c>
      <c r="H266" s="94" t="s">
        <v>256</v>
      </c>
      <c r="I266" s="94" t="s">
        <v>131</v>
      </c>
      <c r="J266" s="94" t="s">
        <v>48</v>
      </c>
      <c r="K266" s="94" t="str">
        <f t="shared" si="133"/>
        <v>-</v>
      </c>
      <c r="L266" s="94" t="s">
        <v>249</v>
      </c>
      <c r="M266" s="181">
        <v>0</v>
      </c>
      <c r="N266" s="92"/>
      <c r="O266" s="93"/>
      <c r="P266" s="104"/>
      <c r="Q266" s="207">
        <v>3.5</v>
      </c>
      <c r="R266" s="202">
        <v>2</v>
      </c>
      <c r="S266" s="198">
        <v>4</v>
      </c>
      <c r="T266" s="191">
        <f t="shared" si="134"/>
        <v>2</v>
      </c>
      <c r="U266" s="191">
        <f t="shared" si="161"/>
        <v>1</v>
      </c>
      <c r="V266" s="191">
        <f t="shared" si="135"/>
        <v>0</v>
      </c>
      <c r="W266" s="191">
        <f t="shared" si="136"/>
        <v>0</v>
      </c>
      <c r="X266" s="191">
        <f t="shared" si="137"/>
        <v>0</v>
      </c>
      <c r="Y266" s="192">
        <f t="shared" si="138"/>
        <v>0</v>
      </c>
      <c r="Z266" s="195">
        <f t="shared" si="139"/>
        <v>0</v>
      </c>
      <c r="AA266" s="192" t="s">
        <v>67</v>
      </c>
      <c r="AB266" s="190" t="s">
        <v>74</v>
      </c>
      <c r="AC266" s="191"/>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c r="BY266" s="190"/>
      <c r="BZ266" s="190">
        <f t="shared" si="140"/>
        <v>1</v>
      </c>
      <c r="CA266" s="190">
        <f t="shared" si="141"/>
        <v>0</v>
      </c>
      <c r="CB266" s="196">
        <f t="shared" si="142"/>
        <v>0</v>
      </c>
      <c r="CC266" s="196">
        <f t="shared" si="143"/>
        <v>0</v>
      </c>
      <c r="CD266" s="197">
        <f t="shared" si="144"/>
        <v>3.5</v>
      </c>
      <c r="CE266" s="198" t="s">
        <v>127</v>
      </c>
      <c r="CF266" s="196" t="str">
        <f t="shared" si="145"/>
        <v/>
      </c>
      <c r="CG266" s="199">
        <f t="shared" si="146"/>
        <v>1</v>
      </c>
      <c r="CH266" s="190" t="e">
        <f t="shared" si="147"/>
        <v>#VALUE!</v>
      </c>
      <c r="CI266" s="190" t="str">
        <f t="shared" si="148"/>
        <v/>
      </c>
      <c r="CJ266" s="190">
        <f t="shared" si="149"/>
        <v>0</v>
      </c>
      <c r="CK266" s="190"/>
      <c r="CL266" s="191">
        <f t="shared" si="121"/>
        <v>671</v>
      </c>
      <c r="CM266" s="191" t="str">
        <f t="shared" si="122"/>
        <v>苗場</v>
      </c>
      <c r="CN266" s="191" t="str">
        <f t="shared" si="123"/>
        <v>全て</v>
      </c>
      <c r="CO266" s="191" t="str">
        <f t="shared" si="124"/>
        <v>よこ</v>
      </c>
      <c r="CP266" s="198">
        <f t="shared" si="125"/>
        <v>7</v>
      </c>
      <c r="CQ266" s="203">
        <f t="shared" si="126"/>
        <v>1</v>
      </c>
      <c r="CR266" s="191" t="str">
        <f t="shared" si="127"/>
        <v>SPWFD24UB2PB</v>
      </c>
      <c r="CS266" s="191" t="str">
        <f t="shared" si="128"/>
        <v>◎</v>
      </c>
      <c r="CT266" s="191" t="str">
        <f t="shared" si="129"/>
        <v>強弱有</v>
      </c>
      <c r="CU266" s="191" t="str">
        <f t="shared" si="150"/>
        <v>-</v>
      </c>
      <c r="CV266" s="191">
        <f t="shared" si="130"/>
        <v>0</v>
      </c>
      <c r="CW266" s="191" t="str">
        <f t="shared" si="131"/>
        <v/>
      </c>
      <c r="CX266" s="208">
        <f t="shared" si="132"/>
        <v>0</v>
      </c>
      <c r="CY266" s="97">
        <f t="shared" si="151"/>
        <v>3.5</v>
      </c>
      <c r="CZ266" s="98">
        <f t="shared" si="152"/>
        <v>2</v>
      </c>
      <c r="DA266" s="97">
        <f t="shared" si="152"/>
        <v>4</v>
      </c>
      <c r="DB266" s="95">
        <f t="shared" si="153"/>
        <v>2</v>
      </c>
      <c r="DC266" s="147">
        <f t="shared" si="162"/>
        <v>1</v>
      </c>
      <c r="DD266" s="210">
        <f t="shared" si="154"/>
        <v>0</v>
      </c>
      <c r="DE266" s="151">
        <f t="shared" si="155"/>
        <v>0</v>
      </c>
      <c r="DF266" s="213">
        <f t="shared" si="156"/>
        <v>0</v>
      </c>
      <c r="DG266" s="149">
        <f t="shared" si="157"/>
        <v>0</v>
      </c>
      <c r="DH266" s="141">
        <f t="shared" si="158"/>
        <v>0</v>
      </c>
    </row>
    <row r="267" spans="1:112" s="99" customFormat="1" ht="26.1" customHeight="1" thickTop="1" thickBot="1" x14ac:dyDescent="0.2">
      <c r="A267" s="136"/>
      <c r="B267" s="94">
        <v>674</v>
      </c>
      <c r="C267" s="94" t="s">
        <v>7</v>
      </c>
      <c r="D267" s="94" t="s">
        <v>43</v>
      </c>
      <c r="E267" s="100" t="s">
        <v>51</v>
      </c>
      <c r="F267" s="101">
        <v>7</v>
      </c>
      <c r="G267" s="102">
        <v>1.1000000000000001</v>
      </c>
      <c r="H267" s="94" t="s">
        <v>256</v>
      </c>
      <c r="I267" s="94" t="s">
        <v>131</v>
      </c>
      <c r="J267" s="94" t="s">
        <v>48</v>
      </c>
      <c r="K267" s="146" t="str">
        <f t="shared" si="133"/>
        <v>○</v>
      </c>
      <c r="L267" s="145" t="s">
        <v>189</v>
      </c>
      <c r="M267" s="180">
        <f>IF(L267="YES",1,0)</f>
        <v>0</v>
      </c>
      <c r="N267" s="92"/>
      <c r="O267" s="93"/>
      <c r="P267" s="104"/>
      <c r="Q267" s="207">
        <v>3</v>
      </c>
      <c r="R267" s="202">
        <v>2</v>
      </c>
      <c r="S267" s="198">
        <v>4</v>
      </c>
      <c r="T267" s="191">
        <f t="shared" si="134"/>
        <v>2</v>
      </c>
      <c r="U267" s="191">
        <f t="shared" si="161"/>
        <v>1</v>
      </c>
      <c r="V267" s="191">
        <f t="shared" si="135"/>
        <v>0</v>
      </c>
      <c r="W267" s="191">
        <f t="shared" si="136"/>
        <v>0</v>
      </c>
      <c r="X267" s="191">
        <f t="shared" si="137"/>
        <v>0</v>
      </c>
      <c r="Y267" s="192">
        <f t="shared" si="138"/>
        <v>0</v>
      </c>
      <c r="Z267" s="195">
        <f t="shared" si="139"/>
        <v>0</v>
      </c>
      <c r="AA267" s="192" t="s">
        <v>67</v>
      </c>
      <c r="AB267" s="190" t="s">
        <v>77</v>
      </c>
      <c r="AC267" s="191"/>
      <c r="AD267" s="190"/>
      <c r="AE267" s="190"/>
      <c r="AF267" s="190"/>
      <c r="AG267" s="190"/>
      <c r="AH267" s="190"/>
      <c r="AI267" s="190"/>
      <c r="AJ267" s="190"/>
      <c r="AK267" s="190"/>
      <c r="AL267" s="190"/>
      <c r="AM267" s="190"/>
      <c r="AN267" s="190"/>
      <c r="AO267" s="190"/>
      <c r="AP267" s="190"/>
      <c r="AQ267" s="190"/>
      <c r="AR267" s="190"/>
      <c r="AS267" s="190"/>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190"/>
      <c r="BY267" s="190"/>
      <c r="BZ267" s="190">
        <f t="shared" si="140"/>
        <v>1</v>
      </c>
      <c r="CA267" s="190">
        <f t="shared" si="141"/>
        <v>0</v>
      </c>
      <c r="CB267" s="196">
        <f t="shared" si="142"/>
        <v>0</v>
      </c>
      <c r="CC267" s="196">
        <f t="shared" si="143"/>
        <v>0</v>
      </c>
      <c r="CD267" s="197">
        <f t="shared" si="144"/>
        <v>3</v>
      </c>
      <c r="CE267" s="198" t="s">
        <v>127</v>
      </c>
      <c r="CF267" s="196" t="str">
        <f t="shared" si="145"/>
        <v/>
      </c>
      <c r="CG267" s="199">
        <f t="shared" si="146"/>
        <v>1</v>
      </c>
      <c r="CH267" s="190" t="e">
        <f t="shared" si="147"/>
        <v>#VALUE!</v>
      </c>
      <c r="CI267" s="190" t="str">
        <f t="shared" si="148"/>
        <v/>
      </c>
      <c r="CJ267" s="190">
        <f t="shared" si="149"/>
        <v>0</v>
      </c>
      <c r="CK267" s="190"/>
      <c r="CL267" s="191">
        <f t="shared" si="121"/>
        <v>674</v>
      </c>
      <c r="CM267" s="191" t="str">
        <f t="shared" si="122"/>
        <v>苗場</v>
      </c>
      <c r="CN267" s="191" t="str">
        <f t="shared" si="123"/>
        <v>全て</v>
      </c>
      <c r="CO267" s="191" t="str">
        <f t="shared" si="124"/>
        <v>よこ</v>
      </c>
      <c r="CP267" s="198">
        <f t="shared" si="125"/>
        <v>7</v>
      </c>
      <c r="CQ267" s="203">
        <f t="shared" si="126"/>
        <v>1.1000000000000001</v>
      </c>
      <c r="CR267" s="191" t="str">
        <f t="shared" si="127"/>
        <v>SPWFD24UB2PB</v>
      </c>
      <c r="CS267" s="191" t="str">
        <f t="shared" si="128"/>
        <v>◎</v>
      </c>
      <c r="CT267" s="191" t="str">
        <f t="shared" si="129"/>
        <v>強弱有</v>
      </c>
      <c r="CU267" s="191" t="str">
        <f t="shared" si="150"/>
        <v>○</v>
      </c>
      <c r="CV267" s="191">
        <f t="shared" si="130"/>
        <v>0</v>
      </c>
      <c r="CW267" s="191" t="str">
        <f t="shared" si="131"/>
        <v/>
      </c>
      <c r="CX267" s="208">
        <f t="shared" si="132"/>
        <v>0</v>
      </c>
      <c r="CY267" s="97">
        <f t="shared" si="151"/>
        <v>3</v>
      </c>
      <c r="CZ267" s="98">
        <f t="shared" si="152"/>
        <v>2</v>
      </c>
      <c r="DA267" s="97">
        <f t="shared" si="152"/>
        <v>4</v>
      </c>
      <c r="DB267" s="95">
        <f t="shared" si="153"/>
        <v>2</v>
      </c>
      <c r="DC267" s="147">
        <f t="shared" si="162"/>
        <v>1</v>
      </c>
      <c r="DD267" s="210">
        <f t="shared" si="154"/>
        <v>0</v>
      </c>
      <c r="DE267" s="151">
        <f t="shared" si="155"/>
        <v>0</v>
      </c>
      <c r="DF267" s="213">
        <f t="shared" si="156"/>
        <v>0</v>
      </c>
      <c r="DG267" s="149">
        <f t="shared" si="157"/>
        <v>0</v>
      </c>
      <c r="DH267" s="141">
        <f t="shared" si="158"/>
        <v>0</v>
      </c>
    </row>
    <row r="268" spans="1:112" s="99" customFormat="1" ht="26.1" customHeight="1" thickTop="1" thickBot="1" x14ac:dyDescent="0.2">
      <c r="A268" s="136"/>
      <c r="B268" s="87">
        <v>676</v>
      </c>
      <c r="C268" s="94" t="s">
        <v>7</v>
      </c>
      <c r="D268" s="94" t="s">
        <v>43</v>
      </c>
      <c r="E268" s="100" t="s">
        <v>51</v>
      </c>
      <c r="F268" s="101">
        <v>7</v>
      </c>
      <c r="G268" s="102">
        <v>1.2</v>
      </c>
      <c r="H268" s="94" t="s">
        <v>256</v>
      </c>
      <c r="I268" s="94" t="s">
        <v>131</v>
      </c>
      <c r="J268" s="94" t="s">
        <v>47</v>
      </c>
      <c r="K268" s="146" t="str">
        <f t="shared" si="133"/>
        <v>○</v>
      </c>
      <c r="L268" s="145" t="s">
        <v>189</v>
      </c>
      <c r="M268" s="180">
        <f>IF(L268="YES",1,0)</f>
        <v>0</v>
      </c>
      <c r="N268" s="92"/>
      <c r="O268" s="93"/>
      <c r="P268" s="104"/>
      <c r="Q268" s="207">
        <v>3</v>
      </c>
      <c r="R268" s="202">
        <v>2</v>
      </c>
      <c r="S268" s="198">
        <v>4</v>
      </c>
      <c r="T268" s="191">
        <f t="shared" si="134"/>
        <v>2</v>
      </c>
      <c r="U268" s="191">
        <f t="shared" si="161"/>
        <v>1</v>
      </c>
      <c r="V268" s="191">
        <f t="shared" si="135"/>
        <v>0</v>
      </c>
      <c r="W268" s="191">
        <f t="shared" si="136"/>
        <v>0</v>
      </c>
      <c r="X268" s="191">
        <f t="shared" si="137"/>
        <v>0</v>
      </c>
      <c r="Y268" s="192">
        <f t="shared" si="138"/>
        <v>0</v>
      </c>
      <c r="Z268" s="195">
        <f t="shared" si="139"/>
        <v>0</v>
      </c>
      <c r="AA268" s="192" t="s">
        <v>67</v>
      </c>
      <c r="AB268" s="190" t="s">
        <v>78</v>
      </c>
      <c r="AC268" s="191"/>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c r="BY268" s="190"/>
      <c r="BZ268" s="190">
        <f t="shared" si="140"/>
        <v>1</v>
      </c>
      <c r="CA268" s="190">
        <f t="shared" si="141"/>
        <v>0</v>
      </c>
      <c r="CB268" s="196">
        <f t="shared" si="142"/>
        <v>0</v>
      </c>
      <c r="CC268" s="196">
        <f t="shared" si="143"/>
        <v>0</v>
      </c>
      <c r="CD268" s="197">
        <f t="shared" si="144"/>
        <v>3</v>
      </c>
      <c r="CE268" s="198" t="s">
        <v>127</v>
      </c>
      <c r="CF268" s="196" t="str">
        <f t="shared" si="145"/>
        <v/>
      </c>
      <c r="CG268" s="199">
        <f t="shared" si="146"/>
        <v>1</v>
      </c>
      <c r="CH268" s="190" t="e">
        <f t="shared" si="147"/>
        <v>#VALUE!</v>
      </c>
      <c r="CI268" s="190" t="str">
        <f t="shared" si="148"/>
        <v/>
      </c>
      <c r="CJ268" s="190">
        <f t="shared" si="149"/>
        <v>0</v>
      </c>
      <c r="CK268" s="190"/>
      <c r="CL268" s="191">
        <f t="shared" si="121"/>
        <v>676</v>
      </c>
      <c r="CM268" s="191" t="str">
        <f t="shared" si="122"/>
        <v>苗場</v>
      </c>
      <c r="CN268" s="191" t="str">
        <f t="shared" si="123"/>
        <v>全て</v>
      </c>
      <c r="CO268" s="191" t="str">
        <f t="shared" si="124"/>
        <v>よこ</v>
      </c>
      <c r="CP268" s="198">
        <f t="shared" si="125"/>
        <v>7</v>
      </c>
      <c r="CQ268" s="203">
        <f t="shared" si="126"/>
        <v>1.2</v>
      </c>
      <c r="CR268" s="191" t="str">
        <f t="shared" si="127"/>
        <v>SPWFD24UB2PB</v>
      </c>
      <c r="CS268" s="191" t="str">
        <f t="shared" si="128"/>
        <v>◎</v>
      </c>
      <c r="CT268" s="191" t="str">
        <f t="shared" si="129"/>
        <v>適</v>
      </c>
      <c r="CU268" s="191" t="str">
        <f t="shared" si="150"/>
        <v>○</v>
      </c>
      <c r="CV268" s="191">
        <f t="shared" si="130"/>
        <v>0</v>
      </c>
      <c r="CW268" s="191" t="str">
        <f t="shared" si="131"/>
        <v/>
      </c>
      <c r="CX268" s="208">
        <f t="shared" si="132"/>
        <v>0</v>
      </c>
      <c r="CY268" s="97">
        <f t="shared" si="151"/>
        <v>3</v>
      </c>
      <c r="CZ268" s="98">
        <f t="shared" si="152"/>
        <v>2</v>
      </c>
      <c r="DA268" s="97">
        <f t="shared" si="152"/>
        <v>4</v>
      </c>
      <c r="DB268" s="95">
        <f t="shared" si="153"/>
        <v>2</v>
      </c>
      <c r="DC268" s="147">
        <f t="shared" si="162"/>
        <v>1</v>
      </c>
      <c r="DD268" s="210">
        <f t="shared" si="154"/>
        <v>0</v>
      </c>
      <c r="DE268" s="151">
        <f t="shared" si="155"/>
        <v>0</v>
      </c>
      <c r="DF268" s="213">
        <f t="shared" si="156"/>
        <v>0</v>
      </c>
      <c r="DG268" s="149">
        <f t="shared" si="157"/>
        <v>0</v>
      </c>
      <c r="DH268" s="141">
        <f t="shared" si="158"/>
        <v>0</v>
      </c>
    </row>
    <row r="269" spans="1:112" s="99" customFormat="1" ht="26.1" customHeight="1" thickTop="1" thickBot="1" x14ac:dyDescent="0.2">
      <c r="A269" s="136"/>
      <c r="B269" s="94">
        <v>677</v>
      </c>
      <c r="C269" s="94" t="s">
        <v>7</v>
      </c>
      <c r="D269" s="94" t="s">
        <v>43</v>
      </c>
      <c r="E269" s="100" t="s">
        <v>51</v>
      </c>
      <c r="F269" s="101">
        <v>7</v>
      </c>
      <c r="G269" s="102">
        <v>1.3</v>
      </c>
      <c r="H269" s="94" t="s">
        <v>256</v>
      </c>
      <c r="I269" s="94" t="s">
        <v>131</v>
      </c>
      <c r="J269" s="94" t="s">
        <v>47</v>
      </c>
      <c r="K269" s="146" t="str">
        <f t="shared" si="133"/>
        <v>○</v>
      </c>
      <c r="L269" s="145" t="s">
        <v>189</v>
      </c>
      <c r="M269" s="180">
        <f>IF(L269="YES",1,0)</f>
        <v>0</v>
      </c>
      <c r="N269" s="92"/>
      <c r="O269" s="93"/>
      <c r="P269" s="104"/>
      <c r="Q269" s="207">
        <v>3</v>
      </c>
      <c r="R269" s="202">
        <v>2</v>
      </c>
      <c r="S269" s="198">
        <v>4</v>
      </c>
      <c r="T269" s="191">
        <f t="shared" si="134"/>
        <v>2</v>
      </c>
      <c r="U269" s="191">
        <f t="shared" si="161"/>
        <v>1</v>
      </c>
      <c r="V269" s="191">
        <f t="shared" si="135"/>
        <v>0</v>
      </c>
      <c r="W269" s="191">
        <f t="shared" si="136"/>
        <v>0</v>
      </c>
      <c r="X269" s="191">
        <f t="shared" si="137"/>
        <v>0</v>
      </c>
      <c r="Y269" s="192">
        <f t="shared" si="138"/>
        <v>0</v>
      </c>
      <c r="Z269" s="195">
        <f t="shared" si="139"/>
        <v>0</v>
      </c>
      <c r="AA269" s="192" t="s">
        <v>67</v>
      </c>
      <c r="AB269" s="190" t="s">
        <v>79</v>
      </c>
      <c r="AC269" s="191"/>
      <c r="AD269" s="190"/>
      <c r="AE269" s="190"/>
      <c r="AF269" s="190"/>
      <c r="AG269" s="190"/>
      <c r="AH269" s="190"/>
      <c r="AI269" s="190"/>
      <c r="AJ269" s="190"/>
      <c r="AK269" s="190"/>
      <c r="AL269" s="190"/>
      <c r="AM269" s="190"/>
      <c r="AN269" s="190"/>
      <c r="AO269" s="190"/>
      <c r="AP269" s="190"/>
      <c r="AQ269" s="190"/>
      <c r="AR269" s="190"/>
      <c r="AS269" s="190"/>
      <c r="AT269" s="190"/>
      <c r="AU269" s="190"/>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c r="BY269" s="190"/>
      <c r="BZ269" s="190">
        <f t="shared" si="140"/>
        <v>1</v>
      </c>
      <c r="CA269" s="190">
        <f t="shared" si="141"/>
        <v>0</v>
      </c>
      <c r="CB269" s="196">
        <f t="shared" si="142"/>
        <v>0</v>
      </c>
      <c r="CC269" s="196">
        <f t="shared" si="143"/>
        <v>0</v>
      </c>
      <c r="CD269" s="197">
        <f t="shared" si="144"/>
        <v>3</v>
      </c>
      <c r="CE269" s="198" t="s">
        <v>127</v>
      </c>
      <c r="CF269" s="196" t="str">
        <f t="shared" si="145"/>
        <v/>
      </c>
      <c r="CG269" s="199">
        <f t="shared" si="146"/>
        <v>1</v>
      </c>
      <c r="CH269" s="190" t="e">
        <f t="shared" si="147"/>
        <v>#VALUE!</v>
      </c>
      <c r="CI269" s="190" t="str">
        <f t="shared" si="148"/>
        <v/>
      </c>
      <c r="CJ269" s="190">
        <f t="shared" si="149"/>
        <v>0</v>
      </c>
      <c r="CK269" s="190"/>
      <c r="CL269" s="191">
        <f t="shared" si="121"/>
        <v>677</v>
      </c>
      <c r="CM269" s="191" t="str">
        <f t="shared" si="122"/>
        <v>苗場</v>
      </c>
      <c r="CN269" s="191" t="str">
        <f t="shared" si="123"/>
        <v>全て</v>
      </c>
      <c r="CO269" s="191" t="str">
        <f t="shared" si="124"/>
        <v>よこ</v>
      </c>
      <c r="CP269" s="198">
        <f t="shared" si="125"/>
        <v>7</v>
      </c>
      <c r="CQ269" s="203">
        <f t="shared" si="126"/>
        <v>1.3</v>
      </c>
      <c r="CR269" s="191" t="str">
        <f t="shared" si="127"/>
        <v>SPWFD24UB2PB</v>
      </c>
      <c r="CS269" s="191" t="str">
        <f t="shared" si="128"/>
        <v>◎</v>
      </c>
      <c r="CT269" s="191" t="str">
        <f t="shared" si="129"/>
        <v>適</v>
      </c>
      <c r="CU269" s="191" t="str">
        <f t="shared" si="150"/>
        <v>○</v>
      </c>
      <c r="CV269" s="191">
        <f t="shared" si="130"/>
        <v>0</v>
      </c>
      <c r="CW269" s="191" t="str">
        <f t="shared" si="131"/>
        <v/>
      </c>
      <c r="CX269" s="208">
        <f t="shared" si="132"/>
        <v>0</v>
      </c>
      <c r="CY269" s="97">
        <f t="shared" si="151"/>
        <v>3</v>
      </c>
      <c r="CZ269" s="98">
        <f t="shared" si="152"/>
        <v>2</v>
      </c>
      <c r="DA269" s="97">
        <f t="shared" si="152"/>
        <v>4</v>
      </c>
      <c r="DB269" s="95">
        <f t="shared" si="153"/>
        <v>2</v>
      </c>
      <c r="DC269" s="147">
        <f t="shared" si="162"/>
        <v>1</v>
      </c>
      <c r="DD269" s="210">
        <f t="shared" si="154"/>
        <v>0</v>
      </c>
      <c r="DE269" s="151">
        <f t="shared" si="155"/>
        <v>0</v>
      </c>
      <c r="DF269" s="213">
        <f t="shared" si="156"/>
        <v>0</v>
      </c>
      <c r="DG269" s="149">
        <f t="shared" si="157"/>
        <v>0</v>
      </c>
      <c r="DH269" s="141">
        <f t="shared" si="158"/>
        <v>0</v>
      </c>
    </row>
    <row r="270" spans="1:112" s="99" customFormat="1" ht="26.1" customHeight="1" thickTop="1" thickBot="1" x14ac:dyDescent="0.2">
      <c r="A270" s="136"/>
      <c r="B270" s="87">
        <v>682</v>
      </c>
      <c r="C270" s="94" t="s">
        <v>7</v>
      </c>
      <c r="D270" s="94" t="s">
        <v>43</v>
      </c>
      <c r="E270" s="100" t="s">
        <v>51</v>
      </c>
      <c r="F270" s="101">
        <v>7</v>
      </c>
      <c r="G270" s="102">
        <v>1.4</v>
      </c>
      <c r="H270" s="94" t="s">
        <v>256</v>
      </c>
      <c r="I270" s="94" t="s">
        <v>131</v>
      </c>
      <c r="J270" s="103" t="s">
        <v>45</v>
      </c>
      <c r="K270" s="94" t="str">
        <f t="shared" si="133"/>
        <v>-</v>
      </c>
      <c r="L270" s="94" t="s">
        <v>249</v>
      </c>
      <c r="M270" s="181">
        <v>0</v>
      </c>
      <c r="N270" s="92"/>
      <c r="O270" s="93"/>
      <c r="P270" s="104"/>
      <c r="Q270" s="207">
        <v>2.5</v>
      </c>
      <c r="R270" s="202">
        <v>2</v>
      </c>
      <c r="S270" s="198">
        <v>4</v>
      </c>
      <c r="T270" s="191">
        <f t="shared" si="134"/>
        <v>2</v>
      </c>
      <c r="U270" s="191">
        <f t="shared" si="161"/>
        <v>1</v>
      </c>
      <c r="V270" s="191">
        <f t="shared" si="135"/>
        <v>0</v>
      </c>
      <c r="W270" s="191">
        <f t="shared" si="136"/>
        <v>0</v>
      </c>
      <c r="X270" s="191">
        <f t="shared" si="137"/>
        <v>0</v>
      </c>
      <c r="Y270" s="192">
        <f t="shared" si="138"/>
        <v>0</v>
      </c>
      <c r="Z270" s="195">
        <f t="shared" si="139"/>
        <v>0</v>
      </c>
      <c r="AA270" s="192" t="s">
        <v>67</v>
      </c>
      <c r="AB270" s="190" t="s">
        <v>80</v>
      </c>
      <c r="AC270" s="191"/>
      <c r="AD270" s="190"/>
      <c r="AE270" s="190"/>
      <c r="AF270" s="190"/>
      <c r="AG270" s="190"/>
      <c r="AH270" s="190"/>
      <c r="AI270" s="190"/>
      <c r="AJ270" s="190"/>
      <c r="AK270" s="190"/>
      <c r="AL270" s="190"/>
      <c r="AM270" s="190"/>
      <c r="AN270" s="190"/>
      <c r="AO270" s="190"/>
      <c r="AP270" s="190"/>
      <c r="AQ270" s="190"/>
      <c r="AR270" s="190"/>
      <c r="AS270" s="190"/>
      <c r="AT270" s="190"/>
      <c r="AU270" s="190"/>
      <c r="AV270" s="190"/>
      <c r="AW270" s="190"/>
      <c r="AX270" s="190"/>
      <c r="AY270" s="190"/>
      <c r="AZ270" s="190"/>
      <c r="BA270" s="190"/>
      <c r="BB270" s="190"/>
      <c r="BC270" s="190"/>
      <c r="BD270" s="190"/>
      <c r="BE270" s="190"/>
      <c r="BF270" s="190"/>
      <c r="BG270" s="190"/>
      <c r="BH270" s="190"/>
      <c r="BI270" s="190"/>
      <c r="BJ270" s="190"/>
      <c r="BK270" s="190"/>
      <c r="BL270" s="190"/>
      <c r="BM270" s="190"/>
      <c r="BN270" s="190"/>
      <c r="BO270" s="190"/>
      <c r="BP270" s="190"/>
      <c r="BQ270" s="190"/>
      <c r="BR270" s="190"/>
      <c r="BS270" s="190"/>
      <c r="BT270" s="190"/>
      <c r="BU270" s="190"/>
      <c r="BV270" s="190"/>
      <c r="BW270" s="190"/>
      <c r="BX270" s="190"/>
      <c r="BY270" s="190"/>
      <c r="BZ270" s="190">
        <f t="shared" si="140"/>
        <v>1</v>
      </c>
      <c r="CA270" s="190">
        <f t="shared" si="141"/>
        <v>0</v>
      </c>
      <c r="CB270" s="196">
        <f t="shared" si="142"/>
        <v>0</v>
      </c>
      <c r="CC270" s="196">
        <f t="shared" si="143"/>
        <v>0</v>
      </c>
      <c r="CD270" s="197">
        <f t="shared" si="144"/>
        <v>2.5</v>
      </c>
      <c r="CE270" s="198" t="s">
        <v>127</v>
      </c>
      <c r="CF270" s="196" t="str">
        <f t="shared" si="145"/>
        <v/>
      </c>
      <c r="CG270" s="199">
        <f t="shared" si="146"/>
        <v>1</v>
      </c>
      <c r="CH270" s="190" t="e">
        <f t="shared" si="147"/>
        <v>#VALUE!</v>
      </c>
      <c r="CI270" s="190" t="str">
        <f t="shared" si="148"/>
        <v/>
      </c>
      <c r="CJ270" s="190">
        <f t="shared" si="149"/>
        <v>0</v>
      </c>
      <c r="CK270" s="190"/>
      <c r="CL270" s="191">
        <f t="shared" si="121"/>
        <v>682</v>
      </c>
      <c r="CM270" s="191" t="str">
        <f t="shared" si="122"/>
        <v>苗場</v>
      </c>
      <c r="CN270" s="191" t="str">
        <f t="shared" si="123"/>
        <v>全て</v>
      </c>
      <c r="CO270" s="191" t="str">
        <f t="shared" si="124"/>
        <v>よこ</v>
      </c>
      <c r="CP270" s="198">
        <f t="shared" si="125"/>
        <v>7</v>
      </c>
      <c r="CQ270" s="203">
        <f t="shared" si="126"/>
        <v>1.4</v>
      </c>
      <c r="CR270" s="191" t="str">
        <f t="shared" si="127"/>
        <v>SPWFD24UB2PB</v>
      </c>
      <c r="CS270" s="191" t="str">
        <f t="shared" si="128"/>
        <v>◎</v>
      </c>
      <c r="CT270" s="191" t="str">
        <f t="shared" si="129"/>
        <v>強め</v>
      </c>
      <c r="CU270" s="191" t="str">
        <f t="shared" si="150"/>
        <v>-</v>
      </c>
      <c r="CV270" s="191">
        <f t="shared" si="130"/>
        <v>0</v>
      </c>
      <c r="CW270" s="191" t="str">
        <f t="shared" si="131"/>
        <v/>
      </c>
      <c r="CX270" s="208">
        <f t="shared" si="132"/>
        <v>0</v>
      </c>
      <c r="CY270" s="97">
        <f t="shared" si="151"/>
        <v>2.5</v>
      </c>
      <c r="CZ270" s="98">
        <f t="shared" si="152"/>
        <v>2</v>
      </c>
      <c r="DA270" s="97">
        <f t="shared" si="152"/>
        <v>4</v>
      </c>
      <c r="DB270" s="95">
        <f t="shared" si="153"/>
        <v>2</v>
      </c>
      <c r="DC270" s="147">
        <f t="shared" si="162"/>
        <v>1</v>
      </c>
      <c r="DD270" s="210">
        <f t="shared" si="154"/>
        <v>0</v>
      </c>
      <c r="DE270" s="151">
        <f t="shared" si="155"/>
        <v>0</v>
      </c>
      <c r="DF270" s="213">
        <f t="shared" si="156"/>
        <v>0</v>
      </c>
      <c r="DG270" s="149">
        <f t="shared" si="157"/>
        <v>0</v>
      </c>
      <c r="DH270" s="141">
        <f t="shared" si="158"/>
        <v>0</v>
      </c>
    </row>
    <row r="271" spans="1:112" s="99" customFormat="1" ht="26.1" customHeight="1" thickTop="1" thickBot="1" x14ac:dyDescent="0.2">
      <c r="A271" s="136"/>
      <c r="B271" s="94">
        <v>684</v>
      </c>
      <c r="C271" s="94" t="s">
        <v>7</v>
      </c>
      <c r="D271" s="94" t="s">
        <v>43</v>
      </c>
      <c r="E271" s="100" t="s">
        <v>51</v>
      </c>
      <c r="F271" s="101">
        <v>7</v>
      </c>
      <c r="G271" s="102">
        <v>1.5</v>
      </c>
      <c r="H271" s="94" t="s">
        <v>256</v>
      </c>
      <c r="I271" s="94" t="s">
        <v>131</v>
      </c>
      <c r="J271" s="94" t="s">
        <v>47</v>
      </c>
      <c r="K271" s="94" t="str">
        <f t="shared" si="133"/>
        <v>-</v>
      </c>
      <c r="L271" s="94" t="s">
        <v>249</v>
      </c>
      <c r="M271" s="181">
        <v>0</v>
      </c>
      <c r="N271" s="92"/>
      <c r="O271" s="93"/>
      <c r="P271" s="104"/>
      <c r="Q271" s="207">
        <v>2.5</v>
      </c>
      <c r="R271" s="202">
        <v>2</v>
      </c>
      <c r="S271" s="198">
        <v>4</v>
      </c>
      <c r="T271" s="191">
        <f t="shared" si="134"/>
        <v>2</v>
      </c>
      <c r="U271" s="191">
        <f t="shared" si="161"/>
        <v>1</v>
      </c>
      <c r="V271" s="191">
        <f t="shared" si="135"/>
        <v>0</v>
      </c>
      <c r="W271" s="191">
        <f t="shared" si="136"/>
        <v>0</v>
      </c>
      <c r="X271" s="191">
        <f t="shared" si="137"/>
        <v>0</v>
      </c>
      <c r="Y271" s="192">
        <f t="shared" si="138"/>
        <v>0</v>
      </c>
      <c r="Z271" s="195">
        <f t="shared" si="139"/>
        <v>0</v>
      </c>
      <c r="AA271" s="192" t="s">
        <v>67</v>
      </c>
      <c r="AB271" s="190" t="s">
        <v>70</v>
      </c>
      <c r="AC271" s="191"/>
      <c r="AD271" s="190"/>
      <c r="AE271" s="190"/>
      <c r="AF271" s="190"/>
      <c r="AG271" s="190"/>
      <c r="AH271" s="190"/>
      <c r="AI271" s="190"/>
      <c r="AJ271" s="190"/>
      <c r="AK271" s="190"/>
      <c r="AL271" s="190"/>
      <c r="AM271" s="190"/>
      <c r="AN271" s="190"/>
      <c r="AO271" s="190"/>
      <c r="AP271" s="190"/>
      <c r="AQ271" s="190"/>
      <c r="AR271" s="190"/>
      <c r="AS271" s="190"/>
      <c r="AT271" s="190"/>
      <c r="AU271" s="190"/>
      <c r="AV271" s="190"/>
      <c r="AW271" s="190"/>
      <c r="AX271" s="190"/>
      <c r="AY271" s="190"/>
      <c r="AZ271" s="190"/>
      <c r="BA271" s="190"/>
      <c r="BB271" s="190"/>
      <c r="BC271" s="190"/>
      <c r="BD271" s="190"/>
      <c r="BE271" s="190"/>
      <c r="BF271" s="190"/>
      <c r="BG271" s="190"/>
      <c r="BH271" s="190"/>
      <c r="BI271" s="190"/>
      <c r="BJ271" s="190"/>
      <c r="BK271" s="190"/>
      <c r="BL271" s="190"/>
      <c r="BM271" s="190"/>
      <c r="BN271" s="190"/>
      <c r="BO271" s="190"/>
      <c r="BP271" s="190"/>
      <c r="BQ271" s="190"/>
      <c r="BR271" s="190"/>
      <c r="BS271" s="190"/>
      <c r="BT271" s="190"/>
      <c r="BU271" s="190"/>
      <c r="BV271" s="190"/>
      <c r="BW271" s="190"/>
      <c r="BX271" s="190"/>
      <c r="BY271" s="190"/>
      <c r="BZ271" s="190">
        <f t="shared" si="140"/>
        <v>1</v>
      </c>
      <c r="CA271" s="190">
        <f t="shared" si="141"/>
        <v>0</v>
      </c>
      <c r="CB271" s="196">
        <f t="shared" si="142"/>
        <v>0</v>
      </c>
      <c r="CC271" s="196">
        <f t="shared" si="143"/>
        <v>0</v>
      </c>
      <c r="CD271" s="197">
        <f t="shared" si="144"/>
        <v>2.5</v>
      </c>
      <c r="CE271" s="198" t="s">
        <v>127</v>
      </c>
      <c r="CF271" s="196" t="str">
        <f t="shared" si="145"/>
        <v/>
      </c>
      <c r="CG271" s="199">
        <f t="shared" si="146"/>
        <v>1</v>
      </c>
      <c r="CH271" s="190" t="e">
        <f t="shared" si="147"/>
        <v>#VALUE!</v>
      </c>
      <c r="CI271" s="190" t="str">
        <f t="shared" si="148"/>
        <v/>
      </c>
      <c r="CJ271" s="190">
        <f t="shared" si="149"/>
        <v>0</v>
      </c>
      <c r="CK271" s="190"/>
      <c r="CL271" s="191">
        <f t="shared" si="121"/>
        <v>684</v>
      </c>
      <c r="CM271" s="191" t="str">
        <f t="shared" si="122"/>
        <v>苗場</v>
      </c>
      <c r="CN271" s="191" t="str">
        <f t="shared" si="123"/>
        <v>全て</v>
      </c>
      <c r="CO271" s="191" t="str">
        <f t="shared" si="124"/>
        <v>よこ</v>
      </c>
      <c r="CP271" s="198">
        <f t="shared" si="125"/>
        <v>7</v>
      </c>
      <c r="CQ271" s="203">
        <f t="shared" si="126"/>
        <v>1.5</v>
      </c>
      <c r="CR271" s="191" t="str">
        <f t="shared" si="127"/>
        <v>SPWFD24UB2PB</v>
      </c>
      <c r="CS271" s="191" t="str">
        <f t="shared" si="128"/>
        <v>◎</v>
      </c>
      <c r="CT271" s="191" t="str">
        <f t="shared" si="129"/>
        <v>適</v>
      </c>
      <c r="CU271" s="191" t="str">
        <f t="shared" si="150"/>
        <v>-</v>
      </c>
      <c r="CV271" s="191">
        <f t="shared" si="130"/>
        <v>0</v>
      </c>
      <c r="CW271" s="191" t="str">
        <f t="shared" si="131"/>
        <v/>
      </c>
      <c r="CX271" s="208">
        <f t="shared" si="132"/>
        <v>0</v>
      </c>
      <c r="CY271" s="97">
        <f t="shared" si="151"/>
        <v>2.5</v>
      </c>
      <c r="CZ271" s="98">
        <f t="shared" si="152"/>
        <v>2</v>
      </c>
      <c r="DA271" s="97">
        <f t="shared" si="152"/>
        <v>4</v>
      </c>
      <c r="DB271" s="95">
        <f t="shared" si="153"/>
        <v>2</v>
      </c>
      <c r="DC271" s="147">
        <f t="shared" si="162"/>
        <v>1</v>
      </c>
      <c r="DD271" s="210">
        <f t="shared" si="154"/>
        <v>0</v>
      </c>
      <c r="DE271" s="151">
        <f t="shared" si="155"/>
        <v>0</v>
      </c>
      <c r="DF271" s="213">
        <f t="shared" si="156"/>
        <v>0</v>
      </c>
      <c r="DG271" s="149">
        <f t="shared" si="157"/>
        <v>0</v>
      </c>
      <c r="DH271" s="141">
        <f t="shared" si="158"/>
        <v>0</v>
      </c>
    </row>
    <row r="272" spans="1:112" s="99" customFormat="1" ht="26.1" customHeight="1" thickTop="1" thickBot="1" x14ac:dyDescent="0.2">
      <c r="A272" s="136"/>
      <c r="B272" s="94">
        <v>686</v>
      </c>
      <c r="C272" s="94" t="s">
        <v>7</v>
      </c>
      <c r="D272" s="94" t="s">
        <v>43</v>
      </c>
      <c r="E272" s="100" t="s">
        <v>51</v>
      </c>
      <c r="F272" s="101">
        <v>7</v>
      </c>
      <c r="G272" s="102">
        <v>1.5</v>
      </c>
      <c r="H272" s="94" t="s">
        <v>257</v>
      </c>
      <c r="I272" s="94" t="s">
        <v>131</v>
      </c>
      <c r="J272" s="94" t="s">
        <v>47</v>
      </c>
      <c r="K272" s="94" t="str">
        <f t="shared" si="133"/>
        <v>-</v>
      </c>
      <c r="L272" s="94" t="s">
        <v>249</v>
      </c>
      <c r="M272" s="181">
        <v>0</v>
      </c>
      <c r="N272" s="92"/>
      <c r="O272" s="93"/>
      <c r="P272" s="104"/>
      <c r="Q272" s="207">
        <v>2.5</v>
      </c>
      <c r="R272" s="202">
        <v>2</v>
      </c>
      <c r="S272" s="198">
        <v>4</v>
      </c>
      <c r="T272" s="191">
        <f t="shared" si="134"/>
        <v>2</v>
      </c>
      <c r="U272" s="191">
        <f t="shared" si="161"/>
        <v>1</v>
      </c>
      <c r="V272" s="191">
        <f t="shared" si="135"/>
        <v>0</v>
      </c>
      <c r="W272" s="191">
        <f t="shared" si="136"/>
        <v>0</v>
      </c>
      <c r="X272" s="191">
        <f t="shared" si="137"/>
        <v>0</v>
      </c>
      <c r="Y272" s="192">
        <f t="shared" si="138"/>
        <v>0</v>
      </c>
      <c r="Z272" s="195">
        <f t="shared" si="139"/>
        <v>0</v>
      </c>
      <c r="AA272" s="192" t="s">
        <v>67</v>
      </c>
      <c r="AB272" s="190" t="s">
        <v>81</v>
      </c>
      <c r="AC272" s="191"/>
      <c r="AD272" s="190"/>
      <c r="AE272" s="190"/>
      <c r="AF272" s="190"/>
      <c r="AG272" s="190"/>
      <c r="AH272" s="190"/>
      <c r="AI272" s="190"/>
      <c r="AJ272" s="190"/>
      <c r="AK272" s="190"/>
      <c r="AL272" s="190"/>
      <c r="AM272" s="190"/>
      <c r="AN272" s="190"/>
      <c r="AO272" s="190"/>
      <c r="AP272" s="190"/>
      <c r="AQ272" s="190"/>
      <c r="AR272" s="190"/>
      <c r="AS272" s="190"/>
      <c r="AT272" s="190"/>
      <c r="AU272" s="190"/>
      <c r="AV272" s="190"/>
      <c r="AW272" s="190"/>
      <c r="AX272" s="190"/>
      <c r="AY272" s="190"/>
      <c r="AZ272" s="190"/>
      <c r="BA272" s="190"/>
      <c r="BB272" s="190"/>
      <c r="BC272" s="190"/>
      <c r="BD272" s="190"/>
      <c r="BE272" s="190"/>
      <c r="BF272" s="190"/>
      <c r="BG272" s="190"/>
      <c r="BH272" s="190"/>
      <c r="BI272" s="190"/>
      <c r="BJ272" s="190"/>
      <c r="BK272" s="190"/>
      <c r="BL272" s="190"/>
      <c r="BM272" s="190"/>
      <c r="BN272" s="190"/>
      <c r="BO272" s="190"/>
      <c r="BP272" s="190"/>
      <c r="BQ272" s="190"/>
      <c r="BR272" s="190"/>
      <c r="BS272" s="190"/>
      <c r="BT272" s="190"/>
      <c r="BU272" s="190"/>
      <c r="BV272" s="190"/>
      <c r="BW272" s="190"/>
      <c r="BX272" s="190"/>
      <c r="BY272" s="190"/>
      <c r="BZ272" s="190">
        <f t="shared" si="140"/>
        <v>1</v>
      </c>
      <c r="CA272" s="190">
        <f t="shared" si="141"/>
        <v>0</v>
      </c>
      <c r="CB272" s="196">
        <f t="shared" si="142"/>
        <v>0</v>
      </c>
      <c r="CC272" s="196">
        <f t="shared" si="143"/>
        <v>0</v>
      </c>
      <c r="CD272" s="197">
        <f t="shared" si="144"/>
        <v>2.5</v>
      </c>
      <c r="CE272" s="198" t="s">
        <v>127</v>
      </c>
      <c r="CF272" s="196" t="str">
        <f t="shared" si="145"/>
        <v/>
      </c>
      <c r="CG272" s="199">
        <f t="shared" si="146"/>
        <v>1</v>
      </c>
      <c r="CH272" s="190" t="e">
        <f t="shared" si="147"/>
        <v>#VALUE!</v>
      </c>
      <c r="CI272" s="190" t="str">
        <f t="shared" si="148"/>
        <v/>
      </c>
      <c r="CJ272" s="190">
        <f t="shared" si="149"/>
        <v>0</v>
      </c>
      <c r="CK272" s="190"/>
      <c r="CL272" s="191">
        <f t="shared" si="121"/>
        <v>686</v>
      </c>
      <c r="CM272" s="191" t="str">
        <f t="shared" si="122"/>
        <v>苗場</v>
      </c>
      <c r="CN272" s="191" t="str">
        <f t="shared" si="123"/>
        <v>全て</v>
      </c>
      <c r="CO272" s="191" t="str">
        <f t="shared" si="124"/>
        <v>よこ</v>
      </c>
      <c r="CP272" s="198">
        <f t="shared" si="125"/>
        <v>7</v>
      </c>
      <c r="CQ272" s="203">
        <f t="shared" si="126"/>
        <v>1.5</v>
      </c>
      <c r="CR272" s="191" t="str">
        <f t="shared" si="127"/>
        <v>SPWFD24UB2PA</v>
      </c>
      <c r="CS272" s="191" t="str">
        <f t="shared" si="128"/>
        <v>◎</v>
      </c>
      <c r="CT272" s="191" t="str">
        <f t="shared" si="129"/>
        <v>適</v>
      </c>
      <c r="CU272" s="191" t="str">
        <f t="shared" si="150"/>
        <v>-</v>
      </c>
      <c r="CV272" s="191">
        <f t="shared" si="130"/>
        <v>0</v>
      </c>
      <c r="CW272" s="191" t="str">
        <f t="shared" si="131"/>
        <v/>
      </c>
      <c r="CX272" s="208">
        <f t="shared" si="132"/>
        <v>0</v>
      </c>
      <c r="CY272" s="97">
        <f t="shared" si="151"/>
        <v>2.5</v>
      </c>
      <c r="CZ272" s="98">
        <f t="shared" si="152"/>
        <v>2</v>
      </c>
      <c r="DA272" s="97">
        <f t="shared" si="152"/>
        <v>4</v>
      </c>
      <c r="DB272" s="95">
        <f t="shared" si="153"/>
        <v>2</v>
      </c>
      <c r="DC272" s="147">
        <f t="shared" si="162"/>
        <v>1</v>
      </c>
      <c r="DD272" s="210">
        <f t="shared" si="154"/>
        <v>0</v>
      </c>
      <c r="DE272" s="151">
        <f t="shared" si="155"/>
        <v>0</v>
      </c>
      <c r="DF272" s="213">
        <f t="shared" si="156"/>
        <v>0</v>
      </c>
      <c r="DG272" s="149">
        <f t="shared" si="157"/>
        <v>0</v>
      </c>
      <c r="DH272" s="141">
        <f t="shared" si="158"/>
        <v>0</v>
      </c>
    </row>
    <row r="273" spans="1:112" s="99" customFormat="1" ht="26.1" customHeight="1" thickTop="1" thickBot="1" x14ac:dyDescent="0.2">
      <c r="A273" s="136"/>
      <c r="B273" s="94">
        <v>687</v>
      </c>
      <c r="C273" s="94" t="s">
        <v>7</v>
      </c>
      <c r="D273" s="94" t="s">
        <v>43</v>
      </c>
      <c r="E273" s="100" t="s">
        <v>51</v>
      </c>
      <c r="F273" s="101">
        <v>7</v>
      </c>
      <c r="G273" s="102">
        <v>1.75</v>
      </c>
      <c r="H273" s="94" t="s">
        <v>257</v>
      </c>
      <c r="I273" s="94" t="s">
        <v>131</v>
      </c>
      <c r="J273" s="94" t="s">
        <v>47</v>
      </c>
      <c r="K273" s="94" t="str">
        <f t="shared" si="133"/>
        <v>-</v>
      </c>
      <c r="L273" s="94" t="s">
        <v>249</v>
      </c>
      <c r="M273" s="181">
        <v>0</v>
      </c>
      <c r="N273" s="92"/>
      <c r="O273" s="93"/>
      <c r="P273" s="104"/>
      <c r="Q273" s="207">
        <v>2.5</v>
      </c>
      <c r="R273" s="202">
        <v>2</v>
      </c>
      <c r="S273" s="198">
        <v>4</v>
      </c>
      <c r="T273" s="191">
        <f t="shared" si="134"/>
        <v>2</v>
      </c>
      <c r="U273" s="191">
        <f t="shared" si="161"/>
        <v>1</v>
      </c>
      <c r="V273" s="191">
        <f t="shared" si="135"/>
        <v>0</v>
      </c>
      <c r="W273" s="191">
        <f t="shared" si="136"/>
        <v>0</v>
      </c>
      <c r="X273" s="191">
        <f t="shared" si="137"/>
        <v>0</v>
      </c>
      <c r="Y273" s="192">
        <f t="shared" si="138"/>
        <v>0</v>
      </c>
      <c r="Z273" s="195">
        <f t="shared" si="139"/>
        <v>0</v>
      </c>
      <c r="AA273" s="192" t="s">
        <v>67</v>
      </c>
      <c r="AB273" s="190" t="s">
        <v>82</v>
      </c>
      <c r="AC273" s="191"/>
      <c r="AD273" s="190"/>
      <c r="AE273" s="190"/>
      <c r="AF273" s="190"/>
      <c r="AG273" s="190"/>
      <c r="AH273" s="190"/>
      <c r="AI273" s="190"/>
      <c r="AJ273" s="190"/>
      <c r="AK273" s="190"/>
      <c r="AL273" s="190"/>
      <c r="AM273" s="190"/>
      <c r="AN273" s="190"/>
      <c r="AO273" s="190"/>
      <c r="AP273" s="190"/>
      <c r="AQ273" s="190"/>
      <c r="AR273" s="190"/>
      <c r="AS273" s="190"/>
      <c r="AT273" s="190"/>
      <c r="AU273" s="190"/>
      <c r="AV273" s="190"/>
      <c r="AW273" s="190"/>
      <c r="AX273" s="190"/>
      <c r="AY273" s="190"/>
      <c r="AZ273" s="190"/>
      <c r="BA273" s="190"/>
      <c r="BB273" s="190"/>
      <c r="BC273" s="190"/>
      <c r="BD273" s="190"/>
      <c r="BE273" s="190"/>
      <c r="BF273" s="190"/>
      <c r="BG273" s="190"/>
      <c r="BH273" s="190"/>
      <c r="BI273" s="190"/>
      <c r="BJ273" s="190"/>
      <c r="BK273" s="190"/>
      <c r="BL273" s="190"/>
      <c r="BM273" s="190"/>
      <c r="BN273" s="190"/>
      <c r="BO273" s="190"/>
      <c r="BP273" s="190"/>
      <c r="BQ273" s="190"/>
      <c r="BR273" s="190"/>
      <c r="BS273" s="190"/>
      <c r="BT273" s="190"/>
      <c r="BU273" s="190"/>
      <c r="BV273" s="190"/>
      <c r="BW273" s="190"/>
      <c r="BX273" s="190"/>
      <c r="BY273" s="190"/>
      <c r="BZ273" s="190">
        <f t="shared" si="140"/>
        <v>1</v>
      </c>
      <c r="CA273" s="190">
        <f t="shared" si="141"/>
        <v>0</v>
      </c>
      <c r="CB273" s="196">
        <f t="shared" si="142"/>
        <v>0</v>
      </c>
      <c r="CC273" s="196">
        <f t="shared" si="143"/>
        <v>0</v>
      </c>
      <c r="CD273" s="197">
        <f t="shared" si="144"/>
        <v>2.5</v>
      </c>
      <c r="CE273" s="198" t="s">
        <v>127</v>
      </c>
      <c r="CF273" s="196" t="str">
        <f t="shared" si="145"/>
        <v/>
      </c>
      <c r="CG273" s="199">
        <f t="shared" si="146"/>
        <v>1</v>
      </c>
      <c r="CH273" s="190" t="e">
        <f t="shared" si="147"/>
        <v>#VALUE!</v>
      </c>
      <c r="CI273" s="190" t="str">
        <f t="shared" si="148"/>
        <v/>
      </c>
      <c r="CJ273" s="190">
        <f t="shared" si="149"/>
        <v>0</v>
      </c>
      <c r="CK273" s="190"/>
      <c r="CL273" s="191">
        <f t="shared" si="121"/>
        <v>687</v>
      </c>
      <c r="CM273" s="191" t="str">
        <f t="shared" si="122"/>
        <v>苗場</v>
      </c>
      <c r="CN273" s="191" t="str">
        <f t="shared" si="123"/>
        <v>全て</v>
      </c>
      <c r="CO273" s="191" t="str">
        <f t="shared" si="124"/>
        <v>よこ</v>
      </c>
      <c r="CP273" s="198">
        <f t="shared" si="125"/>
        <v>7</v>
      </c>
      <c r="CQ273" s="203">
        <f t="shared" si="126"/>
        <v>1.75</v>
      </c>
      <c r="CR273" s="191" t="str">
        <f t="shared" si="127"/>
        <v>SPWFD24UB2PA</v>
      </c>
      <c r="CS273" s="191" t="str">
        <f t="shared" si="128"/>
        <v>◎</v>
      </c>
      <c r="CT273" s="191" t="str">
        <f t="shared" si="129"/>
        <v>適</v>
      </c>
      <c r="CU273" s="191" t="str">
        <f t="shared" si="150"/>
        <v>-</v>
      </c>
      <c r="CV273" s="191">
        <f t="shared" si="130"/>
        <v>0</v>
      </c>
      <c r="CW273" s="191" t="str">
        <f t="shared" si="131"/>
        <v/>
      </c>
      <c r="CX273" s="208">
        <f t="shared" si="132"/>
        <v>0</v>
      </c>
      <c r="CY273" s="97">
        <f t="shared" si="151"/>
        <v>2.5</v>
      </c>
      <c r="CZ273" s="98">
        <f t="shared" si="152"/>
        <v>2</v>
      </c>
      <c r="DA273" s="97">
        <f t="shared" si="152"/>
        <v>4</v>
      </c>
      <c r="DB273" s="95">
        <f t="shared" si="153"/>
        <v>2</v>
      </c>
      <c r="DC273" s="147">
        <f t="shared" si="162"/>
        <v>1</v>
      </c>
      <c r="DD273" s="210">
        <f t="shared" si="154"/>
        <v>0</v>
      </c>
      <c r="DE273" s="151">
        <f t="shared" si="155"/>
        <v>0</v>
      </c>
      <c r="DF273" s="213">
        <f t="shared" si="156"/>
        <v>0</v>
      </c>
      <c r="DG273" s="149">
        <f t="shared" si="157"/>
        <v>0</v>
      </c>
      <c r="DH273" s="141">
        <f t="shared" si="158"/>
        <v>0</v>
      </c>
    </row>
    <row r="274" spans="1:112" s="99" customFormat="1" ht="26.1" customHeight="1" thickTop="1" thickBot="1" x14ac:dyDescent="0.2">
      <c r="A274" s="136"/>
      <c r="B274" s="94">
        <v>689</v>
      </c>
      <c r="C274" s="94" t="s">
        <v>7</v>
      </c>
      <c r="D274" s="94" t="s">
        <v>43</v>
      </c>
      <c r="E274" s="100" t="s">
        <v>51</v>
      </c>
      <c r="F274" s="101">
        <v>7</v>
      </c>
      <c r="G274" s="102">
        <v>2</v>
      </c>
      <c r="H274" s="94" t="s">
        <v>257</v>
      </c>
      <c r="I274" s="94" t="s">
        <v>131</v>
      </c>
      <c r="J274" s="94" t="s">
        <v>47</v>
      </c>
      <c r="K274" s="94" t="str">
        <f t="shared" si="133"/>
        <v>-</v>
      </c>
      <c r="L274" s="94" t="s">
        <v>249</v>
      </c>
      <c r="M274" s="181">
        <v>0</v>
      </c>
      <c r="N274" s="92"/>
      <c r="O274" s="93"/>
      <c r="P274" s="104"/>
      <c r="Q274" s="207">
        <v>2</v>
      </c>
      <c r="R274" s="202">
        <v>2</v>
      </c>
      <c r="S274" s="198">
        <v>4</v>
      </c>
      <c r="T274" s="191">
        <f t="shared" si="134"/>
        <v>2</v>
      </c>
      <c r="U274" s="191">
        <f t="shared" si="161"/>
        <v>1</v>
      </c>
      <c r="V274" s="191">
        <f t="shared" si="135"/>
        <v>0</v>
      </c>
      <c r="W274" s="191">
        <f t="shared" si="136"/>
        <v>0</v>
      </c>
      <c r="X274" s="191">
        <f t="shared" si="137"/>
        <v>0</v>
      </c>
      <c r="Y274" s="192">
        <f t="shared" si="138"/>
        <v>0</v>
      </c>
      <c r="Z274" s="195">
        <f t="shared" si="139"/>
        <v>0</v>
      </c>
      <c r="AA274" s="192" t="s">
        <v>67</v>
      </c>
      <c r="AB274" s="190" t="s">
        <v>81</v>
      </c>
      <c r="AC274" s="191"/>
      <c r="AD274" s="190"/>
      <c r="AE274" s="190"/>
      <c r="AF274" s="190"/>
      <c r="AG274" s="190"/>
      <c r="AH274" s="190"/>
      <c r="AI274" s="190"/>
      <c r="AJ274" s="190"/>
      <c r="AK274" s="190"/>
      <c r="AL274" s="190"/>
      <c r="AM274" s="190"/>
      <c r="AN274" s="190"/>
      <c r="AO274" s="190"/>
      <c r="AP274" s="190"/>
      <c r="AQ274" s="190"/>
      <c r="AR274" s="190"/>
      <c r="AS274" s="190"/>
      <c r="AT274" s="190"/>
      <c r="AU274" s="190"/>
      <c r="AV274" s="190"/>
      <c r="AW274" s="190"/>
      <c r="AX274" s="190"/>
      <c r="AY274" s="190"/>
      <c r="AZ274" s="190"/>
      <c r="BA274" s="190"/>
      <c r="BB274" s="190"/>
      <c r="BC274" s="190"/>
      <c r="BD274" s="190"/>
      <c r="BE274" s="190"/>
      <c r="BF274" s="190"/>
      <c r="BG274" s="190"/>
      <c r="BH274" s="190"/>
      <c r="BI274" s="190"/>
      <c r="BJ274" s="190"/>
      <c r="BK274" s="190"/>
      <c r="BL274" s="190"/>
      <c r="BM274" s="190"/>
      <c r="BN274" s="190"/>
      <c r="BO274" s="190"/>
      <c r="BP274" s="190"/>
      <c r="BQ274" s="190"/>
      <c r="BR274" s="190"/>
      <c r="BS274" s="190"/>
      <c r="BT274" s="190"/>
      <c r="BU274" s="190"/>
      <c r="BV274" s="190"/>
      <c r="BW274" s="190"/>
      <c r="BX274" s="190"/>
      <c r="BY274" s="190"/>
      <c r="BZ274" s="190">
        <f t="shared" si="140"/>
        <v>1</v>
      </c>
      <c r="CA274" s="190">
        <f t="shared" si="141"/>
        <v>0</v>
      </c>
      <c r="CB274" s="196">
        <f t="shared" si="142"/>
        <v>0</v>
      </c>
      <c r="CC274" s="196">
        <f t="shared" si="143"/>
        <v>0</v>
      </c>
      <c r="CD274" s="197">
        <f t="shared" si="144"/>
        <v>2</v>
      </c>
      <c r="CE274" s="198" t="s">
        <v>127</v>
      </c>
      <c r="CF274" s="196" t="str">
        <f t="shared" si="145"/>
        <v/>
      </c>
      <c r="CG274" s="199">
        <f t="shared" si="146"/>
        <v>1</v>
      </c>
      <c r="CH274" s="190" t="e">
        <f t="shared" si="147"/>
        <v>#VALUE!</v>
      </c>
      <c r="CI274" s="190" t="str">
        <f t="shared" si="148"/>
        <v/>
      </c>
      <c r="CJ274" s="190">
        <f t="shared" si="149"/>
        <v>0</v>
      </c>
      <c r="CK274" s="190"/>
      <c r="CL274" s="191">
        <f t="shared" si="121"/>
        <v>689</v>
      </c>
      <c r="CM274" s="191" t="str">
        <f t="shared" si="122"/>
        <v>苗場</v>
      </c>
      <c r="CN274" s="191" t="str">
        <f t="shared" si="123"/>
        <v>全て</v>
      </c>
      <c r="CO274" s="191" t="str">
        <f t="shared" si="124"/>
        <v>よこ</v>
      </c>
      <c r="CP274" s="198">
        <f t="shared" si="125"/>
        <v>7</v>
      </c>
      <c r="CQ274" s="203">
        <f t="shared" si="126"/>
        <v>2</v>
      </c>
      <c r="CR274" s="191" t="str">
        <f t="shared" si="127"/>
        <v>SPWFD24UB2PA</v>
      </c>
      <c r="CS274" s="191" t="str">
        <f t="shared" si="128"/>
        <v>◎</v>
      </c>
      <c r="CT274" s="191" t="str">
        <f t="shared" si="129"/>
        <v>適</v>
      </c>
      <c r="CU274" s="191" t="str">
        <f t="shared" si="150"/>
        <v>-</v>
      </c>
      <c r="CV274" s="191">
        <f t="shared" si="130"/>
        <v>0</v>
      </c>
      <c r="CW274" s="191" t="str">
        <f t="shared" si="131"/>
        <v/>
      </c>
      <c r="CX274" s="208">
        <f t="shared" si="132"/>
        <v>0</v>
      </c>
      <c r="CY274" s="97">
        <f t="shared" si="151"/>
        <v>2</v>
      </c>
      <c r="CZ274" s="98">
        <f t="shared" si="152"/>
        <v>2</v>
      </c>
      <c r="DA274" s="97">
        <f t="shared" si="152"/>
        <v>4</v>
      </c>
      <c r="DB274" s="95">
        <f t="shared" si="153"/>
        <v>2</v>
      </c>
      <c r="DC274" s="147">
        <f t="shared" si="162"/>
        <v>1</v>
      </c>
      <c r="DD274" s="210">
        <f t="shared" si="154"/>
        <v>0</v>
      </c>
      <c r="DE274" s="151">
        <f t="shared" si="155"/>
        <v>0</v>
      </c>
      <c r="DF274" s="213">
        <f t="shared" si="156"/>
        <v>0</v>
      </c>
      <c r="DG274" s="149">
        <f t="shared" si="157"/>
        <v>0</v>
      </c>
      <c r="DH274" s="141">
        <f t="shared" si="158"/>
        <v>0</v>
      </c>
    </row>
    <row r="275" spans="1:112" s="99" customFormat="1" ht="26.1" customHeight="1" thickTop="1" thickBot="1" x14ac:dyDescent="0.2">
      <c r="A275" s="136"/>
      <c r="B275" s="94">
        <v>693</v>
      </c>
      <c r="C275" s="94" t="s">
        <v>7</v>
      </c>
      <c r="D275" s="94" t="s">
        <v>43</v>
      </c>
      <c r="E275" s="100" t="s">
        <v>51</v>
      </c>
      <c r="F275" s="101">
        <v>7</v>
      </c>
      <c r="G275" s="102">
        <v>2.25</v>
      </c>
      <c r="H275" s="94" t="s">
        <v>257</v>
      </c>
      <c r="I275" s="94" t="s">
        <v>131</v>
      </c>
      <c r="J275" s="94" t="s">
        <v>47</v>
      </c>
      <c r="K275" s="146" t="str">
        <f t="shared" si="133"/>
        <v>○</v>
      </c>
      <c r="L275" s="145" t="s">
        <v>189</v>
      </c>
      <c r="M275" s="180">
        <f>IF(L275="YES",1,0)</f>
        <v>0</v>
      </c>
      <c r="N275" s="92"/>
      <c r="O275" s="93"/>
      <c r="P275" s="104"/>
      <c r="Q275" s="207">
        <v>3</v>
      </c>
      <c r="R275" s="202">
        <v>3</v>
      </c>
      <c r="S275" s="198">
        <v>2.5</v>
      </c>
      <c r="T275" s="191">
        <f t="shared" si="134"/>
        <v>3</v>
      </c>
      <c r="U275" s="191">
        <f t="shared" si="161"/>
        <v>1</v>
      </c>
      <c r="V275" s="191">
        <f t="shared" si="135"/>
        <v>0</v>
      </c>
      <c r="W275" s="191">
        <f t="shared" si="136"/>
        <v>0</v>
      </c>
      <c r="X275" s="191">
        <f t="shared" si="137"/>
        <v>0</v>
      </c>
      <c r="Y275" s="192">
        <f t="shared" si="138"/>
        <v>0</v>
      </c>
      <c r="Z275" s="195">
        <f t="shared" si="139"/>
        <v>0</v>
      </c>
      <c r="AA275" s="192" t="s">
        <v>67</v>
      </c>
      <c r="AB275" s="190" t="s">
        <v>83</v>
      </c>
      <c r="AC275" s="191"/>
      <c r="AD275" s="190"/>
      <c r="AE275" s="190"/>
      <c r="AF275" s="190"/>
      <c r="AG275" s="190"/>
      <c r="AH275" s="190"/>
      <c r="AI275" s="190"/>
      <c r="AJ275" s="190"/>
      <c r="AK275" s="190"/>
      <c r="AL275" s="190"/>
      <c r="AM275" s="190"/>
      <c r="AN275" s="190"/>
      <c r="AO275" s="190"/>
      <c r="AP275" s="190"/>
      <c r="AQ275" s="190"/>
      <c r="AR275" s="190"/>
      <c r="AS275" s="190"/>
      <c r="AT275" s="190"/>
      <c r="AU275" s="190"/>
      <c r="AV275" s="190"/>
      <c r="AW275" s="190"/>
      <c r="AX275" s="190"/>
      <c r="AY275" s="190"/>
      <c r="AZ275" s="190"/>
      <c r="BA275" s="190"/>
      <c r="BB275" s="190"/>
      <c r="BC275" s="190"/>
      <c r="BD275" s="190"/>
      <c r="BE275" s="190"/>
      <c r="BF275" s="190"/>
      <c r="BG275" s="190"/>
      <c r="BH275" s="190"/>
      <c r="BI275" s="190"/>
      <c r="BJ275" s="190"/>
      <c r="BK275" s="190"/>
      <c r="BL275" s="190"/>
      <c r="BM275" s="190"/>
      <c r="BN275" s="190"/>
      <c r="BO275" s="190"/>
      <c r="BP275" s="190"/>
      <c r="BQ275" s="190"/>
      <c r="BR275" s="190"/>
      <c r="BS275" s="190"/>
      <c r="BT275" s="190"/>
      <c r="BU275" s="190"/>
      <c r="BV275" s="190"/>
      <c r="BW275" s="190"/>
      <c r="BX275" s="190"/>
      <c r="BY275" s="190"/>
      <c r="BZ275" s="190">
        <f t="shared" si="140"/>
        <v>1</v>
      </c>
      <c r="CA275" s="190">
        <f t="shared" si="141"/>
        <v>0</v>
      </c>
      <c r="CB275" s="196">
        <f t="shared" si="142"/>
        <v>0</v>
      </c>
      <c r="CC275" s="196">
        <f t="shared" si="143"/>
        <v>0</v>
      </c>
      <c r="CD275" s="197">
        <f t="shared" si="144"/>
        <v>3</v>
      </c>
      <c r="CE275" s="198" t="s">
        <v>127</v>
      </c>
      <c r="CF275" s="196" t="str">
        <f t="shared" si="145"/>
        <v/>
      </c>
      <c r="CG275" s="199">
        <f t="shared" si="146"/>
        <v>1</v>
      </c>
      <c r="CH275" s="190" t="e">
        <f t="shared" si="147"/>
        <v>#VALUE!</v>
      </c>
      <c r="CI275" s="190" t="str">
        <f t="shared" si="148"/>
        <v/>
      </c>
      <c r="CJ275" s="190">
        <f t="shared" si="149"/>
        <v>0</v>
      </c>
      <c r="CK275" s="190"/>
      <c r="CL275" s="191">
        <f t="shared" si="121"/>
        <v>693</v>
      </c>
      <c r="CM275" s="191" t="str">
        <f t="shared" si="122"/>
        <v>苗場</v>
      </c>
      <c r="CN275" s="191" t="str">
        <f t="shared" si="123"/>
        <v>全て</v>
      </c>
      <c r="CO275" s="191" t="str">
        <f t="shared" si="124"/>
        <v>よこ</v>
      </c>
      <c r="CP275" s="198">
        <f t="shared" si="125"/>
        <v>7</v>
      </c>
      <c r="CQ275" s="203">
        <f t="shared" si="126"/>
        <v>2.25</v>
      </c>
      <c r="CR275" s="191" t="str">
        <f t="shared" si="127"/>
        <v>SPWFD24UB2PA</v>
      </c>
      <c r="CS275" s="191" t="str">
        <f t="shared" si="128"/>
        <v>◎</v>
      </c>
      <c r="CT275" s="191" t="str">
        <f t="shared" si="129"/>
        <v>適</v>
      </c>
      <c r="CU275" s="191" t="str">
        <f t="shared" si="150"/>
        <v>○</v>
      </c>
      <c r="CV275" s="191">
        <f t="shared" si="130"/>
        <v>0</v>
      </c>
      <c r="CW275" s="191" t="str">
        <f t="shared" si="131"/>
        <v/>
      </c>
      <c r="CX275" s="208">
        <f t="shared" si="132"/>
        <v>0</v>
      </c>
      <c r="CY275" s="97">
        <f t="shared" si="151"/>
        <v>3</v>
      </c>
      <c r="CZ275" s="98">
        <f t="shared" si="152"/>
        <v>3</v>
      </c>
      <c r="DA275" s="97">
        <f t="shared" si="152"/>
        <v>2.5</v>
      </c>
      <c r="DB275" s="95">
        <f t="shared" si="153"/>
        <v>3</v>
      </c>
      <c r="DC275" s="147">
        <f t="shared" si="162"/>
        <v>1</v>
      </c>
      <c r="DD275" s="210">
        <f t="shared" si="154"/>
        <v>0</v>
      </c>
      <c r="DE275" s="151">
        <f t="shared" si="155"/>
        <v>0</v>
      </c>
      <c r="DF275" s="213">
        <f t="shared" si="156"/>
        <v>0</v>
      </c>
      <c r="DG275" s="149">
        <f t="shared" si="157"/>
        <v>0</v>
      </c>
      <c r="DH275" s="141">
        <f t="shared" si="158"/>
        <v>0</v>
      </c>
    </row>
    <row r="276" spans="1:112" s="99" customFormat="1" ht="26.1" customHeight="1" thickTop="1" thickBot="1" x14ac:dyDescent="0.2">
      <c r="A276" s="136"/>
      <c r="B276" s="87">
        <v>694</v>
      </c>
      <c r="C276" s="94" t="s">
        <v>7</v>
      </c>
      <c r="D276" s="94" t="s">
        <v>43</v>
      </c>
      <c r="E276" s="100" t="s">
        <v>51</v>
      </c>
      <c r="F276" s="101">
        <v>8</v>
      </c>
      <c r="G276" s="102">
        <v>1</v>
      </c>
      <c r="H276" s="94" t="s">
        <v>256</v>
      </c>
      <c r="I276" s="94" t="s">
        <v>131</v>
      </c>
      <c r="J276" s="94" t="s">
        <v>48</v>
      </c>
      <c r="K276" s="94" t="str">
        <f t="shared" si="133"/>
        <v>-</v>
      </c>
      <c r="L276" s="94" t="s">
        <v>249</v>
      </c>
      <c r="M276" s="181">
        <v>0</v>
      </c>
      <c r="N276" s="92"/>
      <c r="O276" s="93"/>
      <c r="P276" s="104"/>
      <c r="Q276" s="207">
        <v>3.5</v>
      </c>
      <c r="R276" s="202">
        <v>2</v>
      </c>
      <c r="S276" s="198">
        <v>4.5</v>
      </c>
      <c r="T276" s="191">
        <f t="shared" si="134"/>
        <v>2</v>
      </c>
      <c r="U276" s="191">
        <f t="shared" si="159"/>
        <v>1</v>
      </c>
      <c r="V276" s="191">
        <f t="shared" si="135"/>
        <v>0</v>
      </c>
      <c r="W276" s="191">
        <f t="shared" si="136"/>
        <v>0</v>
      </c>
      <c r="X276" s="191">
        <f t="shared" si="137"/>
        <v>0</v>
      </c>
      <c r="Y276" s="192">
        <f t="shared" si="138"/>
        <v>0</v>
      </c>
      <c r="Z276" s="195">
        <f t="shared" si="139"/>
        <v>0</v>
      </c>
      <c r="AA276" s="192" t="s">
        <v>67</v>
      </c>
      <c r="AB276" s="190" t="s">
        <v>84</v>
      </c>
      <c r="AC276" s="191"/>
      <c r="AD276" s="190"/>
      <c r="AE276" s="190"/>
      <c r="AF276" s="190"/>
      <c r="AG276" s="190"/>
      <c r="AH276" s="190"/>
      <c r="AI276" s="190"/>
      <c r="AJ276" s="190"/>
      <c r="AK276" s="190"/>
      <c r="AL276" s="190"/>
      <c r="AM276" s="190"/>
      <c r="AN276" s="190"/>
      <c r="AO276" s="190"/>
      <c r="AP276" s="190"/>
      <c r="AQ276" s="190"/>
      <c r="AR276" s="190"/>
      <c r="AS276" s="190"/>
      <c r="AT276" s="190"/>
      <c r="AU276" s="190"/>
      <c r="AV276" s="190"/>
      <c r="AW276" s="190"/>
      <c r="AX276" s="190"/>
      <c r="AY276" s="190"/>
      <c r="AZ276" s="190"/>
      <c r="BA276" s="190"/>
      <c r="BB276" s="190"/>
      <c r="BC276" s="190"/>
      <c r="BD276" s="190"/>
      <c r="BE276" s="190"/>
      <c r="BF276" s="190"/>
      <c r="BG276" s="190"/>
      <c r="BH276" s="190"/>
      <c r="BI276" s="190"/>
      <c r="BJ276" s="190"/>
      <c r="BK276" s="190"/>
      <c r="BL276" s="190"/>
      <c r="BM276" s="190"/>
      <c r="BN276" s="190"/>
      <c r="BO276" s="190"/>
      <c r="BP276" s="190"/>
      <c r="BQ276" s="190"/>
      <c r="BR276" s="190"/>
      <c r="BS276" s="190"/>
      <c r="BT276" s="190"/>
      <c r="BU276" s="190"/>
      <c r="BV276" s="190"/>
      <c r="BW276" s="190"/>
      <c r="BX276" s="190"/>
      <c r="BY276" s="190"/>
      <c r="BZ276" s="190">
        <f t="shared" si="140"/>
        <v>1</v>
      </c>
      <c r="CA276" s="190">
        <f t="shared" si="141"/>
        <v>0</v>
      </c>
      <c r="CB276" s="196">
        <f t="shared" si="142"/>
        <v>0</v>
      </c>
      <c r="CC276" s="196">
        <f t="shared" si="143"/>
        <v>0</v>
      </c>
      <c r="CD276" s="197">
        <f t="shared" si="144"/>
        <v>3.5</v>
      </c>
      <c r="CE276" s="198" t="s">
        <v>127</v>
      </c>
      <c r="CF276" s="196" t="str">
        <f t="shared" si="145"/>
        <v/>
      </c>
      <c r="CG276" s="199">
        <f t="shared" si="146"/>
        <v>1</v>
      </c>
      <c r="CH276" s="190" t="e">
        <f t="shared" si="147"/>
        <v>#VALUE!</v>
      </c>
      <c r="CI276" s="190" t="str">
        <f t="shared" si="148"/>
        <v/>
      </c>
      <c r="CJ276" s="190">
        <f t="shared" si="149"/>
        <v>0</v>
      </c>
      <c r="CK276" s="190"/>
      <c r="CL276" s="191">
        <f t="shared" si="121"/>
        <v>694</v>
      </c>
      <c r="CM276" s="191" t="str">
        <f t="shared" si="122"/>
        <v>苗場</v>
      </c>
      <c r="CN276" s="191" t="str">
        <f t="shared" si="123"/>
        <v>全て</v>
      </c>
      <c r="CO276" s="191" t="str">
        <f t="shared" si="124"/>
        <v>よこ</v>
      </c>
      <c r="CP276" s="198">
        <f t="shared" si="125"/>
        <v>8</v>
      </c>
      <c r="CQ276" s="203">
        <f t="shared" si="126"/>
        <v>1</v>
      </c>
      <c r="CR276" s="191" t="str">
        <f t="shared" si="127"/>
        <v>SPWFD24UB2PB</v>
      </c>
      <c r="CS276" s="191" t="str">
        <f t="shared" si="128"/>
        <v>◎</v>
      </c>
      <c r="CT276" s="191" t="str">
        <f t="shared" si="129"/>
        <v>強弱有</v>
      </c>
      <c r="CU276" s="191" t="str">
        <f t="shared" si="150"/>
        <v>-</v>
      </c>
      <c r="CV276" s="191">
        <f t="shared" si="130"/>
        <v>0</v>
      </c>
      <c r="CW276" s="191" t="str">
        <f t="shared" si="131"/>
        <v/>
      </c>
      <c r="CX276" s="208">
        <f t="shared" si="132"/>
        <v>0</v>
      </c>
      <c r="CY276" s="97">
        <f t="shared" si="151"/>
        <v>3.5</v>
      </c>
      <c r="CZ276" s="98">
        <f t="shared" si="152"/>
        <v>2</v>
      </c>
      <c r="DA276" s="97">
        <f t="shared" si="152"/>
        <v>4.5</v>
      </c>
      <c r="DB276" s="95">
        <f t="shared" si="153"/>
        <v>2</v>
      </c>
      <c r="DC276" s="147">
        <f t="shared" si="162"/>
        <v>1</v>
      </c>
      <c r="DD276" s="210">
        <f t="shared" si="154"/>
        <v>0</v>
      </c>
      <c r="DE276" s="151">
        <f t="shared" si="155"/>
        <v>0</v>
      </c>
      <c r="DF276" s="213">
        <f t="shared" si="156"/>
        <v>0</v>
      </c>
      <c r="DG276" s="149">
        <f t="shared" si="157"/>
        <v>0</v>
      </c>
      <c r="DH276" s="141">
        <f t="shared" si="158"/>
        <v>0</v>
      </c>
    </row>
    <row r="277" spans="1:112" s="99" customFormat="1" ht="26.1" customHeight="1" thickTop="1" thickBot="1" x14ac:dyDescent="0.2">
      <c r="A277" s="136"/>
      <c r="B277" s="94">
        <v>695</v>
      </c>
      <c r="C277" s="94" t="s">
        <v>7</v>
      </c>
      <c r="D277" s="94" t="s">
        <v>43</v>
      </c>
      <c r="E277" s="100" t="s">
        <v>51</v>
      </c>
      <c r="F277" s="101">
        <v>8</v>
      </c>
      <c r="G277" s="102">
        <v>1.1000000000000001</v>
      </c>
      <c r="H277" s="94" t="s">
        <v>256</v>
      </c>
      <c r="I277" s="94" t="s">
        <v>131</v>
      </c>
      <c r="J277" s="94" t="s">
        <v>48</v>
      </c>
      <c r="K277" s="146" t="str">
        <f t="shared" si="133"/>
        <v>○</v>
      </c>
      <c r="L277" s="145" t="s">
        <v>189</v>
      </c>
      <c r="M277" s="180">
        <f>IF(L277="YES",1,0)</f>
        <v>0</v>
      </c>
      <c r="N277" s="92"/>
      <c r="O277" s="93"/>
      <c r="P277" s="104"/>
      <c r="Q277" s="207">
        <v>3</v>
      </c>
      <c r="R277" s="202">
        <v>2</v>
      </c>
      <c r="S277" s="198">
        <v>4.5</v>
      </c>
      <c r="T277" s="191">
        <f t="shared" si="134"/>
        <v>2</v>
      </c>
      <c r="U277" s="191">
        <f t="shared" si="159"/>
        <v>1</v>
      </c>
      <c r="V277" s="191">
        <f t="shared" si="135"/>
        <v>0</v>
      </c>
      <c r="W277" s="191">
        <f t="shared" si="136"/>
        <v>0</v>
      </c>
      <c r="X277" s="191">
        <f t="shared" si="137"/>
        <v>0</v>
      </c>
      <c r="Y277" s="192">
        <f t="shared" si="138"/>
        <v>0</v>
      </c>
      <c r="Z277" s="195">
        <f t="shared" si="139"/>
        <v>0</v>
      </c>
      <c r="AA277" s="192" t="s">
        <v>67</v>
      </c>
      <c r="AB277" s="190" t="s">
        <v>84</v>
      </c>
      <c r="AC277" s="191"/>
      <c r="AD277" s="190"/>
      <c r="AE277" s="190"/>
      <c r="AF277" s="190"/>
      <c r="AG277" s="190"/>
      <c r="AH277" s="190"/>
      <c r="AI277" s="190"/>
      <c r="AJ277" s="190"/>
      <c r="AK277" s="190"/>
      <c r="AL277" s="190"/>
      <c r="AM277" s="190"/>
      <c r="AN277" s="190"/>
      <c r="AO277" s="190"/>
      <c r="AP277" s="190"/>
      <c r="AQ277" s="190"/>
      <c r="AR277" s="190"/>
      <c r="AS277" s="190"/>
      <c r="AT277" s="190"/>
      <c r="AU277" s="190"/>
      <c r="AV277" s="190"/>
      <c r="AW277" s="190"/>
      <c r="AX277" s="190"/>
      <c r="AY277" s="190"/>
      <c r="AZ277" s="190"/>
      <c r="BA277" s="190"/>
      <c r="BB277" s="190"/>
      <c r="BC277" s="190"/>
      <c r="BD277" s="190"/>
      <c r="BE277" s="190"/>
      <c r="BF277" s="190"/>
      <c r="BG277" s="190"/>
      <c r="BH277" s="190"/>
      <c r="BI277" s="190"/>
      <c r="BJ277" s="190"/>
      <c r="BK277" s="190"/>
      <c r="BL277" s="190"/>
      <c r="BM277" s="190"/>
      <c r="BN277" s="190"/>
      <c r="BO277" s="190"/>
      <c r="BP277" s="190"/>
      <c r="BQ277" s="190"/>
      <c r="BR277" s="190"/>
      <c r="BS277" s="190"/>
      <c r="BT277" s="190"/>
      <c r="BU277" s="190"/>
      <c r="BV277" s="190"/>
      <c r="BW277" s="190"/>
      <c r="BX277" s="190"/>
      <c r="BY277" s="190"/>
      <c r="BZ277" s="190">
        <f t="shared" si="140"/>
        <v>1</v>
      </c>
      <c r="CA277" s="190">
        <f t="shared" si="141"/>
        <v>0</v>
      </c>
      <c r="CB277" s="196">
        <f t="shared" si="142"/>
        <v>0</v>
      </c>
      <c r="CC277" s="196">
        <f t="shared" si="143"/>
        <v>0</v>
      </c>
      <c r="CD277" s="197">
        <f t="shared" si="144"/>
        <v>3</v>
      </c>
      <c r="CE277" s="198" t="s">
        <v>127</v>
      </c>
      <c r="CF277" s="196" t="str">
        <f t="shared" si="145"/>
        <v/>
      </c>
      <c r="CG277" s="199">
        <f t="shared" si="146"/>
        <v>1</v>
      </c>
      <c r="CH277" s="190" t="e">
        <f t="shared" si="147"/>
        <v>#VALUE!</v>
      </c>
      <c r="CI277" s="190" t="str">
        <f t="shared" si="148"/>
        <v/>
      </c>
      <c r="CJ277" s="190">
        <f t="shared" si="149"/>
        <v>0</v>
      </c>
      <c r="CK277" s="190"/>
      <c r="CL277" s="191">
        <f t="shared" si="121"/>
        <v>695</v>
      </c>
      <c r="CM277" s="191" t="str">
        <f t="shared" si="122"/>
        <v>苗場</v>
      </c>
      <c r="CN277" s="191" t="str">
        <f t="shared" si="123"/>
        <v>全て</v>
      </c>
      <c r="CO277" s="191" t="str">
        <f t="shared" si="124"/>
        <v>よこ</v>
      </c>
      <c r="CP277" s="198">
        <f t="shared" si="125"/>
        <v>8</v>
      </c>
      <c r="CQ277" s="203">
        <f t="shared" si="126"/>
        <v>1.1000000000000001</v>
      </c>
      <c r="CR277" s="191" t="str">
        <f t="shared" si="127"/>
        <v>SPWFD24UB2PB</v>
      </c>
      <c r="CS277" s="191" t="str">
        <f t="shared" si="128"/>
        <v>◎</v>
      </c>
      <c r="CT277" s="191" t="str">
        <f t="shared" si="129"/>
        <v>強弱有</v>
      </c>
      <c r="CU277" s="191" t="str">
        <f t="shared" si="150"/>
        <v>○</v>
      </c>
      <c r="CV277" s="191">
        <f t="shared" si="130"/>
        <v>0</v>
      </c>
      <c r="CW277" s="191" t="str">
        <f t="shared" si="131"/>
        <v/>
      </c>
      <c r="CX277" s="208">
        <f t="shared" si="132"/>
        <v>0</v>
      </c>
      <c r="CY277" s="97">
        <f t="shared" si="151"/>
        <v>3</v>
      </c>
      <c r="CZ277" s="98">
        <f t="shared" si="152"/>
        <v>2</v>
      </c>
      <c r="DA277" s="97">
        <f t="shared" si="152"/>
        <v>4.5</v>
      </c>
      <c r="DB277" s="95">
        <f t="shared" si="153"/>
        <v>2</v>
      </c>
      <c r="DC277" s="147">
        <f t="shared" si="162"/>
        <v>1</v>
      </c>
      <c r="DD277" s="210">
        <f t="shared" si="154"/>
        <v>0</v>
      </c>
      <c r="DE277" s="151">
        <f t="shared" si="155"/>
        <v>0</v>
      </c>
      <c r="DF277" s="213">
        <f t="shared" si="156"/>
        <v>0</v>
      </c>
      <c r="DG277" s="149">
        <f t="shared" si="157"/>
        <v>0</v>
      </c>
      <c r="DH277" s="141">
        <f t="shared" si="158"/>
        <v>0</v>
      </c>
    </row>
    <row r="278" spans="1:112" s="99" customFormat="1" ht="26.1" customHeight="1" thickTop="1" thickBot="1" x14ac:dyDescent="0.2">
      <c r="A278" s="136"/>
      <c r="B278" s="94">
        <v>696</v>
      </c>
      <c r="C278" s="94" t="s">
        <v>7</v>
      </c>
      <c r="D278" s="94" t="s">
        <v>43</v>
      </c>
      <c r="E278" s="100" t="s">
        <v>51</v>
      </c>
      <c r="F278" s="101">
        <v>8</v>
      </c>
      <c r="G278" s="102">
        <v>1.2</v>
      </c>
      <c r="H278" s="94" t="s">
        <v>256</v>
      </c>
      <c r="I278" s="94" t="s">
        <v>131</v>
      </c>
      <c r="J278" s="94" t="s">
        <v>47</v>
      </c>
      <c r="K278" s="146" t="str">
        <f t="shared" si="133"/>
        <v>○</v>
      </c>
      <c r="L278" s="145" t="s">
        <v>189</v>
      </c>
      <c r="M278" s="180">
        <f>IF(L278="YES",1,0)</f>
        <v>0</v>
      </c>
      <c r="N278" s="92"/>
      <c r="O278" s="93"/>
      <c r="P278" s="104"/>
      <c r="Q278" s="207">
        <v>3</v>
      </c>
      <c r="R278" s="202">
        <v>2</v>
      </c>
      <c r="S278" s="198">
        <v>4.5</v>
      </c>
      <c r="T278" s="191">
        <f t="shared" si="134"/>
        <v>2</v>
      </c>
      <c r="U278" s="191">
        <f t="shared" si="159"/>
        <v>1</v>
      </c>
      <c r="V278" s="191">
        <f t="shared" si="135"/>
        <v>0</v>
      </c>
      <c r="W278" s="191">
        <f t="shared" si="136"/>
        <v>0</v>
      </c>
      <c r="X278" s="191">
        <f t="shared" si="137"/>
        <v>0</v>
      </c>
      <c r="Y278" s="192">
        <f t="shared" si="138"/>
        <v>0</v>
      </c>
      <c r="Z278" s="195">
        <f t="shared" si="139"/>
        <v>0</v>
      </c>
      <c r="AA278" s="192" t="s">
        <v>67</v>
      </c>
      <c r="AB278" s="190" t="s">
        <v>85</v>
      </c>
      <c r="AC278" s="191"/>
      <c r="AD278" s="190"/>
      <c r="AE278" s="190"/>
      <c r="AF278" s="190"/>
      <c r="AG278" s="190"/>
      <c r="AH278" s="190"/>
      <c r="AI278" s="190"/>
      <c r="AJ278" s="190"/>
      <c r="AK278" s="190"/>
      <c r="AL278" s="190"/>
      <c r="AM278" s="190"/>
      <c r="AN278" s="190"/>
      <c r="AO278" s="190"/>
      <c r="AP278" s="190"/>
      <c r="AQ278" s="190"/>
      <c r="AR278" s="190"/>
      <c r="AS278" s="190"/>
      <c r="AT278" s="190"/>
      <c r="AU278" s="190"/>
      <c r="AV278" s="190"/>
      <c r="AW278" s="190"/>
      <c r="AX278" s="190"/>
      <c r="AY278" s="190"/>
      <c r="AZ278" s="190"/>
      <c r="BA278" s="190"/>
      <c r="BB278" s="190"/>
      <c r="BC278" s="190"/>
      <c r="BD278" s="190"/>
      <c r="BE278" s="190"/>
      <c r="BF278" s="190"/>
      <c r="BG278" s="190"/>
      <c r="BH278" s="190"/>
      <c r="BI278" s="190"/>
      <c r="BJ278" s="190"/>
      <c r="BK278" s="190"/>
      <c r="BL278" s="190"/>
      <c r="BM278" s="190"/>
      <c r="BN278" s="190"/>
      <c r="BO278" s="190"/>
      <c r="BP278" s="190"/>
      <c r="BQ278" s="190"/>
      <c r="BR278" s="190"/>
      <c r="BS278" s="190"/>
      <c r="BT278" s="190"/>
      <c r="BU278" s="190"/>
      <c r="BV278" s="190"/>
      <c r="BW278" s="190"/>
      <c r="BX278" s="190"/>
      <c r="BY278" s="190"/>
      <c r="BZ278" s="190">
        <f t="shared" si="140"/>
        <v>1</v>
      </c>
      <c r="CA278" s="190">
        <f t="shared" si="141"/>
        <v>0</v>
      </c>
      <c r="CB278" s="196">
        <f t="shared" si="142"/>
        <v>0</v>
      </c>
      <c r="CC278" s="196">
        <f t="shared" si="143"/>
        <v>0</v>
      </c>
      <c r="CD278" s="197">
        <f t="shared" si="144"/>
        <v>3</v>
      </c>
      <c r="CE278" s="198" t="s">
        <v>127</v>
      </c>
      <c r="CF278" s="196" t="str">
        <f t="shared" si="145"/>
        <v/>
      </c>
      <c r="CG278" s="199">
        <f t="shared" si="146"/>
        <v>1</v>
      </c>
      <c r="CH278" s="190" t="e">
        <f t="shared" si="147"/>
        <v>#VALUE!</v>
      </c>
      <c r="CI278" s="190" t="str">
        <f t="shared" si="148"/>
        <v/>
      </c>
      <c r="CJ278" s="190">
        <f t="shared" si="149"/>
        <v>0</v>
      </c>
      <c r="CK278" s="190"/>
      <c r="CL278" s="191">
        <f t="shared" si="121"/>
        <v>696</v>
      </c>
      <c r="CM278" s="191" t="str">
        <f t="shared" si="122"/>
        <v>苗場</v>
      </c>
      <c r="CN278" s="191" t="str">
        <f t="shared" si="123"/>
        <v>全て</v>
      </c>
      <c r="CO278" s="191" t="str">
        <f t="shared" si="124"/>
        <v>よこ</v>
      </c>
      <c r="CP278" s="198">
        <f t="shared" si="125"/>
        <v>8</v>
      </c>
      <c r="CQ278" s="203">
        <f t="shared" si="126"/>
        <v>1.2</v>
      </c>
      <c r="CR278" s="191" t="str">
        <f t="shared" si="127"/>
        <v>SPWFD24UB2PB</v>
      </c>
      <c r="CS278" s="191" t="str">
        <f t="shared" si="128"/>
        <v>◎</v>
      </c>
      <c r="CT278" s="191" t="str">
        <f t="shared" si="129"/>
        <v>適</v>
      </c>
      <c r="CU278" s="191" t="str">
        <f t="shared" si="150"/>
        <v>○</v>
      </c>
      <c r="CV278" s="191">
        <f t="shared" si="130"/>
        <v>0</v>
      </c>
      <c r="CW278" s="191" t="str">
        <f t="shared" si="131"/>
        <v/>
      </c>
      <c r="CX278" s="208">
        <f t="shared" si="132"/>
        <v>0</v>
      </c>
      <c r="CY278" s="97">
        <f t="shared" si="151"/>
        <v>3</v>
      </c>
      <c r="CZ278" s="98">
        <f t="shared" si="152"/>
        <v>2</v>
      </c>
      <c r="DA278" s="97">
        <f t="shared" si="152"/>
        <v>4.5</v>
      </c>
      <c r="DB278" s="95">
        <f t="shared" si="153"/>
        <v>2</v>
      </c>
      <c r="DC278" s="147">
        <f t="shared" si="162"/>
        <v>1</v>
      </c>
      <c r="DD278" s="210">
        <f t="shared" si="154"/>
        <v>0</v>
      </c>
      <c r="DE278" s="151">
        <f t="shared" si="155"/>
        <v>0</v>
      </c>
      <c r="DF278" s="213">
        <f t="shared" si="156"/>
        <v>0</v>
      </c>
      <c r="DG278" s="149">
        <f t="shared" si="157"/>
        <v>0</v>
      </c>
      <c r="DH278" s="141">
        <f t="shared" si="158"/>
        <v>0</v>
      </c>
    </row>
    <row r="279" spans="1:112" s="99" customFormat="1" ht="26.1" customHeight="1" thickTop="1" thickBot="1" x14ac:dyDescent="0.2">
      <c r="A279" s="136"/>
      <c r="B279" s="94">
        <v>698</v>
      </c>
      <c r="C279" s="94" t="s">
        <v>7</v>
      </c>
      <c r="D279" s="94" t="s">
        <v>43</v>
      </c>
      <c r="E279" s="100" t="s">
        <v>51</v>
      </c>
      <c r="F279" s="101">
        <v>8</v>
      </c>
      <c r="G279" s="102">
        <v>1.3</v>
      </c>
      <c r="H279" s="94" t="s">
        <v>256</v>
      </c>
      <c r="I279" s="94" t="s">
        <v>131</v>
      </c>
      <c r="J279" s="103" t="s">
        <v>45</v>
      </c>
      <c r="K279" s="94" t="str">
        <f t="shared" si="133"/>
        <v>-</v>
      </c>
      <c r="L279" s="94" t="s">
        <v>249</v>
      </c>
      <c r="M279" s="181">
        <v>0</v>
      </c>
      <c r="N279" s="92"/>
      <c r="O279" s="93"/>
      <c r="P279" s="104"/>
      <c r="Q279" s="207">
        <v>2.5</v>
      </c>
      <c r="R279" s="202">
        <v>2</v>
      </c>
      <c r="S279" s="198">
        <v>4.5</v>
      </c>
      <c r="T279" s="191">
        <f t="shared" si="134"/>
        <v>2</v>
      </c>
      <c r="U279" s="191">
        <f t="shared" si="159"/>
        <v>1</v>
      </c>
      <c r="V279" s="191">
        <f t="shared" si="135"/>
        <v>0</v>
      </c>
      <c r="W279" s="191">
        <f t="shared" si="136"/>
        <v>0</v>
      </c>
      <c r="X279" s="191">
        <f t="shared" si="137"/>
        <v>0</v>
      </c>
      <c r="Y279" s="192">
        <f t="shared" si="138"/>
        <v>0</v>
      </c>
      <c r="Z279" s="195">
        <f t="shared" si="139"/>
        <v>0</v>
      </c>
      <c r="AA279" s="192" t="s">
        <v>67</v>
      </c>
      <c r="AB279" s="190" t="s">
        <v>80</v>
      </c>
      <c r="AC279" s="191"/>
      <c r="AD279" s="190"/>
      <c r="AE279" s="190"/>
      <c r="AF279" s="190"/>
      <c r="AG279" s="190"/>
      <c r="AH279" s="190"/>
      <c r="AI279" s="190"/>
      <c r="AJ279" s="190"/>
      <c r="AK279" s="190"/>
      <c r="AL279" s="190"/>
      <c r="AM279" s="190"/>
      <c r="AN279" s="190"/>
      <c r="AO279" s="190"/>
      <c r="AP279" s="190"/>
      <c r="AQ279" s="190"/>
      <c r="AR279" s="190"/>
      <c r="AS279" s="190"/>
      <c r="AT279" s="190"/>
      <c r="AU279" s="190"/>
      <c r="AV279" s="190"/>
      <c r="AW279" s="190"/>
      <c r="AX279" s="190"/>
      <c r="AY279" s="190"/>
      <c r="AZ279" s="190"/>
      <c r="BA279" s="190"/>
      <c r="BB279" s="190"/>
      <c r="BC279" s="190"/>
      <c r="BD279" s="190"/>
      <c r="BE279" s="190"/>
      <c r="BF279" s="190"/>
      <c r="BG279" s="190"/>
      <c r="BH279" s="190"/>
      <c r="BI279" s="190"/>
      <c r="BJ279" s="190"/>
      <c r="BK279" s="190"/>
      <c r="BL279" s="190"/>
      <c r="BM279" s="190"/>
      <c r="BN279" s="190"/>
      <c r="BO279" s="190"/>
      <c r="BP279" s="190"/>
      <c r="BQ279" s="190"/>
      <c r="BR279" s="190"/>
      <c r="BS279" s="190"/>
      <c r="BT279" s="190"/>
      <c r="BU279" s="190"/>
      <c r="BV279" s="190"/>
      <c r="BW279" s="190"/>
      <c r="BX279" s="190"/>
      <c r="BY279" s="190"/>
      <c r="BZ279" s="190">
        <f t="shared" si="140"/>
        <v>1</v>
      </c>
      <c r="CA279" s="190">
        <f t="shared" si="141"/>
        <v>0</v>
      </c>
      <c r="CB279" s="196">
        <f t="shared" si="142"/>
        <v>0</v>
      </c>
      <c r="CC279" s="196">
        <f t="shared" si="143"/>
        <v>0</v>
      </c>
      <c r="CD279" s="197">
        <f t="shared" si="144"/>
        <v>2.5</v>
      </c>
      <c r="CE279" s="198" t="s">
        <v>127</v>
      </c>
      <c r="CF279" s="196" t="str">
        <f t="shared" si="145"/>
        <v/>
      </c>
      <c r="CG279" s="199">
        <f t="shared" si="146"/>
        <v>1</v>
      </c>
      <c r="CH279" s="190" t="e">
        <f t="shared" si="147"/>
        <v>#VALUE!</v>
      </c>
      <c r="CI279" s="190" t="str">
        <f t="shared" si="148"/>
        <v/>
      </c>
      <c r="CJ279" s="190">
        <f t="shared" si="149"/>
        <v>0</v>
      </c>
      <c r="CK279" s="190"/>
      <c r="CL279" s="191">
        <f t="shared" si="121"/>
        <v>698</v>
      </c>
      <c r="CM279" s="191" t="str">
        <f t="shared" si="122"/>
        <v>苗場</v>
      </c>
      <c r="CN279" s="191" t="str">
        <f t="shared" si="123"/>
        <v>全て</v>
      </c>
      <c r="CO279" s="191" t="str">
        <f t="shared" si="124"/>
        <v>よこ</v>
      </c>
      <c r="CP279" s="198">
        <f t="shared" si="125"/>
        <v>8</v>
      </c>
      <c r="CQ279" s="203">
        <f t="shared" si="126"/>
        <v>1.3</v>
      </c>
      <c r="CR279" s="191" t="str">
        <f t="shared" si="127"/>
        <v>SPWFD24UB2PB</v>
      </c>
      <c r="CS279" s="191" t="str">
        <f t="shared" si="128"/>
        <v>◎</v>
      </c>
      <c r="CT279" s="191" t="str">
        <f t="shared" si="129"/>
        <v>強め</v>
      </c>
      <c r="CU279" s="191" t="str">
        <f t="shared" si="150"/>
        <v>-</v>
      </c>
      <c r="CV279" s="191">
        <f t="shared" si="130"/>
        <v>0</v>
      </c>
      <c r="CW279" s="191" t="str">
        <f t="shared" si="131"/>
        <v/>
      </c>
      <c r="CX279" s="208">
        <f t="shared" si="132"/>
        <v>0</v>
      </c>
      <c r="CY279" s="97">
        <f t="shared" si="151"/>
        <v>2.5</v>
      </c>
      <c r="CZ279" s="98">
        <f t="shared" si="152"/>
        <v>2</v>
      </c>
      <c r="DA279" s="97">
        <f t="shared" si="152"/>
        <v>4.5</v>
      </c>
      <c r="DB279" s="95">
        <f t="shared" si="153"/>
        <v>2</v>
      </c>
      <c r="DC279" s="147">
        <f t="shared" si="162"/>
        <v>1</v>
      </c>
      <c r="DD279" s="210">
        <f t="shared" si="154"/>
        <v>0</v>
      </c>
      <c r="DE279" s="151">
        <f t="shared" si="155"/>
        <v>0</v>
      </c>
      <c r="DF279" s="213">
        <f t="shared" si="156"/>
        <v>0</v>
      </c>
      <c r="DG279" s="149">
        <f t="shared" si="157"/>
        <v>0</v>
      </c>
      <c r="DH279" s="141">
        <f t="shared" si="158"/>
        <v>0</v>
      </c>
    </row>
    <row r="280" spans="1:112" s="99" customFormat="1" ht="26.1" customHeight="1" thickTop="1" thickBot="1" x14ac:dyDescent="0.2">
      <c r="A280" s="136"/>
      <c r="B280" s="87">
        <v>700</v>
      </c>
      <c r="C280" s="94" t="s">
        <v>7</v>
      </c>
      <c r="D280" s="94" t="s">
        <v>43</v>
      </c>
      <c r="E280" s="100" t="s">
        <v>51</v>
      </c>
      <c r="F280" s="101">
        <v>8</v>
      </c>
      <c r="G280" s="102">
        <v>1.4</v>
      </c>
      <c r="H280" s="94" t="s">
        <v>256</v>
      </c>
      <c r="I280" s="94" t="s">
        <v>131</v>
      </c>
      <c r="J280" s="94" t="s">
        <v>47</v>
      </c>
      <c r="K280" s="94" t="str">
        <f t="shared" si="133"/>
        <v>-</v>
      </c>
      <c r="L280" s="94" t="s">
        <v>249</v>
      </c>
      <c r="M280" s="181">
        <v>0</v>
      </c>
      <c r="N280" s="92"/>
      <c r="O280" s="93"/>
      <c r="P280" s="104"/>
      <c r="Q280" s="207">
        <v>2.5</v>
      </c>
      <c r="R280" s="202">
        <v>2</v>
      </c>
      <c r="S280" s="198">
        <v>4.5</v>
      </c>
      <c r="T280" s="191">
        <f t="shared" si="134"/>
        <v>2</v>
      </c>
      <c r="U280" s="191">
        <f t="shared" si="159"/>
        <v>1</v>
      </c>
      <c r="V280" s="191">
        <f t="shared" si="135"/>
        <v>0</v>
      </c>
      <c r="W280" s="191">
        <f t="shared" si="136"/>
        <v>0</v>
      </c>
      <c r="X280" s="191">
        <f t="shared" si="137"/>
        <v>0</v>
      </c>
      <c r="Y280" s="192">
        <f t="shared" si="138"/>
        <v>0</v>
      </c>
      <c r="Z280" s="195">
        <f t="shared" si="139"/>
        <v>0</v>
      </c>
      <c r="AA280" s="192" t="s">
        <v>67</v>
      </c>
      <c r="AB280" s="190" t="s">
        <v>70</v>
      </c>
      <c r="AC280" s="191"/>
      <c r="AD280" s="190"/>
      <c r="AE280" s="190"/>
      <c r="AF280" s="190"/>
      <c r="AG280" s="190"/>
      <c r="AH280" s="190"/>
      <c r="AI280" s="190"/>
      <c r="AJ280" s="190"/>
      <c r="AK280" s="190"/>
      <c r="AL280" s="190"/>
      <c r="AM280" s="190"/>
      <c r="AN280" s="190"/>
      <c r="AO280" s="190"/>
      <c r="AP280" s="190"/>
      <c r="AQ280" s="190"/>
      <c r="AR280" s="190"/>
      <c r="AS280" s="190"/>
      <c r="AT280" s="190"/>
      <c r="AU280" s="190"/>
      <c r="AV280" s="190"/>
      <c r="AW280" s="190"/>
      <c r="AX280" s="190"/>
      <c r="AY280" s="190"/>
      <c r="AZ280" s="190"/>
      <c r="BA280" s="190"/>
      <c r="BB280" s="190"/>
      <c r="BC280" s="190"/>
      <c r="BD280" s="190"/>
      <c r="BE280" s="190"/>
      <c r="BF280" s="190"/>
      <c r="BG280" s="190"/>
      <c r="BH280" s="190"/>
      <c r="BI280" s="190"/>
      <c r="BJ280" s="190"/>
      <c r="BK280" s="190"/>
      <c r="BL280" s="190"/>
      <c r="BM280" s="190"/>
      <c r="BN280" s="190"/>
      <c r="BO280" s="190"/>
      <c r="BP280" s="190"/>
      <c r="BQ280" s="190"/>
      <c r="BR280" s="190"/>
      <c r="BS280" s="190"/>
      <c r="BT280" s="190"/>
      <c r="BU280" s="190"/>
      <c r="BV280" s="190"/>
      <c r="BW280" s="190"/>
      <c r="BX280" s="190"/>
      <c r="BY280" s="190"/>
      <c r="BZ280" s="190">
        <f t="shared" si="140"/>
        <v>1</v>
      </c>
      <c r="CA280" s="190">
        <f t="shared" si="141"/>
        <v>0</v>
      </c>
      <c r="CB280" s="196">
        <f t="shared" si="142"/>
        <v>0</v>
      </c>
      <c r="CC280" s="196">
        <f t="shared" si="143"/>
        <v>0</v>
      </c>
      <c r="CD280" s="197">
        <f t="shared" si="144"/>
        <v>2.5</v>
      </c>
      <c r="CE280" s="198" t="s">
        <v>127</v>
      </c>
      <c r="CF280" s="196" t="str">
        <f t="shared" si="145"/>
        <v/>
      </c>
      <c r="CG280" s="199">
        <f t="shared" si="146"/>
        <v>1</v>
      </c>
      <c r="CH280" s="190" t="e">
        <f t="shared" si="147"/>
        <v>#VALUE!</v>
      </c>
      <c r="CI280" s="190" t="str">
        <f t="shared" si="148"/>
        <v/>
      </c>
      <c r="CJ280" s="190">
        <f t="shared" si="149"/>
        <v>0</v>
      </c>
      <c r="CK280" s="190"/>
      <c r="CL280" s="191">
        <f t="shared" si="121"/>
        <v>700</v>
      </c>
      <c r="CM280" s="191" t="str">
        <f t="shared" si="122"/>
        <v>苗場</v>
      </c>
      <c r="CN280" s="191" t="str">
        <f t="shared" si="123"/>
        <v>全て</v>
      </c>
      <c r="CO280" s="191" t="str">
        <f t="shared" si="124"/>
        <v>よこ</v>
      </c>
      <c r="CP280" s="198">
        <f t="shared" si="125"/>
        <v>8</v>
      </c>
      <c r="CQ280" s="203">
        <f t="shared" si="126"/>
        <v>1.4</v>
      </c>
      <c r="CR280" s="191" t="str">
        <f t="shared" si="127"/>
        <v>SPWFD24UB2PB</v>
      </c>
      <c r="CS280" s="191" t="str">
        <f t="shared" si="128"/>
        <v>◎</v>
      </c>
      <c r="CT280" s="191" t="str">
        <f t="shared" si="129"/>
        <v>適</v>
      </c>
      <c r="CU280" s="191" t="str">
        <f t="shared" si="150"/>
        <v>-</v>
      </c>
      <c r="CV280" s="191">
        <f t="shared" si="130"/>
        <v>0</v>
      </c>
      <c r="CW280" s="191" t="str">
        <f t="shared" si="131"/>
        <v/>
      </c>
      <c r="CX280" s="208">
        <f t="shared" si="132"/>
        <v>0</v>
      </c>
      <c r="CY280" s="97">
        <f t="shared" si="151"/>
        <v>2.5</v>
      </c>
      <c r="CZ280" s="98">
        <f t="shared" si="152"/>
        <v>2</v>
      </c>
      <c r="DA280" s="97">
        <f t="shared" si="152"/>
        <v>4.5</v>
      </c>
      <c r="DB280" s="95">
        <f t="shared" si="153"/>
        <v>2</v>
      </c>
      <c r="DC280" s="147">
        <f t="shared" si="162"/>
        <v>1</v>
      </c>
      <c r="DD280" s="210">
        <f t="shared" si="154"/>
        <v>0</v>
      </c>
      <c r="DE280" s="151">
        <f t="shared" si="155"/>
        <v>0</v>
      </c>
      <c r="DF280" s="213">
        <f t="shared" si="156"/>
        <v>0</v>
      </c>
      <c r="DG280" s="149">
        <f t="shared" si="157"/>
        <v>0</v>
      </c>
      <c r="DH280" s="141">
        <f t="shared" si="158"/>
        <v>0</v>
      </c>
    </row>
    <row r="281" spans="1:112" s="99" customFormat="1" ht="26.1" customHeight="1" thickTop="1" thickBot="1" x14ac:dyDescent="0.2">
      <c r="A281" s="136"/>
      <c r="B281" s="94">
        <v>701</v>
      </c>
      <c r="C281" s="94" t="s">
        <v>7</v>
      </c>
      <c r="D281" s="94" t="s">
        <v>43</v>
      </c>
      <c r="E281" s="100" t="s">
        <v>51</v>
      </c>
      <c r="F281" s="101">
        <v>8</v>
      </c>
      <c r="G281" s="102">
        <v>1.5</v>
      </c>
      <c r="H281" s="94" t="s">
        <v>256</v>
      </c>
      <c r="I281" s="94" t="s">
        <v>131</v>
      </c>
      <c r="J281" s="94" t="s">
        <v>47</v>
      </c>
      <c r="K281" s="94" t="str">
        <f t="shared" si="133"/>
        <v>-</v>
      </c>
      <c r="L281" s="94" t="s">
        <v>249</v>
      </c>
      <c r="M281" s="181">
        <v>0</v>
      </c>
      <c r="N281" s="92"/>
      <c r="O281" s="93"/>
      <c r="P281" s="104"/>
      <c r="Q281" s="207">
        <v>2.5</v>
      </c>
      <c r="R281" s="202">
        <v>2</v>
      </c>
      <c r="S281" s="198">
        <v>4.5</v>
      </c>
      <c r="T281" s="191">
        <f t="shared" si="134"/>
        <v>2</v>
      </c>
      <c r="U281" s="191">
        <f t="shared" si="159"/>
        <v>1</v>
      </c>
      <c r="V281" s="191">
        <f t="shared" si="135"/>
        <v>0</v>
      </c>
      <c r="W281" s="191">
        <f t="shared" si="136"/>
        <v>0</v>
      </c>
      <c r="X281" s="191">
        <f t="shared" si="137"/>
        <v>0</v>
      </c>
      <c r="Y281" s="192">
        <f t="shared" si="138"/>
        <v>0</v>
      </c>
      <c r="Z281" s="195">
        <f t="shared" si="139"/>
        <v>0</v>
      </c>
      <c r="AA281" s="192" t="s">
        <v>67</v>
      </c>
      <c r="AB281" s="190" t="s">
        <v>70</v>
      </c>
      <c r="AC281" s="191"/>
      <c r="AD281" s="190"/>
      <c r="AE281" s="190"/>
      <c r="AF281" s="190"/>
      <c r="AG281" s="190"/>
      <c r="AH281" s="190"/>
      <c r="AI281" s="190"/>
      <c r="AJ281" s="190"/>
      <c r="AK281" s="190"/>
      <c r="AL281" s="190"/>
      <c r="AM281" s="190"/>
      <c r="AN281" s="190"/>
      <c r="AO281" s="190"/>
      <c r="AP281" s="190"/>
      <c r="AQ281" s="190"/>
      <c r="AR281" s="190"/>
      <c r="AS281" s="190"/>
      <c r="AT281" s="190"/>
      <c r="AU281" s="190"/>
      <c r="AV281" s="190"/>
      <c r="AW281" s="190"/>
      <c r="AX281" s="190"/>
      <c r="AY281" s="190"/>
      <c r="AZ281" s="190"/>
      <c r="BA281" s="190"/>
      <c r="BB281" s="190"/>
      <c r="BC281" s="190"/>
      <c r="BD281" s="190"/>
      <c r="BE281" s="190"/>
      <c r="BF281" s="190"/>
      <c r="BG281" s="190"/>
      <c r="BH281" s="190"/>
      <c r="BI281" s="190"/>
      <c r="BJ281" s="190"/>
      <c r="BK281" s="190"/>
      <c r="BL281" s="190"/>
      <c r="BM281" s="190"/>
      <c r="BN281" s="190"/>
      <c r="BO281" s="190"/>
      <c r="BP281" s="190"/>
      <c r="BQ281" s="190"/>
      <c r="BR281" s="190"/>
      <c r="BS281" s="190"/>
      <c r="BT281" s="190"/>
      <c r="BU281" s="190"/>
      <c r="BV281" s="190"/>
      <c r="BW281" s="190"/>
      <c r="BX281" s="190"/>
      <c r="BY281" s="190"/>
      <c r="BZ281" s="190">
        <f t="shared" si="140"/>
        <v>1</v>
      </c>
      <c r="CA281" s="190">
        <f t="shared" si="141"/>
        <v>0</v>
      </c>
      <c r="CB281" s="196">
        <f t="shared" si="142"/>
        <v>0</v>
      </c>
      <c r="CC281" s="196">
        <f t="shared" si="143"/>
        <v>0</v>
      </c>
      <c r="CD281" s="197">
        <f t="shared" si="144"/>
        <v>2.5</v>
      </c>
      <c r="CE281" s="198" t="s">
        <v>127</v>
      </c>
      <c r="CF281" s="196" t="str">
        <f t="shared" si="145"/>
        <v/>
      </c>
      <c r="CG281" s="199">
        <f t="shared" si="146"/>
        <v>1</v>
      </c>
      <c r="CH281" s="190" t="e">
        <f t="shared" si="147"/>
        <v>#VALUE!</v>
      </c>
      <c r="CI281" s="190" t="str">
        <f t="shared" si="148"/>
        <v/>
      </c>
      <c r="CJ281" s="190">
        <f t="shared" si="149"/>
        <v>0</v>
      </c>
      <c r="CK281" s="190"/>
      <c r="CL281" s="191">
        <f t="shared" si="121"/>
        <v>701</v>
      </c>
      <c r="CM281" s="191" t="str">
        <f t="shared" si="122"/>
        <v>苗場</v>
      </c>
      <c r="CN281" s="191" t="str">
        <f t="shared" si="123"/>
        <v>全て</v>
      </c>
      <c r="CO281" s="191" t="str">
        <f t="shared" si="124"/>
        <v>よこ</v>
      </c>
      <c r="CP281" s="198">
        <f t="shared" si="125"/>
        <v>8</v>
      </c>
      <c r="CQ281" s="203">
        <f t="shared" si="126"/>
        <v>1.5</v>
      </c>
      <c r="CR281" s="191" t="str">
        <f t="shared" si="127"/>
        <v>SPWFD24UB2PB</v>
      </c>
      <c r="CS281" s="191" t="str">
        <f t="shared" si="128"/>
        <v>◎</v>
      </c>
      <c r="CT281" s="191" t="str">
        <f t="shared" si="129"/>
        <v>適</v>
      </c>
      <c r="CU281" s="191" t="str">
        <f t="shared" si="150"/>
        <v>-</v>
      </c>
      <c r="CV281" s="191">
        <f t="shared" si="130"/>
        <v>0</v>
      </c>
      <c r="CW281" s="191" t="str">
        <f t="shared" si="131"/>
        <v/>
      </c>
      <c r="CX281" s="208">
        <f t="shared" si="132"/>
        <v>0</v>
      </c>
      <c r="CY281" s="97">
        <f t="shared" si="151"/>
        <v>2.5</v>
      </c>
      <c r="CZ281" s="98">
        <f t="shared" si="152"/>
        <v>2</v>
      </c>
      <c r="DA281" s="97">
        <f t="shared" si="152"/>
        <v>4.5</v>
      </c>
      <c r="DB281" s="95">
        <f t="shared" si="153"/>
        <v>2</v>
      </c>
      <c r="DC281" s="147">
        <f t="shared" si="162"/>
        <v>1</v>
      </c>
      <c r="DD281" s="210">
        <f t="shared" si="154"/>
        <v>0</v>
      </c>
      <c r="DE281" s="151">
        <f t="shared" si="155"/>
        <v>0</v>
      </c>
      <c r="DF281" s="213">
        <f t="shared" si="156"/>
        <v>0</v>
      </c>
      <c r="DG281" s="149">
        <f t="shared" si="157"/>
        <v>0</v>
      </c>
      <c r="DH281" s="141">
        <f t="shared" si="158"/>
        <v>0</v>
      </c>
    </row>
    <row r="282" spans="1:112" s="99" customFormat="1" ht="26.1" customHeight="1" thickTop="1" thickBot="1" x14ac:dyDescent="0.2">
      <c r="A282" s="136"/>
      <c r="B282" s="94">
        <v>702</v>
      </c>
      <c r="C282" s="94" t="s">
        <v>7</v>
      </c>
      <c r="D282" s="94" t="s">
        <v>43</v>
      </c>
      <c r="E282" s="100" t="s">
        <v>51</v>
      </c>
      <c r="F282" s="101">
        <v>8</v>
      </c>
      <c r="G282" s="102">
        <v>1.5</v>
      </c>
      <c r="H282" s="94" t="s">
        <v>257</v>
      </c>
      <c r="I282" s="94" t="s">
        <v>131</v>
      </c>
      <c r="J282" s="94" t="s">
        <v>47</v>
      </c>
      <c r="K282" s="146" t="str">
        <f t="shared" si="133"/>
        <v>○</v>
      </c>
      <c r="L282" s="145" t="s">
        <v>189</v>
      </c>
      <c r="M282" s="180">
        <f>IF(L282="YES",1,0)</f>
        <v>0</v>
      </c>
      <c r="N282" s="92"/>
      <c r="O282" s="93"/>
      <c r="P282" s="104"/>
      <c r="Q282" s="207">
        <v>3</v>
      </c>
      <c r="R282" s="202">
        <v>3</v>
      </c>
      <c r="S282" s="198">
        <v>3</v>
      </c>
      <c r="T282" s="191">
        <f t="shared" si="134"/>
        <v>3</v>
      </c>
      <c r="U282" s="191">
        <f t="shared" si="159"/>
        <v>1</v>
      </c>
      <c r="V282" s="191">
        <f t="shared" si="135"/>
        <v>0</v>
      </c>
      <c r="W282" s="191">
        <f t="shared" si="136"/>
        <v>0</v>
      </c>
      <c r="X282" s="191">
        <f t="shared" si="137"/>
        <v>0</v>
      </c>
      <c r="Y282" s="192">
        <f t="shared" si="138"/>
        <v>0</v>
      </c>
      <c r="Z282" s="195">
        <f t="shared" si="139"/>
        <v>0</v>
      </c>
      <c r="AA282" s="192" t="s">
        <v>67</v>
      </c>
      <c r="AB282" s="190" t="s">
        <v>86</v>
      </c>
      <c r="AC282" s="191"/>
      <c r="AD282" s="190"/>
      <c r="AE282" s="190"/>
      <c r="AF282" s="190"/>
      <c r="AG282" s="190"/>
      <c r="AH282" s="190"/>
      <c r="AI282" s="190"/>
      <c r="AJ282" s="190"/>
      <c r="AK282" s="190"/>
      <c r="AL282" s="190"/>
      <c r="AM282" s="190"/>
      <c r="AN282" s="190"/>
      <c r="AO282" s="190"/>
      <c r="AP282" s="190"/>
      <c r="AQ282" s="190"/>
      <c r="AR282" s="190"/>
      <c r="AS282" s="190"/>
      <c r="AT282" s="190"/>
      <c r="AU282" s="190"/>
      <c r="AV282" s="190"/>
      <c r="AW282" s="190"/>
      <c r="AX282" s="190"/>
      <c r="AY282" s="190"/>
      <c r="AZ282" s="190"/>
      <c r="BA282" s="190"/>
      <c r="BB282" s="190"/>
      <c r="BC282" s="190"/>
      <c r="BD282" s="190"/>
      <c r="BE282" s="190"/>
      <c r="BF282" s="190"/>
      <c r="BG282" s="190"/>
      <c r="BH282" s="190"/>
      <c r="BI282" s="190"/>
      <c r="BJ282" s="190"/>
      <c r="BK282" s="190"/>
      <c r="BL282" s="190"/>
      <c r="BM282" s="190"/>
      <c r="BN282" s="190"/>
      <c r="BO282" s="190"/>
      <c r="BP282" s="190"/>
      <c r="BQ282" s="190"/>
      <c r="BR282" s="190"/>
      <c r="BS282" s="190"/>
      <c r="BT282" s="190"/>
      <c r="BU282" s="190"/>
      <c r="BV282" s="190"/>
      <c r="BW282" s="190"/>
      <c r="BX282" s="190"/>
      <c r="BY282" s="190"/>
      <c r="BZ282" s="190">
        <f t="shared" si="140"/>
        <v>1</v>
      </c>
      <c r="CA282" s="190">
        <f t="shared" si="141"/>
        <v>0</v>
      </c>
      <c r="CB282" s="196">
        <f t="shared" si="142"/>
        <v>0</v>
      </c>
      <c r="CC282" s="196">
        <f t="shared" si="143"/>
        <v>0</v>
      </c>
      <c r="CD282" s="197">
        <f t="shared" si="144"/>
        <v>3</v>
      </c>
      <c r="CE282" s="198" t="s">
        <v>127</v>
      </c>
      <c r="CF282" s="196" t="str">
        <f t="shared" si="145"/>
        <v/>
      </c>
      <c r="CG282" s="199">
        <f t="shared" si="146"/>
        <v>1</v>
      </c>
      <c r="CH282" s="190" t="e">
        <f t="shared" si="147"/>
        <v>#VALUE!</v>
      </c>
      <c r="CI282" s="190" t="str">
        <f t="shared" si="148"/>
        <v/>
      </c>
      <c r="CJ282" s="190">
        <f t="shared" si="149"/>
        <v>0</v>
      </c>
      <c r="CK282" s="190"/>
      <c r="CL282" s="191">
        <f t="shared" si="121"/>
        <v>702</v>
      </c>
      <c r="CM282" s="191" t="str">
        <f t="shared" si="122"/>
        <v>苗場</v>
      </c>
      <c r="CN282" s="191" t="str">
        <f t="shared" si="123"/>
        <v>全て</v>
      </c>
      <c r="CO282" s="191" t="str">
        <f t="shared" si="124"/>
        <v>よこ</v>
      </c>
      <c r="CP282" s="198">
        <f t="shared" si="125"/>
        <v>8</v>
      </c>
      <c r="CQ282" s="203">
        <f t="shared" si="126"/>
        <v>1.5</v>
      </c>
      <c r="CR282" s="191" t="str">
        <f t="shared" si="127"/>
        <v>SPWFD24UB2PA</v>
      </c>
      <c r="CS282" s="191" t="str">
        <f t="shared" si="128"/>
        <v>◎</v>
      </c>
      <c r="CT282" s="191" t="str">
        <f t="shared" si="129"/>
        <v>適</v>
      </c>
      <c r="CU282" s="191" t="str">
        <f t="shared" si="150"/>
        <v>○</v>
      </c>
      <c r="CV282" s="191">
        <f t="shared" si="130"/>
        <v>0</v>
      </c>
      <c r="CW282" s="191" t="str">
        <f t="shared" si="131"/>
        <v/>
      </c>
      <c r="CX282" s="208">
        <f t="shared" si="132"/>
        <v>0</v>
      </c>
      <c r="CY282" s="97">
        <f t="shared" si="151"/>
        <v>3</v>
      </c>
      <c r="CZ282" s="98">
        <f t="shared" si="152"/>
        <v>3</v>
      </c>
      <c r="DA282" s="97">
        <f t="shared" si="152"/>
        <v>3</v>
      </c>
      <c r="DB282" s="95">
        <f t="shared" si="153"/>
        <v>3</v>
      </c>
      <c r="DC282" s="147">
        <f t="shared" si="162"/>
        <v>1</v>
      </c>
      <c r="DD282" s="210">
        <f t="shared" si="154"/>
        <v>0</v>
      </c>
      <c r="DE282" s="151">
        <f t="shared" si="155"/>
        <v>0</v>
      </c>
      <c r="DF282" s="213">
        <f t="shared" si="156"/>
        <v>0</v>
      </c>
      <c r="DG282" s="149">
        <f t="shared" si="157"/>
        <v>0</v>
      </c>
      <c r="DH282" s="141">
        <f t="shared" si="158"/>
        <v>0</v>
      </c>
    </row>
    <row r="283" spans="1:112" s="99" customFormat="1" ht="26.1" customHeight="1" thickTop="1" thickBot="1" x14ac:dyDescent="0.2">
      <c r="A283" s="136"/>
      <c r="B283" s="94">
        <v>704</v>
      </c>
      <c r="C283" s="94" t="s">
        <v>7</v>
      </c>
      <c r="D283" s="94" t="s">
        <v>43</v>
      </c>
      <c r="E283" s="100" t="s">
        <v>51</v>
      </c>
      <c r="F283" s="101">
        <v>8</v>
      </c>
      <c r="G283" s="102">
        <v>1.75</v>
      </c>
      <c r="H283" s="94" t="s">
        <v>257</v>
      </c>
      <c r="I283" s="94" t="s">
        <v>131</v>
      </c>
      <c r="J283" s="94" t="s">
        <v>47</v>
      </c>
      <c r="K283" s="146" t="str">
        <f t="shared" si="133"/>
        <v>○</v>
      </c>
      <c r="L283" s="145" t="s">
        <v>189</v>
      </c>
      <c r="M283" s="180">
        <f>IF(L283="YES",1,0)</f>
        <v>0</v>
      </c>
      <c r="N283" s="92"/>
      <c r="O283" s="93"/>
      <c r="P283" s="104"/>
      <c r="Q283" s="207">
        <v>3</v>
      </c>
      <c r="R283" s="202">
        <v>3</v>
      </c>
      <c r="S283" s="198">
        <v>3</v>
      </c>
      <c r="T283" s="191">
        <f t="shared" si="134"/>
        <v>3</v>
      </c>
      <c r="U283" s="191">
        <f t="shared" si="159"/>
        <v>1</v>
      </c>
      <c r="V283" s="191">
        <f t="shared" si="135"/>
        <v>0</v>
      </c>
      <c r="W283" s="191">
        <f t="shared" si="136"/>
        <v>0</v>
      </c>
      <c r="X283" s="191">
        <f t="shared" si="137"/>
        <v>0</v>
      </c>
      <c r="Y283" s="192">
        <f t="shared" si="138"/>
        <v>0</v>
      </c>
      <c r="Z283" s="195">
        <f t="shared" si="139"/>
        <v>0</v>
      </c>
      <c r="AA283" s="192" t="s">
        <v>67</v>
      </c>
      <c r="AB283" s="190" t="s">
        <v>70</v>
      </c>
      <c r="AC283" s="191"/>
      <c r="AD283" s="190"/>
      <c r="AE283" s="190"/>
      <c r="AF283" s="190"/>
      <c r="AG283" s="190"/>
      <c r="AH283" s="190"/>
      <c r="AI283" s="190"/>
      <c r="AJ283" s="190"/>
      <c r="AK283" s="190"/>
      <c r="AL283" s="190"/>
      <c r="AM283" s="190"/>
      <c r="AN283" s="190"/>
      <c r="AO283" s="190"/>
      <c r="AP283" s="190"/>
      <c r="AQ283" s="190"/>
      <c r="AR283" s="190"/>
      <c r="AS283" s="190"/>
      <c r="AT283" s="190"/>
      <c r="AU283" s="190"/>
      <c r="AV283" s="190"/>
      <c r="AW283" s="190"/>
      <c r="AX283" s="190"/>
      <c r="AY283" s="190"/>
      <c r="AZ283" s="190"/>
      <c r="BA283" s="190"/>
      <c r="BB283" s="190"/>
      <c r="BC283" s="190"/>
      <c r="BD283" s="190"/>
      <c r="BE283" s="190"/>
      <c r="BF283" s="190"/>
      <c r="BG283" s="190"/>
      <c r="BH283" s="190"/>
      <c r="BI283" s="190"/>
      <c r="BJ283" s="190"/>
      <c r="BK283" s="190"/>
      <c r="BL283" s="190"/>
      <c r="BM283" s="190"/>
      <c r="BN283" s="190"/>
      <c r="BO283" s="190"/>
      <c r="BP283" s="190"/>
      <c r="BQ283" s="190"/>
      <c r="BR283" s="190"/>
      <c r="BS283" s="190"/>
      <c r="BT283" s="190"/>
      <c r="BU283" s="190"/>
      <c r="BV283" s="190"/>
      <c r="BW283" s="190"/>
      <c r="BX283" s="190"/>
      <c r="BY283" s="190"/>
      <c r="BZ283" s="190">
        <f t="shared" si="140"/>
        <v>1</v>
      </c>
      <c r="CA283" s="190">
        <f t="shared" si="141"/>
        <v>0</v>
      </c>
      <c r="CB283" s="196">
        <f t="shared" si="142"/>
        <v>0</v>
      </c>
      <c r="CC283" s="196">
        <f t="shared" si="143"/>
        <v>0</v>
      </c>
      <c r="CD283" s="197">
        <f t="shared" si="144"/>
        <v>3</v>
      </c>
      <c r="CE283" s="198" t="s">
        <v>127</v>
      </c>
      <c r="CF283" s="196" t="str">
        <f t="shared" si="145"/>
        <v/>
      </c>
      <c r="CG283" s="199">
        <f t="shared" si="146"/>
        <v>1</v>
      </c>
      <c r="CH283" s="190" t="e">
        <f t="shared" si="147"/>
        <v>#VALUE!</v>
      </c>
      <c r="CI283" s="190" t="str">
        <f t="shared" si="148"/>
        <v/>
      </c>
      <c r="CJ283" s="190">
        <f t="shared" si="149"/>
        <v>0</v>
      </c>
      <c r="CK283" s="190"/>
      <c r="CL283" s="191">
        <f t="shared" si="121"/>
        <v>704</v>
      </c>
      <c r="CM283" s="191" t="str">
        <f t="shared" si="122"/>
        <v>苗場</v>
      </c>
      <c r="CN283" s="191" t="str">
        <f t="shared" si="123"/>
        <v>全て</v>
      </c>
      <c r="CO283" s="191" t="str">
        <f t="shared" si="124"/>
        <v>よこ</v>
      </c>
      <c r="CP283" s="198">
        <f t="shared" si="125"/>
        <v>8</v>
      </c>
      <c r="CQ283" s="203">
        <f t="shared" si="126"/>
        <v>1.75</v>
      </c>
      <c r="CR283" s="191" t="str">
        <f t="shared" si="127"/>
        <v>SPWFD24UB2PA</v>
      </c>
      <c r="CS283" s="191" t="str">
        <f t="shared" si="128"/>
        <v>◎</v>
      </c>
      <c r="CT283" s="191" t="str">
        <f t="shared" si="129"/>
        <v>適</v>
      </c>
      <c r="CU283" s="191" t="str">
        <f t="shared" si="150"/>
        <v>○</v>
      </c>
      <c r="CV283" s="191">
        <f t="shared" si="130"/>
        <v>0</v>
      </c>
      <c r="CW283" s="191" t="str">
        <f t="shared" si="131"/>
        <v/>
      </c>
      <c r="CX283" s="208">
        <f t="shared" si="132"/>
        <v>0</v>
      </c>
      <c r="CY283" s="97">
        <f t="shared" si="151"/>
        <v>3</v>
      </c>
      <c r="CZ283" s="98">
        <f t="shared" si="152"/>
        <v>3</v>
      </c>
      <c r="DA283" s="97">
        <f t="shared" si="152"/>
        <v>3</v>
      </c>
      <c r="DB283" s="95">
        <f t="shared" si="153"/>
        <v>3</v>
      </c>
      <c r="DC283" s="147">
        <f t="shared" si="162"/>
        <v>1</v>
      </c>
      <c r="DD283" s="210">
        <f t="shared" si="154"/>
        <v>0</v>
      </c>
      <c r="DE283" s="151">
        <f t="shared" si="155"/>
        <v>0</v>
      </c>
      <c r="DF283" s="213">
        <f t="shared" si="156"/>
        <v>0</v>
      </c>
      <c r="DG283" s="149">
        <f t="shared" si="157"/>
        <v>0</v>
      </c>
      <c r="DH283" s="141">
        <f t="shared" si="158"/>
        <v>0</v>
      </c>
    </row>
    <row r="284" spans="1:112" s="99" customFormat="1" ht="26.1" customHeight="1" thickTop="1" thickBot="1" x14ac:dyDescent="0.2">
      <c r="A284" s="136"/>
      <c r="B284" s="94">
        <v>705</v>
      </c>
      <c r="C284" s="94" t="s">
        <v>7</v>
      </c>
      <c r="D284" s="94" t="s">
        <v>43</v>
      </c>
      <c r="E284" s="100" t="s">
        <v>51</v>
      </c>
      <c r="F284" s="101">
        <v>8</v>
      </c>
      <c r="G284" s="102">
        <v>2</v>
      </c>
      <c r="H284" s="94" t="s">
        <v>257</v>
      </c>
      <c r="I284" s="94" t="s">
        <v>131</v>
      </c>
      <c r="J284" s="94" t="s">
        <v>47</v>
      </c>
      <c r="K284" s="146" t="str">
        <f t="shared" si="133"/>
        <v>○</v>
      </c>
      <c r="L284" s="145" t="s">
        <v>189</v>
      </c>
      <c r="M284" s="180">
        <f>IF(L284="YES",1,0)</f>
        <v>0</v>
      </c>
      <c r="N284" s="92"/>
      <c r="O284" s="93"/>
      <c r="P284" s="104"/>
      <c r="Q284" s="207">
        <v>3</v>
      </c>
      <c r="R284" s="202">
        <v>3</v>
      </c>
      <c r="S284" s="198">
        <v>3</v>
      </c>
      <c r="T284" s="191">
        <f t="shared" si="134"/>
        <v>3</v>
      </c>
      <c r="U284" s="191">
        <f t="shared" si="159"/>
        <v>1</v>
      </c>
      <c r="V284" s="191">
        <f t="shared" si="135"/>
        <v>0</v>
      </c>
      <c r="W284" s="191">
        <f t="shared" si="136"/>
        <v>0</v>
      </c>
      <c r="X284" s="191">
        <f t="shared" si="137"/>
        <v>0</v>
      </c>
      <c r="Y284" s="192">
        <f t="shared" si="138"/>
        <v>0</v>
      </c>
      <c r="Z284" s="195">
        <f t="shared" si="139"/>
        <v>0</v>
      </c>
      <c r="AA284" s="192" t="s">
        <v>67</v>
      </c>
      <c r="AB284" s="190" t="s">
        <v>87</v>
      </c>
      <c r="AC284" s="191"/>
      <c r="AD284" s="190"/>
      <c r="AE284" s="190"/>
      <c r="AF284" s="190"/>
      <c r="AG284" s="190"/>
      <c r="AH284" s="190"/>
      <c r="AI284" s="190"/>
      <c r="AJ284" s="190"/>
      <c r="AK284" s="190"/>
      <c r="AL284" s="190"/>
      <c r="AM284" s="190"/>
      <c r="AN284" s="190"/>
      <c r="AO284" s="190"/>
      <c r="AP284" s="190"/>
      <c r="AQ284" s="190"/>
      <c r="AR284" s="190"/>
      <c r="AS284" s="190"/>
      <c r="AT284" s="190"/>
      <c r="AU284" s="190"/>
      <c r="AV284" s="190"/>
      <c r="AW284" s="190"/>
      <c r="AX284" s="190"/>
      <c r="AY284" s="190"/>
      <c r="AZ284" s="190"/>
      <c r="BA284" s="190"/>
      <c r="BB284" s="190"/>
      <c r="BC284" s="190"/>
      <c r="BD284" s="190"/>
      <c r="BE284" s="190"/>
      <c r="BF284" s="190"/>
      <c r="BG284" s="190"/>
      <c r="BH284" s="190"/>
      <c r="BI284" s="190"/>
      <c r="BJ284" s="190"/>
      <c r="BK284" s="190"/>
      <c r="BL284" s="190"/>
      <c r="BM284" s="190"/>
      <c r="BN284" s="190"/>
      <c r="BO284" s="190"/>
      <c r="BP284" s="190"/>
      <c r="BQ284" s="190"/>
      <c r="BR284" s="190"/>
      <c r="BS284" s="190"/>
      <c r="BT284" s="190"/>
      <c r="BU284" s="190"/>
      <c r="BV284" s="190"/>
      <c r="BW284" s="190"/>
      <c r="BX284" s="190"/>
      <c r="BY284" s="190"/>
      <c r="BZ284" s="190">
        <f t="shared" si="140"/>
        <v>1</v>
      </c>
      <c r="CA284" s="190">
        <f t="shared" si="141"/>
        <v>0</v>
      </c>
      <c r="CB284" s="196">
        <f t="shared" si="142"/>
        <v>0</v>
      </c>
      <c r="CC284" s="196">
        <f t="shared" si="143"/>
        <v>0</v>
      </c>
      <c r="CD284" s="197">
        <f t="shared" si="144"/>
        <v>3</v>
      </c>
      <c r="CE284" s="198" t="s">
        <v>127</v>
      </c>
      <c r="CF284" s="196" t="str">
        <f t="shared" si="145"/>
        <v/>
      </c>
      <c r="CG284" s="199">
        <f t="shared" si="146"/>
        <v>1</v>
      </c>
      <c r="CH284" s="190" t="e">
        <f t="shared" si="147"/>
        <v>#VALUE!</v>
      </c>
      <c r="CI284" s="190" t="str">
        <f t="shared" si="148"/>
        <v/>
      </c>
      <c r="CJ284" s="190">
        <f t="shared" si="149"/>
        <v>0</v>
      </c>
      <c r="CK284" s="190"/>
      <c r="CL284" s="191">
        <f t="shared" si="121"/>
        <v>705</v>
      </c>
      <c r="CM284" s="191" t="str">
        <f t="shared" si="122"/>
        <v>苗場</v>
      </c>
      <c r="CN284" s="191" t="str">
        <f t="shared" si="123"/>
        <v>全て</v>
      </c>
      <c r="CO284" s="191" t="str">
        <f t="shared" si="124"/>
        <v>よこ</v>
      </c>
      <c r="CP284" s="198">
        <f t="shared" si="125"/>
        <v>8</v>
      </c>
      <c r="CQ284" s="203">
        <f t="shared" si="126"/>
        <v>2</v>
      </c>
      <c r="CR284" s="191" t="str">
        <f t="shared" si="127"/>
        <v>SPWFD24UB2PA</v>
      </c>
      <c r="CS284" s="191" t="str">
        <f t="shared" si="128"/>
        <v>◎</v>
      </c>
      <c r="CT284" s="191" t="str">
        <f t="shared" si="129"/>
        <v>適</v>
      </c>
      <c r="CU284" s="191" t="str">
        <f t="shared" si="150"/>
        <v>○</v>
      </c>
      <c r="CV284" s="191">
        <f t="shared" si="130"/>
        <v>0</v>
      </c>
      <c r="CW284" s="191" t="str">
        <f t="shared" si="131"/>
        <v/>
      </c>
      <c r="CX284" s="208">
        <f t="shared" si="132"/>
        <v>0</v>
      </c>
      <c r="CY284" s="97">
        <f t="shared" si="151"/>
        <v>3</v>
      </c>
      <c r="CZ284" s="98">
        <f t="shared" si="152"/>
        <v>3</v>
      </c>
      <c r="DA284" s="97">
        <f t="shared" si="152"/>
        <v>3</v>
      </c>
      <c r="DB284" s="95">
        <f t="shared" si="153"/>
        <v>3</v>
      </c>
      <c r="DC284" s="147">
        <f t="shared" si="162"/>
        <v>1</v>
      </c>
      <c r="DD284" s="210">
        <f t="shared" si="154"/>
        <v>0</v>
      </c>
      <c r="DE284" s="151">
        <f t="shared" si="155"/>
        <v>0</v>
      </c>
      <c r="DF284" s="213">
        <f t="shared" si="156"/>
        <v>0</v>
      </c>
      <c r="DG284" s="149">
        <f t="shared" si="157"/>
        <v>0</v>
      </c>
      <c r="DH284" s="141">
        <f t="shared" si="158"/>
        <v>0</v>
      </c>
    </row>
    <row r="285" spans="1:112" s="99" customFormat="1" ht="26.1" customHeight="1" thickTop="1" thickBot="1" x14ac:dyDescent="0.2">
      <c r="A285" s="136"/>
      <c r="B285" s="94">
        <v>708</v>
      </c>
      <c r="C285" s="94" t="s">
        <v>7</v>
      </c>
      <c r="D285" s="94" t="s">
        <v>43</v>
      </c>
      <c r="E285" s="100" t="s">
        <v>51</v>
      </c>
      <c r="F285" s="101">
        <v>8</v>
      </c>
      <c r="G285" s="102">
        <v>2.25</v>
      </c>
      <c r="H285" s="94" t="s">
        <v>257</v>
      </c>
      <c r="I285" s="94" t="s">
        <v>131</v>
      </c>
      <c r="J285" s="103" t="s">
        <v>45</v>
      </c>
      <c r="K285" s="94" t="str">
        <f t="shared" si="133"/>
        <v>-</v>
      </c>
      <c r="L285" s="94" t="s">
        <v>249</v>
      </c>
      <c r="M285" s="181">
        <v>0</v>
      </c>
      <c r="N285" s="92"/>
      <c r="O285" s="93"/>
      <c r="P285" s="104"/>
      <c r="Q285" s="207">
        <v>3.5</v>
      </c>
      <c r="R285" s="202">
        <v>4</v>
      </c>
      <c r="S285" s="198">
        <v>2</v>
      </c>
      <c r="T285" s="191">
        <f t="shared" si="134"/>
        <v>4</v>
      </c>
      <c r="U285" s="191">
        <f t="shared" si="159"/>
        <v>1</v>
      </c>
      <c r="V285" s="191">
        <f t="shared" si="135"/>
        <v>0</v>
      </c>
      <c r="W285" s="191">
        <f t="shared" si="136"/>
        <v>0</v>
      </c>
      <c r="X285" s="191">
        <f t="shared" si="137"/>
        <v>0</v>
      </c>
      <c r="Y285" s="192">
        <f t="shared" si="138"/>
        <v>0</v>
      </c>
      <c r="Z285" s="195">
        <f t="shared" si="139"/>
        <v>0</v>
      </c>
      <c r="AA285" s="192" t="s">
        <v>67</v>
      </c>
      <c r="AB285" s="190" t="s">
        <v>87</v>
      </c>
      <c r="AC285" s="191"/>
      <c r="AD285" s="190"/>
      <c r="AE285" s="190"/>
      <c r="AF285" s="190"/>
      <c r="AG285" s="190"/>
      <c r="AH285" s="190"/>
      <c r="AI285" s="190"/>
      <c r="AJ285" s="190"/>
      <c r="AK285" s="190"/>
      <c r="AL285" s="190"/>
      <c r="AM285" s="190"/>
      <c r="AN285" s="190"/>
      <c r="AO285" s="190"/>
      <c r="AP285" s="190"/>
      <c r="AQ285" s="190"/>
      <c r="AR285" s="190"/>
      <c r="AS285" s="190"/>
      <c r="AT285" s="190"/>
      <c r="AU285" s="190"/>
      <c r="AV285" s="190"/>
      <c r="AW285" s="190"/>
      <c r="AX285" s="190"/>
      <c r="AY285" s="190"/>
      <c r="AZ285" s="190"/>
      <c r="BA285" s="190"/>
      <c r="BB285" s="190"/>
      <c r="BC285" s="190"/>
      <c r="BD285" s="190"/>
      <c r="BE285" s="190"/>
      <c r="BF285" s="190"/>
      <c r="BG285" s="190"/>
      <c r="BH285" s="190"/>
      <c r="BI285" s="190"/>
      <c r="BJ285" s="190"/>
      <c r="BK285" s="190"/>
      <c r="BL285" s="190"/>
      <c r="BM285" s="190"/>
      <c r="BN285" s="190"/>
      <c r="BO285" s="190"/>
      <c r="BP285" s="190"/>
      <c r="BQ285" s="190"/>
      <c r="BR285" s="190"/>
      <c r="BS285" s="190"/>
      <c r="BT285" s="190"/>
      <c r="BU285" s="190"/>
      <c r="BV285" s="190"/>
      <c r="BW285" s="190"/>
      <c r="BX285" s="190"/>
      <c r="BY285" s="190"/>
      <c r="BZ285" s="190">
        <f t="shared" si="140"/>
        <v>1</v>
      </c>
      <c r="CA285" s="190">
        <f t="shared" si="141"/>
        <v>0</v>
      </c>
      <c r="CB285" s="196">
        <f t="shared" si="142"/>
        <v>0</v>
      </c>
      <c r="CC285" s="196">
        <f t="shared" si="143"/>
        <v>0</v>
      </c>
      <c r="CD285" s="197">
        <f t="shared" si="144"/>
        <v>3.5</v>
      </c>
      <c r="CE285" s="198" t="s">
        <v>127</v>
      </c>
      <c r="CF285" s="196" t="str">
        <f t="shared" si="145"/>
        <v/>
      </c>
      <c r="CG285" s="199">
        <f t="shared" si="146"/>
        <v>1</v>
      </c>
      <c r="CH285" s="190" t="e">
        <f t="shared" si="147"/>
        <v>#VALUE!</v>
      </c>
      <c r="CI285" s="190" t="str">
        <f t="shared" si="148"/>
        <v/>
      </c>
      <c r="CJ285" s="190">
        <f t="shared" si="149"/>
        <v>0</v>
      </c>
      <c r="CK285" s="190"/>
      <c r="CL285" s="191">
        <f t="shared" si="121"/>
        <v>708</v>
      </c>
      <c r="CM285" s="191" t="str">
        <f t="shared" si="122"/>
        <v>苗場</v>
      </c>
      <c r="CN285" s="191" t="str">
        <f t="shared" si="123"/>
        <v>全て</v>
      </c>
      <c r="CO285" s="191" t="str">
        <f t="shared" si="124"/>
        <v>よこ</v>
      </c>
      <c r="CP285" s="198">
        <f t="shared" si="125"/>
        <v>8</v>
      </c>
      <c r="CQ285" s="203">
        <f t="shared" si="126"/>
        <v>2.25</v>
      </c>
      <c r="CR285" s="191" t="str">
        <f t="shared" si="127"/>
        <v>SPWFD24UB2PA</v>
      </c>
      <c r="CS285" s="191" t="str">
        <f t="shared" si="128"/>
        <v>◎</v>
      </c>
      <c r="CT285" s="191" t="str">
        <f t="shared" si="129"/>
        <v>強め</v>
      </c>
      <c r="CU285" s="191" t="str">
        <f t="shared" si="150"/>
        <v>-</v>
      </c>
      <c r="CV285" s="191">
        <f t="shared" si="130"/>
        <v>0</v>
      </c>
      <c r="CW285" s="191" t="str">
        <f t="shared" si="131"/>
        <v/>
      </c>
      <c r="CX285" s="208">
        <f t="shared" si="132"/>
        <v>0</v>
      </c>
      <c r="CY285" s="97">
        <f t="shared" si="151"/>
        <v>3.5</v>
      </c>
      <c r="CZ285" s="98">
        <f t="shared" si="152"/>
        <v>4</v>
      </c>
      <c r="DA285" s="97">
        <f t="shared" si="152"/>
        <v>2</v>
      </c>
      <c r="DB285" s="95">
        <f t="shared" si="153"/>
        <v>4</v>
      </c>
      <c r="DC285" s="147">
        <f t="shared" si="162"/>
        <v>1</v>
      </c>
      <c r="DD285" s="210">
        <f t="shared" si="154"/>
        <v>0</v>
      </c>
      <c r="DE285" s="151">
        <f t="shared" si="155"/>
        <v>0</v>
      </c>
      <c r="DF285" s="213">
        <f t="shared" si="156"/>
        <v>0</v>
      </c>
      <c r="DG285" s="149">
        <f t="shared" si="157"/>
        <v>0</v>
      </c>
      <c r="DH285" s="141">
        <f t="shared" si="158"/>
        <v>0</v>
      </c>
    </row>
    <row r="286" spans="1:112" s="99" customFormat="1" ht="26.1" customHeight="1" thickTop="1" thickBot="1" x14ac:dyDescent="0.2">
      <c r="A286" s="136"/>
      <c r="B286" s="87">
        <v>709</v>
      </c>
      <c r="C286" s="94" t="s">
        <v>7</v>
      </c>
      <c r="D286" s="94" t="s">
        <v>43</v>
      </c>
      <c r="E286" s="100" t="s">
        <v>51</v>
      </c>
      <c r="F286" s="101">
        <v>9</v>
      </c>
      <c r="G286" s="102">
        <v>1</v>
      </c>
      <c r="H286" s="94" t="s">
        <v>256</v>
      </c>
      <c r="I286" s="94" t="s">
        <v>131</v>
      </c>
      <c r="J286" s="103" t="s">
        <v>45</v>
      </c>
      <c r="K286" s="94" t="str">
        <f t="shared" si="133"/>
        <v>-</v>
      </c>
      <c r="L286" s="94" t="s">
        <v>249</v>
      </c>
      <c r="M286" s="181">
        <v>0</v>
      </c>
      <c r="N286" s="92"/>
      <c r="O286" s="93"/>
      <c r="P286" s="104"/>
      <c r="Q286" s="207">
        <v>3.5</v>
      </c>
      <c r="R286" s="202">
        <v>2</v>
      </c>
      <c r="S286" s="198">
        <v>4.5</v>
      </c>
      <c r="T286" s="191">
        <f t="shared" si="134"/>
        <v>2</v>
      </c>
      <c r="U286" s="191">
        <f t="shared" si="159"/>
        <v>1</v>
      </c>
      <c r="V286" s="191">
        <f t="shared" si="135"/>
        <v>0</v>
      </c>
      <c r="W286" s="191">
        <f t="shared" si="136"/>
        <v>0</v>
      </c>
      <c r="X286" s="191">
        <f t="shared" si="137"/>
        <v>0</v>
      </c>
      <c r="Y286" s="192">
        <f t="shared" si="138"/>
        <v>0</v>
      </c>
      <c r="Z286" s="195">
        <f t="shared" si="139"/>
        <v>0</v>
      </c>
      <c r="AA286" s="192" t="s">
        <v>67</v>
      </c>
      <c r="AB286" s="190" t="s">
        <v>77</v>
      </c>
      <c r="AC286" s="191"/>
      <c r="AD286" s="190"/>
      <c r="AE286" s="190"/>
      <c r="AF286" s="190"/>
      <c r="AG286" s="190"/>
      <c r="AH286" s="190"/>
      <c r="AI286" s="190"/>
      <c r="AJ286" s="190"/>
      <c r="AK286" s="190"/>
      <c r="AL286" s="190"/>
      <c r="AM286" s="190"/>
      <c r="AN286" s="190"/>
      <c r="AO286" s="190"/>
      <c r="AP286" s="190"/>
      <c r="AQ286" s="190"/>
      <c r="AR286" s="190"/>
      <c r="AS286" s="190"/>
      <c r="AT286" s="190"/>
      <c r="AU286" s="190"/>
      <c r="AV286" s="190"/>
      <c r="AW286" s="190"/>
      <c r="AX286" s="190"/>
      <c r="AY286" s="190"/>
      <c r="AZ286" s="190"/>
      <c r="BA286" s="190"/>
      <c r="BB286" s="190"/>
      <c r="BC286" s="190"/>
      <c r="BD286" s="190"/>
      <c r="BE286" s="190"/>
      <c r="BF286" s="190"/>
      <c r="BG286" s="190"/>
      <c r="BH286" s="190"/>
      <c r="BI286" s="190"/>
      <c r="BJ286" s="190"/>
      <c r="BK286" s="190"/>
      <c r="BL286" s="190"/>
      <c r="BM286" s="190"/>
      <c r="BN286" s="190"/>
      <c r="BO286" s="190"/>
      <c r="BP286" s="190"/>
      <c r="BQ286" s="190"/>
      <c r="BR286" s="190"/>
      <c r="BS286" s="190"/>
      <c r="BT286" s="190"/>
      <c r="BU286" s="190"/>
      <c r="BV286" s="190"/>
      <c r="BW286" s="190"/>
      <c r="BX286" s="190"/>
      <c r="BY286" s="190"/>
      <c r="BZ286" s="190">
        <f t="shared" si="140"/>
        <v>1</v>
      </c>
      <c r="CA286" s="190">
        <f t="shared" si="141"/>
        <v>0</v>
      </c>
      <c r="CB286" s="196">
        <f t="shared" si="142"/>
        <v>0</v>
      </c>
      <c r="CC286" s="196">
        <f t="shared" si="143"/>
        <v>0</v>
      </c>
      <c r="CD286" s="197">
        <f t="shared" si="144"/>
        <v>3.5</v>
      </c>
      <c r="CE286" s="198" t="s">
        <v>127</v>
      </c>
      <c r="CF286" s="196" t="str">
        <f t="shared" si="145"/>
        <v/>
      </c>
      <c r="CG286" s="199">
        <f t="shared" si="146"/>
        <v>1</v>
      </c>
      <c r="CH286" s="190" t="e">
        <f t="shared" si="147"/>
        <v>#VALUE!</v>
      </c>
      <c r="CI286" s="190" t="str">
        <f t="shared" si="148"/>
        <v/>
      </c>
      <c r="CJ286" s="190">
        <f t="shared" si="149"/>
        <v>0</v>
      </c>
      <c r="CK286" s="190"/>
      <c r="CL286" s="191">
        <f t="shared" si="121"/>
        <v>709</v>
      </c>
      <c r="CM286" s="191" t="str">
        <f t="shared" si="122"/>
        <v>苗場</v>
      </c>
      <c r="CN286" s="191" t="str">
        <f t="shared" si="123"/>
        <v>全て</v>
      </c>
      <c r="CO286" s="191" t="str">
        <f t="shared" si="124"/>
        <v>よこ</v>
      </c>
      <c r="CP286" s="198">
        <f t="shared" si="125"/>
        <v>9</v>
      </c>
      <c r="CQ286" s="203">
        <f t="shared" si="126"/>
        <v>1</v>
      </c>
      <c r="CR286" s="191" t="str">
        <f t="shared" si="127"/>
        <v>SPWFD24UB2PB</v>
      </c>
      <c r="CS286" s="191" t="str">
        <f t="shared" si="128"/>
        <v>◎</v>
      </c>
      <c r="CT286" s="191" t="str">
        <f t="shared" si="129"/>
        <v>強め</v>
      </c>
      <c r="CU286" s="191" t="str">
        <f t="shared" si="150"/>
        <v>-</v>
      </c>
      <c r="CV286" s="191">
        <f t="shared" si="130"/>
        <v>0</v>
      </c>
      <c r="CW286" s="191" t="str">
        <f t="shared" si="131"/>
        <v/>
      </c>
      <c r="CX286" s="208">
        <f t="shared" si="132"/>
        <v>0</v>
      </c>
      <c r="CY286" s="97">
        <f t="shared" si="151"/>
        <v>3.5</v>
      </c>
      <c r="CZ286" s="98">
        <f t="shared" si="152"/>
        <v>2</v>
      </c>
      <c r="DA286" s="97">
        <f t="shared" si="152"/>
        <v>4.5</v>
      </c>
      <c r="DB286" s="95">
        <f t="shared" si="153"/>
        <v>2</v>
      </c>
      <c r="DC286" s="147">
        <f t="shared" si="162"/>
        <v>1</v>
      </c>
      <c r="DD286" s="210">
        <f t="shared" si="154"/>
        <v>0</v>
      </c>
      <c r="DE286" s="151">
        <f t="shared" si="155"/>
        <v>0</v>
      </c>
      <c r="DF286" s="213">
        <f t="shared" si="156"/>
        <v>0</v>
      </c>
      <c r="DG286" s="149">
        <f t="shared" si="157"/>
        <v>0</v>
      </c>
      <c r="DH286" s="141">
        <f t="shared" si="158"/>
        <v>0</v>
      </c>
    </row>
    <row r="287" spans="1:112" s="99" customFormat="1" ht="26.1" customHeight="1" thickTop="1" thickBot="1" x14ac:dyDescent="0.2">
      <c r="A287" s="136"/>
      <c r="B287" s="94">
        <v>710</v>
      </c>
      <c r="C287" s="94" t="s">
        <v>7</v>
      </c>
      <c r="D287" s="94" t="s">
        <v>43</v>
      </c>
      <c r="E287" s="100" t="s">
        <v>51</v>
      </c>
      <c r="F287" s="101">
        <v>9</v>
      </c>
      <c r="G287" s="102">
        <v>1.1000000000000001</v>
      </c>
      <c r="H287" s="94" t="s">
        <v>256</v>
      </c>
      <c r="I287" s="94" t="s">
        <v>131</v>
      </c>
      <c r="J287" s="103" t="s">
        <v>45</v>
      </c>
      <c r="K287" s="144" t="str">
        <f t="shared" si="133"/>
        <v>●</v>
      </c>
      <c r="L287" s="145" t="s">
        <v>217</v>
      </c>
      <c r="M287" s="180">
        <f>IF(L287="YES",1,0)</f>
        <v>0</v>
      </c>
      <c r="N287" s="92"/>
      <c r="O287" s="93"/>
      <c r="P287" s="104"/>
      <c r="Q287" s="207">
        <v>4</v>
      </c>
      <c r="R287" s="202">
        <v>3</v>
      </c>
      <c r="S287" s="198">
        <v>3.5</v>
      </c>
      <c r="T287" s="191">
        <f t="shared" si="134"/>
        <v>3</v>
      </c>
      <c r="U287" s="191">
        <f t="shared" si="159"/>
        <v>1</v>
      </c>
      <c r="V287" s="191">
        <f t="shared" si="135"/>
        <v>0</v>
      </c>
      <c r="W287" s="191">
        <f t="shared" si="136"/>
        <v>0</v>
      </c>
      <c r="X287" s="191">
        <f t="shared" si="137"/>
        <v>0</v>
      </c>
      <c r="Y287" s="192">
        <f t="shared" si="138"/>
        <v>0</v>
      </c>
      <c r="Z287" s="195">
        <f t="shared" si="139"/>
        <v>0</v>
      </c>
      <c r="AA287" s="192" t="s">
        <v>67</v>
      </c>
      <c r="AB287" s="190" t="s">
        <v>74</v>
      </c>
      <c r="AC287" s="191"/>
      <c r="AD287" s="190"/>
      <c r="AE287" s="190"/>
      <c r="AF287" s="190"/>
      <c r="AG287" s="190"/>
      <c r="AH287" s="190"/>
      <c r="AI287" s="190"/>
      <c r="AJ287" s="190"/>
      <c r="AK287" s="190"/>
      <c r="AL287" s="190"/>
      <c r="AM287" s="190"/>
      <c r="AN287" s="190"/>
      <c r="AO287" s="190"/>
      <c r="AP287" s="190"/>
      <c r="AQ287" s="190"/>
      <c r="AR287" s="190"/>
      <c r="AS287" s="190"/>
      <c r="AT287" s="190"/>
      <c r="AU287" s="190"/>
      <c r="AV287" s="190"/>
      <c r="AW287" s="190"/>
      <c r="AX287" s="190"/>
      <c r="AY287" s="190"/>
      <c r="AZ287" s="190"/>
      <c r="BA287" s="190"/>
      <c r="BB287" s="190"/>
      <c r="BC287" s="190"/>
      <c r="BD287" s="190"/>
      <c r="BE287" s="190"/>
      <c r="BF287" s="190"/>
      <c r="BG287" s="190"/>
      <c r="BH287" s="190"/>
      <c r="BI287" s="190"/>
      <c r="BJ287" s="190"/>
      <c r="BK287" s="190"/>
      <c r="BL287" s="190"/>
      <c r="BM287" s="190"/>
      <c r="BN287" s="190"/>
      <c r="BO287" s="190"/>
      <c r="BP287" s="190"/>
      <c r="BQ287" s="190"/>
      <c r="BR287" s="190"/>
      <c r="BS287" s="190"/>
      <c r="BT287" s="190"/>
      <c r="BU287" s="190"/>
      <c r="BV287" s="190"/>
      <c r="BW287" s="190"/>
      <c r="BX287" s="190"/>
      <c r="BY287" s="190"/>
      <c r="BZ287" s="190">
        <f t="shared" si="140"/>
        <v>1</v>
      </c>
      <c r="CA287" s="190">
        <f t="shared" si="141"/>
        <v>0</v>
      </c>
      <c r="CB287" s="196">
        <f t="shared" si="142"/>
        <v>0</v>
      </c>
      <c r="CC287" s="196">
        <f t="shared" si="143"/>
        <v>0</v>
      </c>
      <c r="CD287" s="197">
        <f t="shared" si="144"/>
        <v>4</v>
      </c>
      <c r="CE287" s="198" t="s">
        <v>127</v>
      </c>
      <c r="CF287" s="196" t="str">
        <f t="shared" si="145"/>
        <v/>
      </c>
      <c r="CG287" s="199">
        <f t="shared" si="146"/>
        <v>1</v>
      </c>
      <c r="CH287" s="190" t="e">
        <f t="shared" si="147"/>
        <v>#VALUE!</v>
      </c>
      <c r="CI287" s="190" t="str">
        <f t="shared" si="148"/>
        <v/>
      </c>
      <c r="CJ287" s="190">
        <f t="shared" si="149"/>
        <v>0</v>
      </c>
      <c r="CK287" s="190"/>
      <c r="CL287" s="191">
        <f t="shared" si="121"/>
        <v>710</v>
      </c>
      <c r="CM287" s="191" t="str">
        <f t="shared" si="122"/>
        <v>苗場</v>
      </c>
      <c r="CN287" s="191" t="str">
        <f t="shared" si="123"/>
        <v>全て</v>
      </c>
      <c r="CO287" s="191" t="str">
        <f t="shared" si="124"/>
        <v>よこ</v>
      </c>
      <c r="CP287" s="198">
        <f t="shared" si="125"/>
        <v>9</v>
      </c>
      <c r="CQ287" s="203">
        <f t="shared" si="126"/>
        <v>1.1000000000000001</v>
      </c>
      <c r="CR287" s="191" t="str">
        <f t="shared" si="127"/>
        <v>SPWFD24UB2PB</v>
      </c>
      <c r="CS287" s="191" t="str">
        <f t="shared" si="128"/>
        <v>◎</v>
      </c>
      <c r="CT287" s="191" t="str">
        <f t="shared" si="129"/>
        <v>強め</v>
      </c>
      <c r="CU287" s="191" t="str">
        <f t="shared" si="150"/>
        <v>●</v>
      </c>
      <c r="CV287" s="191">
        <f t="shared" si="130"/>
        <v>0</v>
      </c>
      <c r="CW287" s="191" t="str">
        <f t="shared" si="131"/>
        <v/>
      </c>
      <c r="CX287" s="208">
        <f t="shared" si="132"/>
        <v>0</v>
      </c>
      <c r="CY287" s="97">
        <f t="shared" si="151"/>
        <v>4</v>
      </c>
      <c r="CZ287" s="98">
        <f t="shared" si="152"/>
        <v>3</v>
      </c>
      <c r="DA287" s="97">
        <f t="shared" si="152"/>
        <v>3.5</v>
      </c>
      <c r="DB287" s="95">
        <f t="shared" si="153"/>
        <v>3</v>
      </c>
      <c r="DC287" s="147">
        <f t="shared" si="162"/>
        <v>1</v>
      </c>
      <c r="DD287" s="210">
        <f t="shared" si="154"/>
        <v>0</v>
      </c>
      <c r="DE287" s="151">
        <f t="shared" si="155"/>
        <v>0</v>
      </c>
      <c r="DF287" s="213">
        <f t="shared" si="156"/>
        <v>0</v>
      </c>
      <c r="DG287" s="149">
        <f t="shared" si="157"/>
        <v>0</v>
      </c>
      <c r="DH287" s="141">
        <f t="shared" si="158"/>
        <v>0</v>
      </c>
    </row>
    <row r="288" spans="1:112" s="99" customFormat="1" ht="26.1" customHeight="1" thickTop="1" thickBot="1" x14ac:dyDescent="0.2">
      <c r="A288" s="136"/>
      <c r="B288" s="94">
        <v>711</v>
      </c>
      <c r="C288" s="94" t="s">
        <v>7</v>
      </c>
      <c r="D288" s="94" t="s">
        <v>43</v>
      </c>
      <c r="E288" s="100" t="s">
        <v>51</v>
      </c>
      <c r="F288" s="101">
        <v>9</v>
      </c>
      <c r="G288" s="102">
        <v>1.2</v>
      </c>
      <c r="H288" s="94" t="s">
        <v>256</v>
      </c>
      <c r="I288" s="94" t="s">
        <v>131</v>
      </c>
      <c r="J288" s="94" t="s">
        <v>47</v>
      </c>
      <c r="K288" s="144" t="str">
        <f t="shared" si="133"/>
        <v>●</v>
      </c>
      <c r="L288" s="145" t="s">
        <v>217</v>
      </c>
      <c r="M288" s="180">
        <f>IF(L288="YES",1,0)</f>
        <v>0</v>
      </c>
      <c r="N288" s="92"/>
      <c r="O288" s="93"/>
      <c r="P288" s="104"/>
      <c r="Q288" s="207">
        <v>4</v>
      </c>
      <c r="R288" s="202">
        <v>3</v>
      </c>
      <c r="S288" s="198">
        <v>3.5</v>
      </c>
      <c r="T288" s="191">
        <f t="shared" si="134"/>
        <v>3</v>
      </c>
      <c r="U288" s="191">
        <f t="shared" si="159"/>
        <v>1</v>
      </c>
      <c r="V288" s="191">
        <f t="shared" si="135"/>
        <v>0</v>
      </c>
      <c r="W288" s="191">
        <f t="shared" si="136"/>
        <v>0</v>
      </c>
      <c r="X288" s="191">
        <f t="shared" si="137"/>
        <v>0</v>
      </c>
      <c r="Y288" s="192">
        <f t="shared" si="138"/>
        <v>0</v>
      </c>
      <c r="Z288" s="195">
        <f t="shared" si="139"/>
        <v>0</v>
      </c>
      <c r="AA288" s="192" t="s">
        <v>67</v>
      </c>
      <c r="AB288" s="190" t="s">
        <v>88</v>
      </c>
      <c r="AC288" s="191"/>
      <c r="AD288" s="190"/>
      <c r="AE288" s="190"/>
      <c r="AF288" s="190"/>
      <c r="AG288" s="190"/>
      <c r="AH288" s="190"/>
      <c r="AI288" s="190"/>
      <c r="AJ288" s="190"/>
      <c r="AK288" s="190"/>
      <c r="AL288" s="190"/>
      <c r="AM288" s="190"/>
      <c r="AN288" s="190"/>
      <c r="AO288" s="190"/>
      <c r="AP288" s="190"/>
      <c r="AQ288" s="190"/>
      <c r="AR288" s="190"/>
      <c r="AS288" s="190"/>
      <c r="AT288" s="190"/>
      <c r="AU288" s="190"/>
      <c r="AV288" s="190"/>
      <c r="AW288" s="190"/>
      <c r="AX288" s="190"/>
      <c r="AY288" s="190"/>
      <c r="AZ288" s="190"/>
      <c r="BA288" s="190"/>
      <c r="BB288" s="190"/>
      <c r="BC288" s="190"/>
      <c r="BD288" s="190"/>
      <c r="BE288" s="190"/>
      <c r="BF288" s="190"/>
      <c r="BG288" s="190"/>
      <c r="BH288" s="190"/>
      <c r="BI288" s="190"/>
      <c r="BJ288" s="190"/>
      <c r="BK288" s="190"/>
      <c r="BL288" s="190"/>
      <c r="BM288" s="190"/>
      <c r="BN288" s="190"/>
      <c r="BO288" s="190"/>
      <c r="BP288" s="190"/>
      <c r="BQ288" s="190"/>
      <c r="BR288" s="190"/>
      <c r="BS288" s="190"/>
      <c r="BT288" s="190"/>
      <c r="BU288" s="190"/>
      <c r="BV288" s="190"/>
      <c r="BW288" s="190"/>
      <c r="BX288" s="190"/>
      <c r="BY288" s="190"/>
      <c r="BZ288" s="190">
        <f t="shared" si="140"/>
        <v>1</v>
      </c>
      <c r="CA288" s="190">
        <f t="shared" si="141"/>
        <v>0</v>
      </c>
      <c r="CB288" s="196">
        <f t="shared" si="142"/>
        <v>0</v>
      </c>
      <c r="CC288" s="196">
        <f t="shared" si="143"/>
        <v>0</v>
      </c>
      <c r="CD288" s="197">
        <f t="shared" si="144"/>
        <v>4</v>
      </c>
      <c r="CE288" s="198" t="s">
        <v>127</v>
      </c>
      <c r="CF288" s="196" t="str">
        <f t="shared" si="145"/>
        <v/>
      </c>
      <c r="CG288" s="199">
        <f t="shared" si="146"/>
        <v>1</v>
      </c>
      <c r="CH288" s="190" t="e">
        <f t="shared" si="147"/>
        <v>#VALUE!</v>
      </c>
      <c r="CI288" s="190" t="str">
        <f t="shared" si="148"/>
        <v/>
      </c>
      <c r="CJ288" s="190">
        <f t="shared" si="149"/>
        <v>0</v>
      </c>
      <c r="CK288" s="190"/>
      <c r="CL288" s="191">
        <f t="shared" si="121"/>
        <v>711</v>
      </c>
      <c r="CM288" s="191" t="str">
        <f t="shared" si="122"/>
        <v>苗場</v>
      </c>
      <c r="CN288" s="191" t="str">
        <f t="shared" si="123"/>
        <v>全て</v>
      </c>
      <c r="CO288" s="191" t="str">
        <f t="shared" si="124"/>
        <v>よこ</v>
      </c>
      <c r="CP288" s="198">
        <f t="shared" si="125"/>
        <v>9</v>
      </c>
      <c r="CQ288" s="203">
        <f t="shared" si="126"/>
        <v>1.2</v>
      </c>
      <c r="CR288" s="191" t="str">
        <f t="shared" si="127"/>
        <v>SPWFD24UB2PB</v>
      </c>
      <c r="CS288" s="191" t="str">
        <f t="shared" si="128"/>
        <v>◎</v>
      </c>
      <c r="CT288" s="191" t="str">
        <f t="shared" si="129"/>
        <v>適</v>
      </c>
      <c r="CU288" s="191" t="str">
        <f t="shared" si="150"/>
        <v>●</v>
      </c>
      <c r="CV288" s="191">
        <f t="shared" si="130"/>
        <v>0</v>
      </c>
      <c r="CW288" s="191" t="str">
        <f t="shared" si="131"/>
        <v/>
      </c>
      <c r="CX288" s="208">
        <f t="shared" si="132"/>
        <v>0</v>
      </c>
      <c r="CY288" s="97">
        <f t="shared" si="151"/>
        <v>4</v>
      </c>
      <c r="CZ288" s="98">
        <f t="shared" si="152"/>
        <v>3</v>
      </c>
      <c r="DA288" s="97">
        <f t="shared" si="152"/>
        <v>3.5</v>
      </c>
      <c r="DB288" s="95">
        <f t="shared" si="153"/>
        <v>3</v>
      </c>
      <c r="DC288" s="147">
        <f t="shared" si="162"/>
        <v>1</v>
      </c>
      <c r="DD288" s="210">
        <f t="shared" si="154"/>
        <v>0</v>
      </c>
      <c r="DE288" s="151">
        <f t="shared" si="155"/>
        <v>0</v>
      </c>
      <c r="DF288" s="213">
        <f t="shared" si="156"/>
        <v>0</v>
      </c>
      <c r="DG288" s="149">
        <f t="shared" si="157"/>
        <v>0</v>
      </c>
      <c r="DH288" s="141">
        <f t="shared" si="158"/>
        <v>0</v>
      </c>
    </row>
    <row r="289" spans="1:112" s="99" customFormat="1" ht="26.1" customHeight="1" thickTop="1" thickBot="1" x14ac:dyDescent="0.2">
      <c r="A289" s="136"/>
      <c r="B289" s="94">
        <v>713</v>
      </c>
      <c r="C289" s="94" t="s">
        <v>7</v>
      </c>
      <c r="D289" s="94" t="s">
        <v>43</v>
      </c>
      <c r="E289" s="100" t="s">
        <v>51</v>
      </c>
      <c r="F289" s="101">
        <v>9</v>
      </c>
      <c r="G289" s="102">
        <v>1.3</v>
      </c>
      <c r="H289" s="94" t="s">
        <v>256</v>
      </c>
      <c r="I289" s="94" t="s">
        <v>131</v>
      </c>
      <c r="J289" s="94" t="s">
        <v>47</v>
      </c>
      <c r="K289" s="94" t="str">
        <f t="shared" si="133"/>
        <v>-</v>
      </c>
      <c r="L289" s="94" t="s">
        <v>249</v>
      </c>
      <c r="M289" s="181">
        <v>0</v>
      </c>
      <c r="N289" s="92"/>
      <c r="O289" s="93"/>
      <c r="P289" s="104"/>
      <c r="Q289" s="207">
        <v>3.5</v>
      </c>
      <c r="R289" s="202">
        <v>3</v>
      </c>
      <c r="S289" s="198">
        <v>3.5</v>
      </c>
      <c r="T289" s="191">
        <f t="shared" si="134"/>
        <v>3</v>
      </c>
      <c r="U289" s="191">
        <f t="shared" si="159"/>
        <v>1</v>
      </c>
      <c r="V289" s="191">
        <f t="shared" si="135"/>
        <v>0</v>
      </c>
      <c r="W289" s="191">
        <f t="shared" si="136"/>
        <v>0</v>
      </c>
      <c r="X289" s="191">
        <f t="shared" si="137"/>
        <v>0</v>
      </c>
      <c r="Y289" s="192">
        <f t="shared" si="138"/>
        <v>0</v>
      </c>
      <c r="Z289" s="195">
        <f t="shared" si="139"/>
        <v>0</v>
      </c>
      <c r="AA289" s="192" t="s">
        <v>67</v>
      </c>
      <c r="AB289" s="190" t="s">
        <v>88</v>
      </c>
      <c r="AC289" s="191"/>
      <c r="AD289" s="190"/>
      <c r="AE289" s="190"/>
      <c r="AF289" s="190"/>
      <c r="AG289" s="190"/>
      <c r="AH289" s="190"/>
      <c r="AI289" s="190"/>
      <c r="AJ289" s="190"/>
      <c r="AK289" s="190"/>
      <c r="AL289" s="190"/>
      <c r="AM289" s="190"/>
      <c r="AN289" s="190"/>
      <c r="AO289" s="190"/>
      <c r="AP289" s="190"/>
      <c r="AQ289" s="190"/>
      <c r="AR289" s="190"/>
      <c r="AS289" s="190"/>
      <c r="AT289" s="190"/>
      <c r="AU289" s="190"/>
      <c r="AV289" s="190"/>
      <c r="AW289" s="190"/>
      <c r="AX289" s="190"/>
      <c r="AY289" s="190"/>
      <c r="AZ289" s="190"/>
      <c r="BA289" s="190"/>
      <c r="BB289" s="190"/>
      <c r="BC289" s="190"/>
      <c r="BD289" s="190"/>
      <c r="BE289" s="190"/>
      <c r="BF289" s="190"/>
      <c r="BG289" s="190"/>
      <c r="BH289" s="190"/>
      <c r="BI289" s="190"/>
      <c r="BJ289" s="190"/>
      <c r="BK289" s="190"/>
      <c r="BL289" s="190"/>
      <c r="BM289" s="190"/>
      <c r="BN289" s="190"/>
      <c r="BO289" s="190"/>
      <c r="BP289" s="190"/>
      <c r="BQ289" s="190"/>
      <c r="BR289" s="190"/>
      <c r="BS289" s="190"/>
      <c r="BT289" s="190"/>
      <c r="BU289" s="190"/>
      <c r="BV289" s="190"/>
      <c r="BW289" s="190"/>
      <c r="BX289" s="190"/>
      <c r="BY289" s="190"/>
      <c r="BZ289" s="190">
        <f t="shared" si="140"/>
        <v>1</v>
      </c>
      <c r="CA289" s="190">
        <f t="shared" si="141"/>
        <v>0</v>
      </c>
      <c r="CB289" s="196">
        <f t="shared" si="142"/>
        <v>0</v>
      </c>
      <c r="CC289" s="196">
        <f t="shared" si="143"/>
        <v>0</v>
      </c>
      <c r="CD289" s="197">
        <f t="shared" si="144"/>
        <v>3.5</v>
      </c>
      <c r="CE289" s="198" t="s">
        <v>127</v>
      </c>
      <c r="CF289" s="196" t="str">
        <f t="shared" si="145"/>
        <v/>
      </c>
      <c r="CG289" s="199">
        <f t="shared" si="146"/>
        <v>1</v>
      </c>
      <c r="CH289" s="190" t="e">
        <f t="shared" si="147"/>
        <v>#VALUE!</v>
      </c>
      <c r="CI289" s="190" t="str">
        <f t="shared" si="148"/>
        <v/>
      </c>
      <c r="CJ289" s="190">
        <f t="shared" si="149"/>
        <v>0</v>
      </c>
      <c r="CK289" s="190"/>
      <c r="CL289" s="191">
        <f t="shared" si="121"/>
        <v>713</v>
      </c>
      <c r="CM289" s="191" t="str">
        <f t="shared" si="122"/>
        <v>苗場</v>
      </c>
      <c r="CN289" s="191" t="str">
        <f t="shared" si="123"/>
        <v>全て</v>
      </c>
      <c r="CO289" s="191" t="str">
        <f t="shared" si="124"/>
        <v>よこ</v>
      </c>
      <c r="CP289" s="198">
        <f t="shared" si="125"/>
        <v>9</v>
      </c>
      <c r="CQ289" s="203">
        <f t="shared" si="126"/>
        <v>1.3</v>
      </c>
      <c r="CR289" s="191" t="str">
        <f t="shared" si="127"/>
        <v>SPWFD24UB2PB</v>
      </c>
      <c r="CS289" s="191" t="str">
        <f t="shared" si="128"/>
        <v>◎</v>
      </c>
      <c r="CT289" s="191" t="str">
        <f t="shared" si="129"/>
        <v>適</v>
      </c>
      <c r="CU289" s="191" t="str">
        <f t="shared" si="150"/>
        <v>-</v>
      </c>
      <c r="CV289" s="191">
        <f t="shared" si="130"/>
        <v>0</v>
      </c>
      <c r="CW289" s="191" t="str">
        <f t="shared" si="131"/>
        <v/>
      </c>
      <c r="CX289" s="208">
        <f t="shared" si="132"/>
        <v>0</v>
      </c>
      <c r="CY289" s="97">
        <f t="shared" si="151"/>
        <v>3.5</v>
      </c>
      <c r="CZ289" s="98">
        <f t="shared" si="152"/>
        <v>3</v>
      </c>
      <c r="DA289" s="97">
        <f t="shared" si="152"/>
        <v>3.5</v>
      </c>
      <c r="DB289" s="95">
        <f t="shared" si="153"/>
        <v>3</v>
      </c>
      <c r="DC289" s="147">
        <f t="shared" si="162"/>
        <v>1</v>
      </c>
      <c r="DD289" s="210">
        <f t="shared" si="154"/>
        <v>0</v>
      </c>
      <c r="DE289" s="151">
        <f t="shared" si="155"/>
        <v>0</v>
      </c>
      <c r="DF289" s="213">
        <f t="shared" si="156"/>
        <v>0</v>
      </c>
      <c r="DG289" s="149">
        <f t="shared" si="157"/>
        <v>0</v>
      </c>
      <c r="DH289" s="141">
        <f t="shared" si="158"/>
        <v>0</v>
      </c>
    </row>
    <row r="290" spans="1:112" s="99" customFormat="1" ht="26.1" customHeight="1" thickTop="1" thickBot="1" x14ac:dyDescent="0.2">
      <c r="A290" s="136"/>
      <c r="B290" s="87">
        <v>715</v>
      </c>
      <c r="C290" s="94" t="s">
        <v>7</v>
      </c>
      <c r="D290" s="94" t="s">
        <v>43</v>
      </c>
      <c r="E290" s="100" t="s">
        <v>51</v>
      </c>
      <c r="F290" s="101">
        <v>9</v>
      </c>
      <c r="G290" s="102">
        <v>1.4</v>
      </c>
      <c r="H290" s="94" t="s">
        <v>256</v>
      </c>
      <c r="I290" s="94" t="s">
        <v>131</v>
      </c>
      <c r="J290" s="94" t="s">
        <v>47</v>
      </c>
      <c r="K290" s="94" t="str">
        <f t="shared" si="133"/>
        <v>-</v>
      </c>
      <c r="L290" s="94" t="s">
        <v>249</v>
      </c>
      <c r="M290" s="181">
        <v>0</v>
      </c>
      <c r="N290" s="92"/>
      <c r="O290" s="93"/>
      <c r="P290" s="104"/>
      <c r="Q290" s="207">
        <v>3.5</v>
      </c>
      <c r="R290" s="202">
        <v>3</v>
      </c>
      <c r="S290" s="198">
        <v>3.5</v>
      </c>
      <c r="T290" s="191">
        <f t="shared" si="134"/>
        <v>3</v>
      </c>
      <c r="U290" s="191">
        <f t="shared" si="159"/>
        <v>1</v>
      </c>
      <c r="V290" s="191">
        <f t="shared" si="135"/>
        <v>0</v>
      </c>
      <c r="W290" s="191">
        <f t="shared" si="136"/>
        <v>0</v>
      </c>
      <c r="X290" s="191">
        <f t="shared" si="137"/>
        <v>0</v>
      </c>
      <c r="Y290" s="192">
        <f t="shared" si="138"/>
        <v>0</v>
      </c>
      <c r="Z290" s="195">
        <f t="shared" si="139"/>
        <v>0</v>
      </c>
      <c r="AA290" s="192" t="s">
        <v>67</v>
      </c>
      <c r="AB290" s="190" t="s">
        <v>70</v>
      </c>
      <c r="AC290" s="191"/>
      <c r="AD290" s="190"/>
      <c r="AE290" s="190"/>
      <c r="AF290" s="190"/>
      <c r="AG290" s="190"/>
      <c r="AH290" s="190"/>
      <c r="AI290" s="190"/>
      <c r="AJ290" s="190"/>
      <c r="AK290" s="190"/>
      <c r="AL290" s="190"/>
      <c r="AM290" s="190"/>
      <c r="AN290" s="190"/>
      <c r="AO290" s="190"/>
      <c r="AP290" s="190"/>
      <c r="AQ290" s="190"/>
      <c r="AR290" s="190"/>
      <c r="AS290" s="190"/>
      <c r="AT290" s="190"/>
      <c r="AU290" s="190"/>
      <c r="AV290" s="190"/>
      <c r="AW290" s="190"/>
      <c r="AX290" s="190"/>
      <c r="AY290" s="190"/>
      <c r="AZ290" s="190"/>
      <c r="BA290" s="190"/>
      <c r="BB290" s="190"/>
      <c r="BC290" s="190"/>
      <c r="BD290" s="190"/>
      <c r="BE290" s="190"/>
      <c r="BF290" s="190"/>
      <c r="BG290" s="190"/>
      <c r="BH290" s="190"/>
      <c r="BI290" s="190"/>
      <c r="BJ290" s="190"/>
      <c r="BK290" s="190"/>
      <c r="BL290" s="190"/>
      <c r="BM290" s="190"/>
      <c r="BN290" s="190"/>
      <c r="BO290" s="190"/>
      <c r="BP290" s="190"/>
      <c r="BQ290" s="190"/>
      <c r="BR290" s="190"/>
      <c r="BS290" s="190"/>
      <c r="BT290" s="190"/>
      <c r="BU290" s="190"/>
      <c r="BV290" s="190"/>
      <c r="BW290" s="190"/>
      <c r="BX290" s="190"/>
      <c r="BY290" s="190"/>
      <c r="BZ290" s="190">
        <f t="shared" si="140"/>
        <v>1</v>
      </c>
      <c r="CA290" s="190">
        <f t="shared" si="141"/>
        <v>0</v>
      </c>
      <c r="CB290" s="196">
        <f t="shared" si="142"/>
        <v>0</v>
      </c>
      <c r="CC290" s="196">
        <f t="shared" si="143"/>
        <v>0</v>
      </c>
      <c r="CD290" s="197">
        <f t="shared" si="144"/>
        <v>3.5</v>
      </c>
      <c r="CE290" s="198" t="s">
        <v>127</v>
      </c>
      <c r="CF290" s="196" t="str">
        <f t="shared" si="145"/>
        <v/>
      </c>
      <c r="CG290" s="199">
        <f t="shared" si="146"/>
        <v>1</v>
      </c>
      <c r="CH290" s="190" t="e">
        <f t="shared" si="147"/>
        <v>#VALUE!</v>
      </c>
      <c r="CI290" s="190" t="str">
        <f t="shared" si="148"/>
        <v/>
      </c>
      <c r="CJ290" s="190">
        <f t="shared" si="149"/>
        <v>0</v>
      </c>
      <c r="CK290" s="190"/>
      <c r="CL290" s="191">
        <f t="shared" si="121"/>
        <v>715</v>
      </c>
      <c r="CM290" s="191" t="str">
        <f t="shared" si="122"/>
        <v>苗場</v>
      </c>
      <c r="CN290" s="191" t="str">
        <f t="shared" si="123"/>
        <v>全て</v>
      </c>
      <c r="CO290" s="191" t="str">
        <f t="shared" si="124"/>
        <v>よこ</v>
      </c>
      <c r="CP290" s="198">
        <f t="shared" si="125"/>
        <v>9</v>
      </c>
      <c r="CQ290" s="203">
        <f t="shared" si="126"/>
        <v>1.4</v>
      </c>
      <c r="CR290" s="191" t="str">
        <f t="shared" si="127"/>
        <v>SPWFD24UB2PB</v>
      </c>
      <c r="CS290" s="191" t="str">
        <f t="shared" si="128"/>
        <v>◎</v>
      </c>
      <c r="CT290" s="191" t="str">
        <f t="shared" si="129"/>
        <v>適</v>
      </c>
      <c r="CU290" s="191" t="str">
        <f t="shared" si="150"/>
        <v>-</v>
      </c>
      <c r="CV290" s="191">
        <f t="shared" si="130"/>
        <v>0</v>
      </c>
      <c r="CW290" s="191" t="str">
        <f t="shared" si="131"/>
        <v/>
      </c>
      <c r="CX290" s="208">
        <f t="shared" si="132"/>
        <v>0</v>
      </c>
      <c r="CY290" s="97">
        <f t="shared" si="151"/>
        <v>3.5</v>
      </c>
      <c r="CZ290" s="98">
        <f t="shared" si="152"/>
        <v>3</v>
      </c>
      <c r="DA290" s="97">
        <f t="shared" si="152"/>
        <v>3.5</v>
      </c>
      <c r="DB290" s="95">
        <f t="shared" si="153"/>
        <v>3</v>
      </c>
      <c r="DC290" s="147">
        <f t="shared" si="162"/>
        <v>1</v>
      </c>
      <c r="DD290" s="210">
        <f t="shared" si="154"/>
        <v>0</v>
      </c>
      <c r="DE290" s="151">
        <f t="shared" si="155"/>
        <v>0</v>
      </c>
      <c r="DF290" s="213">
        <f t="shared" si="156"/>
        <v>0</v>
      </c>
      <c r="DG290" s="149">
        <f t="shared" si="157"/>
        <v>0</v>
      </c>
      <c r="DH290" s="141">
        <f t="shared" si="158"/>
        <v>0</v>
      </c>
    </row>
    <row r="291" spans="1:112" s="99" customFormat="1" ht="26.1" customHeight="1" thickTop="1" thickBot="1" x14ac:dyDescent="0.2">
      <c r="A291" s="136"/>
      <c r="B291" s="94">
        <v>719</v>
      </c>
      <c r="C291" s="94" t="s">
        <v>7</v>
      </c>
      <c r="D291" s="94" t="s">
        <v>43</v>
      </c>
      <c r="E291" s="100" t="s">
        <v>51</v>
      </c>
      <c r="F291" s="101">
        <v>9</v>
      </c>
      <c r="G291" s="102">
        <v>1.5</v>
      </c>
      <c r="H291" s="94" t="s">
        <v>256</v>
      </c>
      <c r="I291" s="94" t="s">
        <v>131</v>
      </c>
      <c r="J291" s="103" t="s">
        <v>45</v>
      </c>
      <c r="K291" s="146" t="str">
        <f t="shared" si="133"/>
        <v>○</v>
      </c>
      <c r="L291" s="145" t="s">
        <v>189</v>
      </c>
      <c r="M291" s="180">
        <f>IF(L291="YES",1,0)</f>
        <v>0</v>
      </c>
      <c r="N291" s="92"/>
      <c r="O291" s="93"/>
      <c r="P291" s="104"/>
      <c r="Q291" s="207">
        <v>3</v>
      </c>
      <c r="R291" s="202">
        <v>3</v>
      </c>
      <c r="S291" s="198">
        <v>3.5</v>
      </c>
      <c r="T291" s="191">
        <f t="shared" si="134"/>
        <v>3</v>
      </c>
      <c r="U291" s="191">
        <f t="shared" si="159"/>
        <v>1</v>
      </c>
      <c r="V291" s="191">
        <f t="shared" si="135"/>
        <v>0</v>
      </c>
      <c r="W291" s="191">
        <f t="shared" si="136"/>
        <v>0</v>
      </c>
      <c r="X291" s="191">
        <f t="shared" si="137"/>
        <v>0</v>
      </c>
      <c r="Y291" s="192">
        <f t="shared" si="138"/>
        <v>0</v>
      </c>
      <c r="Z291" s="195">
        <f t="shared" si="139"/>
        <v>0</v>
      </c>
      <c r="AA291" s="192" t="s">
        <v>67</v>
      </c>
      <c r="AB291" s="190" t="s">
        <v>89</v>
      </c>
      <c r="AC291" s="191"/>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0"/>
      <c r="AY291" s="190"/>
      <c r="AZ291" s="190"/>
      <c r="BA291" s="190"/>
      <c r="BB291" s="190"/>
      <c r="BC291" s="190"/>
      <c r="BD291" s="190"/>
      <c r="BE291" s="190"/>
      <c r="BF291" s="190"/>
      <c r="BG291" s="190"/>
      <c r="BH291" s="190"/>
      <c r="BI291" s="190"/>
      <c r="BJ291" s="190"/>
      <c r="BK291" s="190"/>
      <c r="BL291" s="190"/>
      <c r="BM291" s="190"/>
      <c r="BN291" s="190"/>
      <c r="BO291" s="190"/>
      <c r="BP291" s="190"/>
      <c r="BQ291" s="190"/>
      <c r="BR291" s="190"/>
      <c r="BS291" s="190"/>
      <c r="BT291" s="190"/>
      <c r="BU291" s="190"/>
      <c r="BV291" s="190"/>
      <c r="BW291" s="190"/>
      <c r="BX291" s="190"/>
      <c r="BY291" s="190"/>
      <c r="BZ291" s="190">
        <f t="shared" si="140"/>
        <v>1</v>
      </c>
      <c r="CA291" s="190">
        <f t="shared" si="141"/>
        <v>0</v>
      </c>
      <c r="CB291" s="196">
        <f t="shared" si="142"/>
        <v>0</v>
      </c>
      <c r="CC291" s="196">
        <f t="shared" si="143"/>
        <v>0</v>
      </c>
      <c r="CD291" s="197">
        <f t="shared" si="144"/>
        <v>3</v>
      </c>
      <c r="CE291" s="198" t="s">
        <v>127</v>
      </c>
      <c r="CF291" s="196" t="str">
        <f t="shared" si="145"/>
        <v/>
      </c>
      <c r="CG291" s="199">
        <f t="shared" si="146"/>
        <v>1</v>
      </c>
      <c r="CH291" s="190" t="e">
        <f t="shared" si="147"/>
        <v>#VALUE!</v>
      </c>
      <c r="CI291" s="190" t="str">
        <f t="shared" si="148"/>
        <v/>
      </c>
      <c r="CJ291" s="190">
        <f t="shared" si="149"/>
        <v>0</v>
      </c>
      <c r="CK291" s="190"/>
      <c r="CL291" s="191">
        <f t="shared" ref="CL291:CL354" si="163">B291</f>
        <v>719</v>
      </c>
      <c r="CM291" s="191" t="str">
        <f t="shared" ref="CM291:CM354" si="164">C291</f>
        <v>苗場</v>
      </c>
      <c r="CN291" s="191" t="str">
        <f t="shared" ref="CN291:CN354" si="165">D291</f>
        <v>全て</v>
      </c>
      <c r="CO291" s="191" t="str">
        <f t="shared" ref="CO291:CO354" si="166">E291</f>
        <v>よこ</v>
      </c>
      <c r="CP291" s="198">
        <f t="shared" ref="CP291:CP354" si="167">F291</f>
        <v>9</v>
      </c>
      <c r="CQ291" s="203">
        <f t="shared" ref="CQ291:CQ354" si="168">G291</f>
        <v>1.5</v>
      </c>
      <c r="CR291" s="191" t="str">
        <f t="shared" ref="CR291:CR354" si="169">H291</f>
        <v>SPWFD24UB2PB</v>
      </c>
      <c r="CS291" s="191" t="str">
        <f t="shared" ref="CS291:CS354" si="170">I291</f>
        <v>◎</v>
      </c>
      <c r="CT291" s="191" t="str">
        <f t="shared" ref="CT291:CT354" si="171">J291</f>
        <v>強め</v>
      </c>
      <c r="CU291" s="191" t="str">
        <f t="shared" si="150"/>
        <v>○</v>
      </c>
      <c r="CV291" s="191">
        <f t="shared" ref="CV291:CV354" si="172">N291</f>
        <v>0</v>
      </c>
      <c r="CW291" s="191" t="str">
        <f t="shared" ref="CW291:CW354" si="173">IF(O291&lt;&gt;"",O291,"")</f>
        <v/>
      </c>
      <c r="CX291" s="208">
        <f t="shared" ref="CX291:CX354" si="174">P291</f>
        <v>0</v>
      </c>
      <c r="CY291" s="97">
        <f t="shared" si="151"/>
        <v>3</v>
      </c>
      <c r="CZ291" s="98">
        <f t="shared" si="152"/>
        <v>3</v>
      </c>
      <c r="DA291" s="97">
        <f t="shared" si="152"/>
        <v>3.5</v>
      </c>
      <c r="DB291" s="95">
        <f t="shared" si="153"/>
        <v>3</v>
      </c>
      <c r="DC291" s="147">
        <f t="shared" si="162"/>
        <v>1</v>
      </c>
      <c r="DD291" s="210">
        <f t="shared" si="154"/>
        <v>0</v>
      </c>
      <c r="DE291" s="151">
        <f t="shared" si="155"/>
        <v>0</v>
      </c>
      <c r="DF291" s="213">
        <f t="shared" si="156"/>
        <v>0</v>
      </c>
      <c r="DG291" s="149">
        <f t="shared" si="157"/>
        <v>0</v>
      </c>
      <c r="DH291" s="141">
        <f t="shared" si="158"/>
        <v>0</v>
      </c>
    </row>
    <row r="292" spans="1:112" s="99" customFormat="1" ht="26.1" customHeight="1" thickTop="1" thickBot="1" x14ac:dyDescent="0.2">
      <c r="A292" s="136"/>
      <c r="B292" s="94">
        <v>720</v>
      </c>
      <c r="C292" s="94" t="s">
        <v>7</v>
      </c>
      <c r="D292" s="94" t="s">
        <v>43</v>
      </c>
      <c r="E292" s="100" t="s">
        <v>51</v>
      </c>
      <c r="F292" s="101">
        <v>9</v>
      </c>
      <c r="G292" s="102">
        <v>1.5</v>
      </c>
      <c r="H292" s="94" t="s">
        <v>257</v>
      </c>
      <c r="I292" s="94" t="s">
        <v>131</v>
      </c>
      <c r="J292" s="94" t="s">
        <v>47</v>
      </c>
      <c r="K292" s="146" t="str">
        <f t="shared" ref="K292:K355" si="175">IF(OR(Q292=3,Q292=6,Q292=9),"○",IF(OR(Q292=4,Q292=8),"●","-"))</f>
        <v>○</v>
      </c>
      <c r="L292" s="145" t="s">
        <v>189</v>
      </c>
      <c r="M292" s="180">
        <f>IF(L292="YES",1,0)</f>
        <v>0</v>
      </c>
      <c r="N292" s="92"/>
      <c r="O292" s="93"/>
      <c r="P292" s="104"/>
      <c r="Q292" s="207">
        <v>3</v>
      </c>
      <c r="R292" s="202">
        <v>3</v>
      </c>
      <c r="S292" s="198">
        <v>3.5</v>
      </c>
      <c r="T292" s="191">
        <f t="shared" ref="T292:T355" si="176">IF(O292&lt;&gt;"",(ROUNDDOWN(O292/Q292,0)+1)*R292,(ROUNDDOWN(N292/Q292,0)+1)*R292)</f>
        <v>3</v>
      </c>
      <c r="U292" s="191">
        <f t="shared" si="159"/>
        <v>1</v>
      </c>
      <c r="V292" s="191">
        <f t="shared" si="135"/>
        <v>0</v>
      </c>
      <c r="W292" s="191">
        <f t="shared" si="136"/>
        <v>0</v>
      </c>
      <c r="X292" s="191">
        <f t="shared" si="137"/>
        <v>0</v>
      </c>
      <c r="Y292" s="192">
        <f t="shared" si="138"/>
        <v>0</v>
      </c>
      <c r="Z292" s="195">
        <f t="shared" si="139"/>
        <v>0</v>
      </c>
      <c r="AA292" s="192" t="s">
        <v>67</v>
      </c>
      <c r="AB292" s="190" t="s">
        <v>70</v>
      </c>
      <c r="AC292" s="191"/>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0"/>
      <c r="AY292" s="190"/>
      <c r="AZ292" s="190"/>
      <c r="BA292" s="190"/>
      <c r="BB292" s="190"/>
      <c r="BC292" s="190"/>
      <c r="BD292" s="190"/>
      <c r="BE292" s="190"/>
      <c r="BF292" s="190"/>
      <c r="BG292" s="190"/>
      <c r="BH292" s="190"/>
      <c r="BI292" s="190"/>
      <c r="BJ292" s="190"/>
      <c r="BK292" s="190"/>
      <c r="BL292" s="190"/>
      <c r="BM292" s="190"/>
      <c r="BN292" s="190"/>
      <c r="BO292" s="190"/>
      <c r="BP292" s="190"/>
      <c r="BQ292" s="190"/>
      <c r="BR292" s="190"/>
      <c r="BS292" s="190"/>
      <c r="BT292" s="190"/>
      <c r="BU292" s="190"/>
      <c r="BV292" s="190"/>
      <c r="BW292" s="190"/>
      <c r="BX292" s="190"/>
      <c r="BY292" s="190"/>
      <c r="BZ292" s="190">
        <f t="shared" ref="BZ292:BZ355" si="177">T292/R292</f>
        <v>1</v>
      </c>
      <c r="CA292" s="190">
        <f t="shared" ref="CA292:CA355" si="178">T292*P292</f>
        <v>0</v>
      </c>
      <c r="CB292" s="196">
        <f t="shared" ref="CB292:CB355" si="179">IF(O292&lt;&gt;"",O292-Q292*(BZ292-1),N292-Q292*(BZ292-1))</f>
        <v>0</v>
      </c>
      <c r="CC292" s="196">
        <f t="shared" ref="CC292:CC355" si="180">CB292/2</f>
        <v>0</v>
      </c>
      <c r="CD292" s="197">
        <f t="shared" ref="CD292:CD355" si="181">Q292</f>
        <v>3</v>
      </c>
      <c r="CE292" s="198" t="s">
        <v>127</v>
      </c>
      <c r="CF292" s="196" t="str">
        <f t="shared" ref="CF292:CF355" si="182">IF(CC292&gt;CD292/4,IF(O292&lt;&gt;"",ROUNDDOWN((O292)/BZ292,1),ROUNDDOWN(N292/BZ292,1)),"")</f>
        <v/>
      </c>
      <c r="CG292" s="199">
        <f t="shared" ref="CG292:CG355" si="183">IF(CF292&lt;&gt;"",BZ292+1,BZ292)</f>
        <v>1</v>
      </c>
      <c r="CH292" s="190" t="e">
        <f t="shared" ref="CH292:CH355" si="184">IF(O292&lt;&gt;"",(O292-CF292*(CG292-1))/2,(N292-CF292*(CG292-1))/2)</f>
        <v>#VALUE!</v>
      </c>
      <c r="CI292" s="190" t="str">
        <f t="shared" ref="CI292:CI355" si="185">IF(CG292&gt;BZ292,CD292*(CG292-1),"")</f>
        <v/>
      </c>
      <c r="CJ292" s="190">
        <f t="shared" ref="CJ292:CJ355" si="186">IF(N292&lt;&gt;"",IF(CF292&lt;&gt;"",1,0),0)</f>
        <v>0</v>
      </c>
      <c r="CK292" s="190"/>
      <c r="CL292" s="191">
        <f t="shared" si="163"/>
        <v>720</v>
      </c>
      <c r="CM292" s="191" t="str">
        <f t="shared" si="164"/>
        <v>苗場</v>
      </c>
      <c r="CN292" s="191" t="str">
        <f t="shared" si="165"/>
        <v>全て</v>
      </c>
      <c r="CO292" s="191" t="str">
        <f t="shared" si="166"/>
        <v>よこ</v>
      </c>
      <c r="CP292" s="198">
        <f t="shared" si="167"/>
        <v>9</v>
      </c>
      <c r="CQ292" s="203">
        <f t="shared" si="168"/>
        <v>1.5</v>
      </c>
      <c r="CR292" s="191" t="str">
        <f t="shared" si="169"/>
        <v>SPWFD24UB2PA</v>
      </c>
      <c r="CS292" s="191" t="str">
        <f t="shared" si="170"/>
        <v>◎</v>
      </c>
      <c r="CT292" s="191" t="str">
        <f t="shared" si="171"/>
        <v>適</v>
      </c>
      <c r="CU292" s="191" t="str">
        <f t="shared" ref="CU292:CU355" si="187">IF(OR(CY292=3,CY292=6,CY292=9),"○",IF(OR(CY292=4,CY292=8),"●","-"))</f>
        <v>○</v>
      </c>
      <c r="CV292" s="191">
        <f t="shared" si="172"/>
        <v>0</v>
      </c>
      <c r="CW292" s="191" t="str">
        <f t="shared" si="173"/>
        <v/>
      </c>
      <c r="CX292" s="208">
        <f t="shared" si="174"/>
        <v>0</v>
      </c>
      <c r="CY292" s="97">
        <f t="shared" ref="CY292:CY355" si="188">IF(M292=0,IF(CF292&lt;&gt;"",CF292,CD292),Q292)</f>
        <v>3</v>
      </c>
      <c r="CZ292" s="98">
        <f t="shared" ref="CZ292:DA355" si="189">R292</f>
        <v>3</v>
      </c>
      <c r="DA292" s="97">
        <f t="shared" si="189"/>
        <v>3.5</v>
      </c>
      <c r="DB292" s="95">
        <f t="shared" ref="DB292:DB355" si="190">IF(M292=0,IF(CG292&lt;&gt;"",CG292*CZ292,BZ292*CZ292),T292)</f>
        <v>3</v>
      </c>
      <c r="DC292" s="147">
        <f t="shared" si="162"/>
        <v>1</v>
      </c>
      <c r="DD292" s="210">
        <f t="shared" si="154"/>
        <v>0</v>
      </c>
      <c r="DE292" s="151">
        <f t="shared" si="155"/>
        <v>0</v>
      </c>
      <c r="DF292" s="213">
        <f t="shared" si="156"/>
        <v>0</v>
      </c>
      <c r="DG292" s="149">
        <f t="shared" si="157"/>
        <v>0</v>
      </c>
      <c r="DH292" s="141">
        <f t="shared" si="158"/>
        <v>0</v>
      </c>
    </row>
    <row r="293" spans="1:112" s="99" customFormat="1" ht="26.1" customHeight="1" thickTop="1" thickBot="1" x14ac:dyDescent="0.2">
      <c r="A293" s="136"/>
      <c r="B293" s="94">
        <v>723</v>
      </c>
      <c r="C293" s="94" t="s">
        <v>7</v>
      </c>
      <c r="D293" s="94" t="s">
        <v>43</v>
      </c>
      <c r="E293" s="100" t="s">
        <v>51</v>
      </c>
      <c r="F293" s="101">
        <v>9</v>
      </c>
      <c r="G293" s="102">
        <v>1.75</v>
      </c>
      <c r="H293" s="94" t="s">
        <v>257</v>
      </c>
      <c r="I293" s="94" t="s">
        <v>131</v>
      </c>
      <c r="J293" s="103" t="s">
        <v>45</v>
      </c>
      <c r="K293" s="94" t="str">
        <f t="shared" si="175"/>
        <v>-</v>
      </c>
      <c r="L293" s="94" t="s">
        <v>249</v>
      </c>
      <c r="M293" s="181">
        <v>0</v>
      </c>
      <c r="N293" s="92"/>
      <c r="O293" s="93"/>
      <c r="P293" s="104"/>
      <c r="Q293" s="207">
        <v>2.5</v>
      </c>
      <c r="R293" s="202">
        <v>3</v>
      </c>
      <c r="S293" s="198">
        <v>3.5</v>
      </c>
      <c r="T293" s="191">
        <f t="shared" si="176"/>
        <v>3</v>
      </c>
      <c r="U293" s="191">
        <f t="shared" si="159"/>
        <v>1</v>
      </c>
      <c r="V293" s="191">
        <f t="shared" ref="V293:V356" si="191">T293*P293</f>
        <v>0</v>
      </c>
      <c r="W293" s="191">
        <f t="shared" ref="W293:W356" si="192">ROUNDUP(V293/6,0)</f>
        <v>0</v>
      </c>
      <c r="X293" s="191">
        <f t="shared" ref="X293:X356" si="193">W293*6-V293</f>
        <v>0</v>
      </c>
      <c r="Y293" s="192">
        <f t="shared" ref="Y293:Y356" si="194">W293*45900</f>
        <v>0</v>
      </c>
      <c r="Z293" s="195">
        <f t="shared" ref="Z293:Z356" si="195">(T293/R293-1)*Q293</f>
        <v>0</v>
      </c>
      <c r="AA293" s="192" t="s">
        <v>67</v>
      </c>
      <c r="AB293" s="190" t="s">
        <v>90</v>
      </c>
      <c r="AC293" s="191"/>
      <c r="AD293" s="190"/>
      <c r="AE293" s="190"/>
      <c r="AF293" s="190"/>
      <c r="AG293" s="190"/>
      <c r="AH293" s="190"/>
      <c r="AI293" s="190"/>
      <c r="AJ293" s="190"/>
      <c r="AK293" s="190"/>
      <c r="AL293" s="190"/>
      <c r="AM293" s="190"/>
      <c r="AN293" s="190"/>
      <c r="AO293" s="190"/>
      <c r="AP293" s="190"/>
      <c r="AQ293" s="190"/>
      <c r="AR293" s="190"/>
      <c r="AS293" s="190"/>
      <c r="AT293" s="190"/>
      <c r="AU293" s="190"/>
      <c r="AV293" s="190"/>
      <c r="AW293" s="190"/>
      <c r="AX293" s="190"/>
      <c r="AY293" s="190"/>
      <c r="AZ293" s="190"/>
      <c r="BA293" s="190"/>
      <c r="BB293" s="190"/>
      <c r="BC293" s="190"/>
      <c r="BD293" s="190"/>
      <c r="BE293" s="190"/>
      <c r="BF293" s="190"/>
      <c r="BG293" s="190"/>
      <c r="BH293" s="190"/>
      <c r="BI293" s="190"/>
      <c r="BJ293" s="190"/>
      <c r="BK293" s="190"/>
      <c r="BL293" s="190"/>
      <c r="BM293" s="190"/>
      <c r="BN293" s="190"/>
      <c r="BO293" s="190"/>
      <c r="BP293" s="190"/>
      <c r="BQ293" s="190"/>
      <c r="BR293" s="190"/>
      <c r="BS293" s="190"/>
      <c r="BT293" s="190"/>
      <c r="BU293" s="190"/>
      <c r="BV293" s="190"/>
      <c r="BW293" s="190"/>
      <c r="BX293" s="190"/>
      <c r="BY293" s="190"/>
      <c r="BZ293" s="190">
        <f t="shared" si="177"/>
        <v>1</v>
      </c>
      <c r="CA293" s="190">
        <f t="shared" si="178"/>
        <v>0</v>
      </c>
      <c r="CB293" s="196">
        <f t="shared" si="179"/>
        <v>0</v>
      </c>
      <c r="CC293" s="196">
        <f t="shared" si="180"/>
        <v>0</v>
      </c>
      <c r="CD293" s="197">
        <f t="shared" si="181"/>
        <v>2.5</v>
      </c>
      <c r="CE293" s="198" t="s">
        <v>127</v>
      </c>
      <c r="CF293" s="196" t="str">
        <f t="shared" si="182"/>
        <v/>
      </c>
      <c r="CG293" s="199">
        <f t="shared" si="183"/>
        <v>1</v>
      </c>
      <c r="CH293" s="190" t="e">
        <f t="shared" si="184"/>
        <v>#VALUE!</v>
      </c>
      <c r="CI293" s="190" t="str">
        <f t="shared" si="185"/>
        <v/>
      </c>
      <c r="CJ293" s="190">
        <f t="shared" si="186"/>
        <v>0</v>
      </c>
      <c r="CK293" s="190"/>
      <c r="CL293" s="191">
        <f t="shared" si="163"/>
        <v>723</v>
      </c>
      <c r="CM293" s="191" t="str">
        <f t="shared" si="164"/>
        <v>苗場</v>
      </c>
      <c r="CN293" s="191" t="str">
        <f t="shared" si="165"/>
        <v>全て</v>
      </c>
      <c r="CO293" s="191" t="str">
        <f t="shared" si="166"/>
        <v>よこ</v>
      </c>
      <c r="CP293" s="198">
        <f t="shared" si="167"/>
        <v>9</v>
      </c>
      <c r="CQ293" s="203">
        <f t="shared" si="168"/>
        <v>1.75</v>
      </c>
      <c r="CR293" s="191" t="str">
        <f t="shared" si="169"/>
        <v>SPWFD24UB2PA</v>
      </c>
      <c r="CS293" s="191" t="str">
        <f t="shared" si="170"/>
        <v>◎</v>
      </c>
      <c r="CT293" s="191" t="str">
        <f t="shared" si="171"/>
        <v>強め</v>
      </c>
      <c r="CU293" s="191" t="str">
        <f t="shared" si="187"/>
        <v>-</v>
      </c>
      <c r="CV293" s="191">
        <f t="shared" si="172"/>
        <v>0</v>
      </c>
      <c r="CW293" s="191" t="str">
        <f t="shared" si="173"/>
        <v/>
      </c>
      <c r="CX293" s="208">
        <f t="shared" si="174"/>
        <v>0</v>
      </c>
      <c r="CY293" s="97">
        <f t="shared" si="188"/>
        <v>2.5</v>
      </c>
      <c r="CZ293" s="98">
        <f t="shared" si="189"/>
        <v>3</v>
      </c>
      <c r="DA293" s="97">
        <f t="shared" si="189"/>
        <v>3.5</v>
      </c>
      <c r="DB293" s="95">
        <f t="shared" si="190"/>
        <v>3</v>
      </c>
      <c r="DC293" s="147">
        <f t="shared" si="162"/>
        <v>1</v>
      </c>
      <c r="DD293" s="210">
        <f t="shared" ref="DD293:DD356" si="196">DB293*CX293</f>
        <v>0</v>
      </c>
      <c r="DE293" s="151">
        <f t="shared" ref="DE293:DE356" si="197">ROUNDUP(DD293/6,0)</f>
        <v>0</v>
      </c>
      <c r="DF293" s="213">
        <f t="shared" ref="DF293:DF356" si="198">DE293*6-DD293</f>
        <v>0</v>
      </c>
      <c r="DG293" s="149">
        <f t="shared" ref="DG293:DG356" si="199">DE293*45900</f>
        <v>0</v>
      </c>
      <c r="DH293" s="141">
        <f t="shared" ref="DH293:DH356" si="200">(DB293/CZ293-1)*CY293</f>
        <v>0</v>
      </c>
    </row>
    <row r="294" spans="1:112" s="99" customFormat="1" ht="26.1" customHeight="1" thickTop="1" thickBot="1" x14ac:dyDescent="0.2">
      <c r="A294" s="136"/>
      <c r="B294" s="87">
        <v>724</v>
      </c>
      <c r="C294" s="94" t="s">
        <v>7</v>
      </c>
      <c r="D294" s="94" t="s">
        <v>43</v>
      </c>
      <c r="E294" s="100" t="s">
        <v>51</v>
      </c>
      <c r="F294" s="101">
        <v>9</v>
      </c>
      <c r="G294" s="102">
        <v>2</v>
      </c>
      <c r="H294" s="94" t="s">
        <v>257</v>
      </c>
      <c r="I294" s="94" t="s">
        <v>131</v>
      </c>
      <c r="J294" s="94" t="s">
        <v>47</v>
      </c>
      <c r="K294" s="94" t="str">
        <f t="shared" si="175"/>
        <v>-</v>
      </c>
      <c r="L294" s="94" t="s">
        <v>249</v>
      </c>
      <c r="M294" s="181">
        <v>0</v>
      </c>
      <c r="N294" s="92"/>
      <c r="O294" s="93"/>
      <c r="P294" s="104"/>
      <c r="Q294" s="207">
        <v>2.5</v>
      </c>
      <c r="R294" s="202">
        <v>3</v>
      </c>
      <c r="S294" s="198">
        <v>3.5</v>
      </c>
      <c r="T294" s="191">
        <f t="shared" si="176"/>
        <v>3</v>
      </c>
      <c r="U294" s="191">
        <f t="shared" si="159"/>
        <v>1</v>
      </c>
      <c r="V294" s="191">
        <f t="shared" si="191"/>
        <v>0</v>
      </c>
      <c r="W294" s="191">
        <f t="shared" si="192"/>
        <v>0</v>
      </c>
      <c r="X294" s="191">
        <f t="shared" si="193"/>
        <v>0</v>
      </c>
      <c r="Y294" s="192">
        <f t="shared" si="194"/>
        <v>0</v>
      </c>
      <c r="Z294" s="195">
        <f t="shared" si="195"/>
        <v>0</v>
      </c>
      <c r="AA294" s="192" t="s">
        <v>67</v>
      </c>
      <c r="AB294" s="190" t="s">
        <v>91</v>
      </c>
      <c r="AC294" s="191"/>
      <c r="AD294" s="190"/>
      <c r="AE294" s="190"/>
      <c r="AF294" s="190"/>
      <c r="AG294" s="190"/>
      <c r="AH294" s="190"/>
      <c r="AI294" s="190"/>
      <c r="AJ294" s="190"/>
      <c r="AK294" s="190"/>
      <c r="AL294" s="190"/>
      <c r="AM294" s="190"/>
      <c r="AN294" s="190"/>
      <c r="AO294" s="190"/>
      <c r="AP294" s="190"/>
      <c r="AQ294" s="190"/>
      <c r="AR294" s="190"/>
      <c r="AS294" s="190"/>
      <c r="AT294" s="190"/>
      <c r="AU294" s="190"/>
      <c r="AV294" s="190"/>
      <c r="AW294" s="190"/>
      <c r="AX294" s="190"/>
      <c r="AY294" s="190"/>
      <c r="AZ294" s="190"/>
      <c r="BA294" s="190"/>
      <c r="BB294" s="190"/>
      <c r="BC294" s="190"/>
      <c r="BD294" s="190"/>
      <c r="BE294" s="190"/>
      <c r="BF294" s="190"/>
      <c r="BG294" s="190"/>
      <c r="BH294" s="190"/>
      <c r="BI294" s="190"/>
      <c r="BJ294" s="190"/>
      <c r="BK294" s="190"/>
      <c r="BL294" s="190"/>
      <c r="BM294" s="190"/>
      <c r="BN294" s="190"/>
      <c r="BO294" s="190"/>
      <c r="BP294" s="190"/>
      <c r="BQ294" s="190"/>
      <c r="BR294" s="190"/>
      <c r="BS294" s="190"/>
      <c r="BT294" s="190"/>
      <c r="BU294" s="190"/>
      <c r="BV294" s="190"/>
      <c r="BW294" s="190"/>
      <c r="BX294" s="190"/>
      <c r="BY294" s="190"/>
      <c r="BZ294" s="190">
        <f t="shared" si="177"/>
        <v>1</v>
      </c>
      <c r="CA294" s="190">
        <f t="shared" si="178"/>
        <v>0</v>
      </c>
      <c r="CB294" s="196">
        <f t="shared" si="179"/>
        <v>0</v>
      </c>
      <c r="CC294" s="196">
        <f t="shared" si="180"/>
        <v>0</v>
      </c>
      <c r="CD294" s="197">
        <f t="shared" si="181"/>
        <v>2.5</v>
      </c>
      <c r="CE294" s="198" t="s">
        <v>127</v>
      </c>
      <c r="CF294" s="196" t="str">
        <f t="shared" si="182"/>
        <v/>
      </c>
      <c r="CG294" s="199">
        <f t="shared" si="183"/>
        <v>1</v>
      </c>
      <c r="CH294" s="190" t="e">
        <f t="shared" si="184"/>
        <v>#VALUE!</v>
      </c>
      <c r="CI294" s="190" t="str">
        <f t="shared" si="185"/>
        <v/>
      </c>
      <c r="CJ294" s="190">
        <f t="shared" si="186"/>
        <v>0</v>
      </c>
      <c r="CK294" s="190"/>
      <c r="CL294" s="191">
        <f t="shared" si="163"/>
        <v>724</v>
      </c>
      <c r="CM294" s="191" t="str">
        <f t="shared" si="164"/>
        <v>苗場</v>
      </c>
      <c r="CN294" s="191" t="str">
        <f t="shared" si="165"/>
        <v>全て</v>
      </c>
      <c r="CO294" s="191" t="str">
        <f t="shared" si="166"/>
        <v>よこ</v>
      </c>
      <c r="CP294" s="198">
        <f t="shared" si="167"/>
        <v>9</v>
      </c>
      <c r="CQ294" s="203">
        <f t="shared" si="168"/>
        <v>2</v>
      </c>
      <c r="CR294" s="191" t="str">
        <f t="shared" si="169"/>
        <v>SPWFD24UB2PA</v>
      </c>
      <c r="CS294" s="191" t="str">
        <f t="shared" si="170"/>
        <v>◎</v>
      </c>
      <c r="CT294" s="191" t="str">
        <f t="shared" si="171"/>
        <v>適</v>
      </c>
      <c r="CU294" s="191" t="str">
        <f t="shared" si="187"/>
        <v>-</v>
      </c>
      <c r="CV294" s="191">
        <f t="shared" si="172"/>
        <v>0</v>
      </c>
      <c r="CW294" s="191" t="str">
        <f t="shared" si="173"/>
        <v/>
      </c>
      <c r="CX294" s="208">
        <f t="shared" si="174"/>
        <v>0</v>
      </c>
      <c r="CY294" s="97">
        <f t="shared" si="188"/>
        <v>2.5</v>
      </c>
      <c r="CZ294" s="98">
        <f t="shared" si="189"/>
        <v>3</v>
      </c>
      <c r="DA294" s="97">
        <f t="shared" si="189"/>
        <v>3.5</v>
      </c>
      <c r="DB294" s="95">
        <f t="shared" si="190"/>
        <v>3</v>
      </c>
      <c r="DC294" s="147">
        <f t="shared" si="162"/>
        <v>1</v>
      </c>
      <c r="DD294" s="210">
        <f t="shared" si="196"/>
        <v>0</v>
      </c>
      <c r="DE294" s="151">
        <f t="shared" si="197"/>
        <v>0</v>
      </c>
      <c r="DF294" s="213">
        <f t="shared" si="198"/>
        <v>0</v>
      </c>
      <c r="DG294" s="149">
        <f t="shared" si="199"/>
        <v>0</v>
      </c>
      <c r="DH294" s="141">
        <f t="shared" si="200"/>
        <v>0</v>
      </c>
    </row>
    <row r="295" spans="1:112" s="99" customFormat="1" ht="26.1" customHeight="1" thickTop="1" thickBot="1" x14ac:dyDescent="0.2">
      <c r="A295" s="136"/>
      <c r="B295" s="87">
        <v>727</v>
      </c>
      <c r="C295" s="94" t="s">
        <v>7</v>
      </c>
      <c r="D295" s="94" t="s">
        <v>43</v>
      </c>
      <c r="E295" s="100" t="s">
        <v>51</v>
      </c>
      <c r="F295" s="101">
        <v>9</v>
      </c>
      <c r="G295" s="102">
        <v>2.25</v>
      </c>
      <c r="H295" s="94" t="s">
        <v>257</v>
      </c>
      <c r="I295" s="94" t="s">
        <v>131</v>
      </c>
      <c r="J295" s="103" t="s">
        <v>45</v>
      </c>
      <c r="K295" s="146" t="str">
        <f t="shared" si="175"/>
        <v>○</v>
      </c>
      <c r="L295" s="145" t="s">
        <v>189</v>
      </c>
      <c r="M295" s="180">
        <f>IF(L295="YES",1,0)</f>
        <v>0</v>
      </c>
      <c r="N295" s="92"/>
      <c r="O295" s="93"/>
      <c r="P295" s="104"/>
      <c r="Q295" s="207">
        <v>3</v>
      </c>
      <c r="R295" s="202">
        <v>4</v>
      </c>
      <c r="S295" s="198">
        <v>2.5</v>
      </c>
      <c r="T295" s="191">
        <f t="shared" si="176"/>
        <v>4</v>
      </c>
      <c r="U295" s="191">
        <f t="shared" si="159"/>
        <v>1</v>
      </c>
      <c r="V295" s="191">
        <f t="shared" si="191"/>
        <v>0</v>
      </c>
      <c r="W295" s="191">
        <f t="shared" si="192"/>
        <v>0</v>
      </c>
      <c r="X295" s="191">
        <f t="shared" si="193"/>
        <v>0</v>
      </c>
      <c r="Y295" s="192">
        <f t="shared" si="194"/>
        <v>0</v>
      </c>
      <c r="Z295" s="195">
        <f t="shared" si="195"/>
        <v>0</v>
      </c>
      <c r="AA295" s="192" t="s">
        <v>67</v>
      </c>
      <c r="AB295" s="190" t="s">
        <v>92</v>
      </c>
      <c r="AC295" s="191"/>
      <c r="AD295" s="190"/>
      <c r="AE295" s="190"/>
      <c r="AF295" s="190"/>
      <c r="AG295" s="190"/>
      <c r="AH295" s="190"/>
      <c r="AI295" s="190"/>
      <c r="AJ295" s="190"/>
      <c r="AK295" s="190"/>
      <c r="AL295" s="190"/>
      <c r="AM295" s="190"/>
      <c r="AN295" s="190"/>
      <c r="AO295" s="190"/>
      <c r="AP295" s="190"/>
      <c r="AQ295" s="190"/>
      <c r="AR295" s="190"/>
      <c r="AS295" s="190"/>
      <c r="AT295" s="190"/>
      <c r="AU295" s="190"/>
      <c r="AV295" s="190"/>
      <c r="AW295" s="190"/>
      <c r="AX295" s="190"/>
      <c r="AY295" s="190"/>
      <c r="AZ295" s="190"/>
      <c r="BA295" s="190"/>
      <c r="BB295" s="190"/>
      <c r="BC295" s="190"/>
      <c r="BD295" s="190"/>
      <c r="BE295" s="190"/>
      <c r="BF295" s="190"/>
      <c r="BG295" s="190"/>
      <c r="BH295" s="190"/>
      <c r="BI295" s="190"/>
      <c r="BJ295" s="190"/>
      <c r="BK295" s="190"/>
      <c r="BL295" s="190"/>
      <c r="BM295" s="190"/>
      <c r="BN295" s="190"/>
      <c r="BO295" s="190"/>
      <c r="BP295" s="190"/>
      <c r="BQ295" s="190"/>
      <c r="BR295" s="190"/>
      <c r="BS295" s="190"/>
      <c r="BT295" s="190"/>
      <c r="BU295" s="190"/>
      <c r="BV295" s="190"/>
      <c r="BW295" s="190"/>
      <c r="BX295" s="190"/>
      <c r="BY295" s="190"/>
      <c r="BZ295" s="190">
        <f t="shared" si="177"/>
        <v>1</v>
      </c>
      <c r="CA295" s="190">
        <f t="shared" si="178"/>
        <v>0</v>
      </c>
      <c r="CB295" s="196">
        <f t="shared" si="179"/>
        <v>0</v>
      </c>
      <c r="CC295" s="196">
        <f t="shared" si="180"/>
        <v>0</v>
      </c>
      <c r="CD295" s="197">
        <f t="shared" si="181"/>
        <v>3</v>
      </c>
      <c r="CE295" s="198" t="s">
        <v>127</v>
      </c>
      <c r="CF295" s="196" t="str">
        <f t="shared" si="182"/>
        <v/>
      </c>
      <c r="CG295" s="199">
        <f t="shared" si="183"/>
        <v>1</v>
      </c>
      <c r="CH295" s="190" t="e">
        <f t="shared" si="184"/>
        <v>#VALUE!</v>
      </c>
      <c r="CI295" s="190" t="str">
        <f t="shared" si="185"/>
        <v/>
      </c>
      <c r="CJ295" s="190">
        <f t="shared" si="186"/>
        <v>0</v>
      </c>
      <c r="CK295" s="190"/>
      <c r="CL295" s="191">
        <f t="shared" si="163"/>
        <v>727</v>
      </c>
      <c r="CM295" s="191" t="str">
        <f t="shared" si="164"/>
        <v>苗場</v>
      </c>
      <c r="CN295" s="191" t="str">
        <f t="shared" si="165"/>
        <v>全て</v>
      </c>
      <c r="CO295" s="191" t="str">
        <f t="shared" si="166"/>
        <v>よこ</v>
      </c>
      <c r="CP295" s="198">
        <f t="shared" si="167"/>
        <v>9</v>
      </c>
      <c r="CQ295" s="203">
        <f t="shared" si="168"/>
        <v>2.25</v>
      </c>
      <c r="CR295" s="191" t="str">
        <f t="shared" si="169"/>
        <v>SPWFD24UB2PA</v>
      </c>
      <c r="CS295" s="191" t="str">
        <f t="shared" si="170"/>
        <v>◎</v>
      </c>
      <c r="CT295" s="191" t="str">
        <f t="shared" si="171"/>
        <v>強め</v>
      </c>
      <c r="CU295" s="191" t="str">
        <f t="shared" si="187"/>
        <v>○</v>
      </c>
      <c r="CV295" s="191">
        <f t="shared" si="172"/>
        <v>0</v>
      </c>
      <c r="CW295" s="191" t="str">
        <f t="shared" si="173"/>
        <v/>
      </c>
      <c r="CX295" s="208">
        <f t="shared" si="174"/>
        <v>0</v>
      </c>
      <c r="CY295" s="97">
        <f t="shared" si="188"/>
        <v>3</v>
      </c>
      <c r="CZ295" s="98">
        <f t="shared" si="189"/>
        <v>4</v>
      </c>
      <c r="DA295" s="97">
        <f t="shared" si="189"/>
        <v>2.5</v>
      </c>
      <c r="DB295" s="95">
        <f t="shared" si="190"/>
        <v>4</v>
      </c>
      <c r="DC295" s="147">
        <f t="shared" si="162"/>
        <v>1</v>
      </c>
      <c r="DD295" s="210">
        <f t="shared" si="196"/>
        <v>0</v>
      </c>
      <c r="DE295" s="151">
        <f t="shared" si="197"/>
        <v>0</v>
      </c>
      <c r="DF295" s="213">
        <f t="shared" si="198"/>
        <v>0</v>
      </c>
      <c r="DG295" s="149">
        <f t="shared" si="199"/>
        <v>0</v>
      </c>
      <c r="DH295" s="141">
        <f t="shared" si="200"/>
        <v>0</v>
      </c>
    </row>
    <row r="296" spans="1:112" s="99" customFormat="1" ht="26.1" customHeight="1" thickTop="1" thickBot="1" x14ac:dyDescent="0.2">
      <c r="A296" s="136"/>
      <c r="B296" s="94">
        <v>810</v>
      </c>
      <c r="C296" s="94" t="s">
        <v>1</v>
      </c>
      <c r="D296" s="94" t="s">
        <v>6</v>
      </c>
      <c r="E296" s="100" t="s">
        <v>51</v>
      </c>
      <c r="F296" s="101" t="s">
        <v>4</v>
      </c>
      <c r="G296" s="102">
        <v>1.4</v>
      </c>
      <c r="H296" s="94" t="s">
        <v>256</v>
      </c>
      <c r="I296" s="94" t="s">
        <v>132</v>
      </c>
      <c r="J296" s="103" t="s">
        <v>45</v>
      </c>
      <c r="K296" s="146" t="str">
        <f t="shared" si="175"/>
        <v>○</v>
      </c>
      <c r="L296" s="145" t="s">
        <v>189</v>
      </c>
      <c r="M296" s="180">
        <f>IF(L296="YES",1,0)</f>
        <v>0</v>
      </c>
      <c r="N296" s="92"/>
      <c r="O296" s="93"/>
      <c r="P296" s="104"/>
      <c r="Q296" s="207">
        <v>3</v>
      </c>
      <c r="R296" s="202">
        <v>1</v>
      </c>
      <c r="S296" s="198" t="s">
        <v>46</v>
      </c>
      <c r="T296" s="191">
        <f t="shared" si="176"/>
        <v>1</v>
      </c>
      <c r="U296" s="191">
        <f t="shared" si="159"/>
        <v>1</v>
      </c>
      <c r="V296" s="191">
        <f t="shared" si="191"/>
        <v>0</v>
      </c>
      <c r="W296" s="191">
        <f t="shared" si="192"/>
        <v>0</v>
      </c>
      <c r="X296" s="191">
        <f t="shared" si="193"/>
        <v>0</v>
      </c>
      <c r="Y296" s="192">
        <f t="shared" si="194"/>
        <v>0</v>
      </c>
      <c r="Z296" s="195">
        <f t="shared" si="195"/>
        <v>0</v>
      </c>
      <c r="AA296" s="192" t="s">
        <v>67</v>
      </c>
      <c r="AB296" s="190" t="s">
        <v>74</v>
      </c>
      <c r="AC296" s="191"/>
      <c r="AD296" s="190"/>
      <c r="AE296" s="190"/>
      <c r="AF296" s="190"/>
      <c r="AG296" s="190"/>
      <c r="AH296" s="190"/>
      <c r="AI296" s="190"/>
      <c r="AJ296" s="190"/>
      <c r="AK296" s="190"/>
      <c r="AL296" s="190"/>
      <c r="AM296" s="190"/>
      <c r="AN296" s="190"/>
      <c r="AO296" s="190"/>
      <c r="AP296" s="190"/>
      <c r="AQ296" s="190"/>
      <c r="AR296" s="190"/>
      <c r="AS296" s="190"/>
      <c r="AT296" s="190"/>
      <c r="AU296" s="190"/>
      <c r="AV296" s="190"/>
      <c r="AW296" s="190"/>
      <c r="AX296" s="190"/>
      <c r="AY296" s="190"/>
      <c r="AZ296" s="190"/>
      <c r="BA296" s="190"/>
      <c r="BB296" s="190"/>
      <c r="BC296" s="190"/>
      <c r="BD296" s="190"/>
      <c r="BE296" s="190"/>
      <c r="BF296" s="190"/>
      <c r="BG296" s="190"/>
      <c r="BH296" s="190"/>
      <c r="BI296" s="190"/>
      <c r="BJ296" s="190"/>
      <c r="BK296" s="190"/>
      <c r="BL296" s="190"/>
      <c r="BM296" s="190"/>
      <c r="BN296" s="190"/>
      <c r="BO296" s="190"/>
      <c r="BP296" s="190"/>
      <c r="BQ296" s="190"/>
      <c r="BR296" s="190"/>
      <c r="BS296" s="190"/>
      <c r="BT296" s="190"/>
      <c r="BU296" s="190"/>
      <c r="BV296" s="190"/>
      <c r="BW296" s="190"/>
      <c r="BX296" s="190"/>
      <c r="BY296" s="190"/>
      <c r="BZ296" s="190">
        <f t="shared" si="177"/>
        <v>1</v>
      </c>
      <c r="CA296" s="190">
        <f t="shared" si="178"/>
        <v>0</v>
      </c>
      <c r="CB296" s="196">
        <f t="shared" si="179"/>
        <v>0</v>
      </c>
      <c r="CC296" s="196">
        <f t="shared" si="180"/>
        <v>0</v>
      </c>
      <c r="CD296" s="197">
        <f t="shared" si="181"/>
        <v>3</v>
      </c>
      <c r="CE296" s="198" t="s">
        <v>127</v>
      </c>
      <c r="CF296" s="196" t="str">
        <f t="shared" si="182"/>
        <v/>
      </c>
      <c r="CG296" s="199">
        <f t="shared" si="183"/>
        <v>1</v>
      </c>
      <c r="CH296" s="190" t="e">
        <f t="shared" si="184"/>
        <v>#VALUE!</v>
      </c>
      <c r="CI296" s="190" t="str">
        <f t="shared" si="185"/>
        <v/>
      </c>
      <c r="CJ296" s="190">
        <f t="shared" si="186"/>
        <v>0</v>
      </c>
      <c r="CK296" s="190"/>
      <c r="CL296" s="191">
        <f t="shared" si="163"/>
        <v>810</v>
      </c>
      <c r="CM296" s="191" t="str">
        <f t="shared" si="164"/>
        <v>本圃</v>
      </c>
      <c r="CN296" s="191" t="str">
        <f t="shared" si="165"/>
        <v>紅ほっぺ</v>
      </c>
      <c r="CO296" s="191" t="str">
        <f t="shared" si="166"/>
        <v>よこ</v>
      </c>
      <c r="CP296" s="198" t="str">
        <f t="shared" si="167"/>
        <v>≦5.5</v>
      </c>
      <c r="CQ296" s="203">
        <f t="shared" si="168"/>
        <v>1.4</v>
      </c>
      <c r="CR296" s="191" t="str">
        <f t="shared" si="169"/>
        <v>SPWFD24UB2PB</v>
      </c>
      <c r="CS296" s="191" t="str">
        <f t="shared" si="170"/>
        <v>◎</v>
      </c>
      <c r="CT296" s="191" t="str">
        <f t="shared" si="171"/>
        <v>強め</v>
      </c>
      <c r="CU296" s="191" t="str">
        <f t="shared" si="187"/>
        <v>○</v>
      </c>
      <c r="CV296" s="191">
        <f t="shared" si="172"/>
        <v>0</v>
      </c>
      <c r="CW296" s="191" t="str">
        <f t="shared" si="173"/>
        <v/>
      </c>
      <c r="CX296" s="208">
        <f t="shared" si="174"/>
        <v>0</v>
      </c>
      <c r="CY296" s="97">
        <f t="shared" si="188"/>
        <v>3</v>
      </c>
      <c r="CZ296" s="98">
        <f t="shared" si="189"/>
        <v>1</v>
      </c>
      <c r="DA296" s="97" t="str">
        <f t="shared" si="189"/>
        <v>-</v>
      </c>
      <c r="DB296" s="95">
        <f t="shared" si="190"/>
        <v>1</v>
      </c>
      <c r="DC296" s="147">
        <f t="shared" si="162"/>
        <v>1</v>
      </c>
      <c r="DD296" s="210">
        <f t="shared" si="196"/>
        <v>0</v>
      </c>
      <c r="DE296" s="151">
        <f t="shared" si="197"/>
        <v>0</v>
      </c>
      <c r="DF296" s="213">
        <f t="shared" si="198"/>
        <v>0</v>
      </c>
      <c r="DG296" s="149">
        <f t="shared" si="199"/>
        <v>0</v>
      </c>
      <c r="DH296" s="141">
        <f t="shared" si="200"/>
        <v>0</v>
      </c>
    </row>
    <row r="297" spans="1:112" s="99" customFormat="1" ht="26.1" customHeight="1" thickTop="1" thickBot="1" x14ac:dyDescent="0.2">
      <c r="A297" s="136"/>
      <c r="B297" s="94">
        <v>812</v>
      </c>
      <c r="C297" s="94" t="s">
        <v>1</v>
      </c>
      <c r="D297" s="94" t="s">
        <v>6</v>
      </c>
      <c r="E297" s="100" t="s">
        <v>51</v>
      </c>
      <c r="F297" s="101" t="s">
        <v>19</v>
      </c>
      <c r="G297" s="102">
        <v>1.5</v>
      </c>
      <c r="H297" s="94" t="s">
        <v>256</v>
      </c>
      <c r="I297" s="94" t="s">
        <v>132</v>
      </c>
      <c r="J297" s="103" t="s">
        <v>45</v>
      </c>
      <c r="K297" s="94" t="str">
        <f t="shared" si="175"/>
        <v>-</v>
      </c>
      <c r="L297" s="94" t="s">
        <v>249</v>
      </c>
      <c r="M297" s="181">
        <v>0</v>
      </c>
      <c r="N297" s="92"/>
      <c r="O297" s="93"/>
      <c r="P297" s="104"/>
      <c r="Q297" s="207">
        <v>2.5</v>
      </c>
      <c r="R297" s="202">
        <v>1</v>
      </c>
      <c r="S297" s="198" t="s">
        <v>46</v>
      </c>
      <c r="T297" s="191">
        <f t="shared" si="176"/>
        <v>1</v>
      </c>
      <c r="U297" s="191">
        <f t="shared" si="159"/>
        <v>1</v>
      </c>
      <c r="V297" s="191">
        <f t="shared" si="191"/>
        <v>0</v>
      </c>
      <c r="W297" s="191">
        <f t="shared" si="192"/>
        <v>0</v>
      </c>
      <c r="X297" s="191">
        <f t="shared" si="193"/>
        <v>0</v>
      </c>
      <c r="Y297" s="192">
        <f t="shared" si="194"/>
        <v>0</v>
      </c>
      <c r="Z297" s="195">
        <f t="shared" si="195"/>
        <v>0</v>
      </c>
      <c r="AA297" s="192" t="s">
        <v>67</v>
      </c>
      <c r="AB297" s="190" t="s">
        <v>93</v>
      </c>
      <c r="AC297" s="191"/>
      <c r="AD297" s="190"/>
      <c r="AE297" s="190"/>
      <c r="AF297" s="190"/>
      <c r="AG297" s="190"/>
      <c r="AH297" s="190"/>
      <c r="AI297" s="190"/>
      <c r="AJ297" s="190"/>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0"/>
      <c r="BQ297" s="190"/>
      <c r="BR297" s="190"/>
      <c r="BS297" s="190"/>
      <c r="BT297" s="190"/>
      <c r="BU297" s="190"/>
      <c r="BV297" s="190"/>
      <c r="BW297" s="190"/>
      <c r="BX297" s="190"/>
      <c r="BY297" s="190"/>
      <c r="BZ297" s="190">
        <f t="shared" si="177"/>
        <v>1</v>
      </c>
      <c r="CA297" s="190">
        <f t="shared" si="178"/>
        <v>0</v>
      </c>
      <c r="CB297" s="196">
        <f t="shared" si="179"/>
        <v>0</v>
      </c>
      <c r="CC297" s="196">
        <f t="shared" si="180"/>
        <v>0</v>
      </c>
      <c r="CD297" s="197">
        <f t="shared" si="181"/>
        <v>2.5</v>
      </c>
      <c r="CE297" s="198" t="s">
        <v>127</v>
      </c>
      <c r="CF297" s="196" t="str">
        <f t="shared" si="182"/>
        <v/>
      </c>
      <c r="CG297" s="199">
        <f t="shared" si="183"/>
        <v>1</v>
      </c>
      <c r="CH297" s="190" t="e">
        <f t="shared" si="184"/>
        <v>#VALUE!</v>
      </c>
      <c r="CI297" s="190" t="str">
        <f t="shared" si="185"/>
        <v/>
      </c>
      <c r="CJ297" s="190">
        <f t="shared" si="186"/>
        <v>0</v>
      </c>
      <c r="CK297" s="190"/>
      <c r="CL297" s="191">
        <f t="shared" si="163"/>
        <v>812</v>
      </c>
      <c r="CM297" s="191" t="str">
        <f t="shared" si="164"/>
        <v>本圃</v>
      </c>
      <c r="CN297" s="191" t="str">
        <f t="shared" si="165"/>
        <v>紅ほっぺ</v>
      </c>
      <c r="CO297" s="191" t="str">
        <f t="shared" si="166"/>
        <v>よこ</v>
      </c>
      <c r="CP297" s="198" t="str">
        <f t="shared" si="167"/>
        <v>≦6.0</v>
      </c>
      <c r="CQ297" s="203">
        <f t="shared" si="168"/>
        <v>1.5</v>
      </c>
      <c r="CR297" s="191" t="str">
        <f t="shared" si="169"/>
        <v>SPWFD24UB2PB</v>
      </c>
      <c r="CS297" s="191" t="str">
        <f t="shared" si="170"/>
        <v>◎</v>
      </c>
      <c r="CT297" s="191" t="str">
        <f t="shared" si="171"/>
        <v>強め</v>
      </c>
      <c r="CU297" s="191" t="str">
        <f t="shared" si="187"/>
        <v>-</v>
      </c>
      <c r="CV297" s="191">
        <f t="shared" si="172"/>
        <v>0</v>
      </c>
      <c r="CW297" s="191" t="str">
        <f t="shared" si="173"/>
        <v/>
      </c>
      <c r="CX297" s="208">
        <f t="shared" si="174"/>
        <v>0</v>
      </c>
      <c r="CY297" s="97">
        <f t="shared" si="188"/>
        <v>2.5</v>
      </c>
      <c r="CZ297" s="98">
        <f t="shared" si="189"/>
        <v>1</v>
      </c>
      <c r="DA297" s="97" t="str">
        <f t="shared" si="189"/>
        <v>-</v>
      </c>
      <c r="DB297" s="95">
        <f t="shared" si="190"/>
        <v>1</v>
      </c>
      <c r="DC297" s="147">
        <f t="shared" si="162"/>
        <v>1</v>
      </c>
      <c r="DD297" s="210">
        <f t="shared" si="196"/>
        <v>0</v>
      </c>
      <c r="DE297" s="151">
        <f t="shared" si="197"/>
        <v>0</v>
      </c>
      <c r="DF297" s="213">
        <f t="shared" si="198"/>
        <v>0</v>
      </c>
      <c r="DG297" s="149">
        <f t="shared" si="199"/>
        <v>0</v>
      </c>
      <c r="DH297" s="141">
        <f t="shared" si="200"/>
        <v>0</v>
      </c>
    </row>
    <row r="298" spans="1:112" s="99" customFormat="1" ht="26.1" customHeight="1" thickTop="1" thickBot="1" x14ac:dyDescent="0.2">
      <c r="A298" s="136"/>
      <c r="B298" s="94">
        <v>813</v>
      </c>
      <c r="C298" s="94" t="s">
        <v>1</v>
      </c>
      <c r="D298" s="94" t="s">
        <v>49</v>
      </c>
      <c r="E298" s="100" t="s">
        <v>51</v>
      </c>
      <c r="F298" s="101" t="s">
        <v>3</v>
      </c>
      <c r="G298" s="102">
        <v>2</v>
      </c>
      <c r="H298" s="94" t="s">
        <v>257</v>
      </c>
      <c r="I298" s="94" t="s">
        <v>132</v>
      </c>
      <c r="J298" s="103" t="s">
        <v>45</v>
      </c>
      <c r="K298" s="94" t="str">
        <f t="shared" si="175"/>
        <v>-</v>
      </c>
      <c r="L298" s="94" t="s">
        <v>249</v>
      </c>
      <c r="M298" s="181">
        <v>0</v>
      </c>
      <c r="N298" s="92"/>
      <c r="O298" s="93"/>
      <c r="P298" s="104"/>
      <c r="Q298" s="207">
        <v>2.5</v>
      </c>
      <c r="R298" s="202">
        <v>1</v>
      </c>
      <c r="S298" s="198" t="s">
        <v>46</v>
      </c>
      <c r="T298" s="191">
        <f t="shared" si="176"/>
        <v>1</v>
      </c>
      <c r="U298" s="191">
        <f t="shared" si="159"/>
        <v>1</v>
      </c>
      <c r="V298" s="191">
        <f t="shared" si="191"/>
        <v>0</v>
      </c>
      <c r="W298" s="191">
        <f t="shared" si="192"/>
        <v>0</v>
      </c>
      <c r="X298" s="191">
        <f t="shared" si="193"/>
        <v>0</v>
      </c>
      <c r="Y298" s="192">
        <f t="shared" si="194"/>
        <v>0</v>
      </c>
      <c r="Z298" s="195">
        <f t="shared" si="195"/>
        <v>0</v>
      </c>
      <c r="AA298" s="192" t="s">
        <v>67</v>
      </c>
      <c r="AB298" s="190" t="s">
        <v>94</v>
      </c>
      <c r="AC298" s="191"/>
      <c r="AD298" s="190"/>
      <c r="AE298" s="190"/>
      <c r="AF298" s="190"/>
      <c r="AG298" s="190"/>
      <c r="AH298" s="190"/>
      <c r="AI298" s="190"/>
      <c r="AJ298" s="190"/>
      <c r="AK298" s="190"/>
      <c r="AL298" s="190"/>
      <c r="AM298" s="190"/>
      <c r="AN298" s="190"/>
      <c r="AO298" s="190"/>
      <c r="AP298" s="190"/>
      <c r="AQ298" s="190"/>
      <c r="AR298" s="190"/>
      <c r="AS298" s="190"/>
      <c r="AT298" s="190"/>
      <c r="AU298" s="190"/>
      <c r="AV298" s="190"/>
      <c r="AW298" s="190"/>
      <c r="AX298" s="190"/>
      <c r="AY298" s="190"/>
      <c r="AZ298" s="190"/>
      <c r="BA298" s="190"/>
      <c r="BB298" s="190"/>
      <c r="BC298" s="190"/>
      <c r="BD298" s="190"/>
      <c r="BE298" s="190"/>
      <c r="BF298" s="190"/>
      <c r="BG298" s="190"/>
      <c r="BH298" s="190"/>
      <c r="BI298" s="190"/>
      <c r="BJ298" s="190"/>
      <c r="BK298" s="190"/>
      <c r="BL298" s="190"/>
      <c r="BM298" s="190"/>
      <c r="BN298" s="190"/>
      <c r="BO298" s="190"/>
      <c r="BP298" s="190"/>
      <c r="BQ298" s="190"/>
      <c r="BR298" s="190"/>
      <c r="BS298" s="190"/>
      <c r="BT298" s="190"/>
      <c r="BU298" s="190"/>
      <c r="BV298" s="190"/>
      <c r="BW298" s="190"/>
      <c r="BX298" s="190"/>
      <c r="BY298" s="190"/>
      <c r="BZ298" s="190">
        <f t="shared" si="177"/>
        <v>1</v>
      </c>
      <c r="CA298" s="190">
        <f t="shared" si="178"/>
        <v>0</v>
      </c>
      <c r="CB298" s="196">
        <f t="shared" si="179"/>
        <v>0</v>
      </c>
      <c r="CC298" s="196">
        <f t="shared" si="180"/>
        <v>0</v>
      </c>
      <c r="CD298" s="197">
        <f t="shared" si="181"/>
        <v>2.5</v>
      </c>
      <c r="CE298" s="198" t="s">
        <v>127</v>
      </c>
      <c r="CF298" s="196" t="str">
        <f t="shared" si="182"/>
        <v/>
      </c>
      <c r="CG298" s="199">
        <f t="shared" si="183"/>
        <v>1</v>
      </c>
      <c r="CH298" s="190" t="e">
        <f t="shared" si="184"/>
        <v>#VALUE!</v>
      </c>
      <c r="CI298" s="190" t="str">
        <f t="shared" si="185"/>
        <v/>
      </c>
      <c r="CJ298" s="190">
        <f t="shared" si="186"/>
        <v>0</v>
      </c>
      <c r="CK298" s="190"/>
      <c r="CL298" s="191">
        <f t="shared" si="163"/>
        <v>813</v>
      </c>
      <c r="CM298" s="191" t="str">
        <f t="shared" si="164"/>
        <v>本圃</v>
      </c>
      <c r="CN298" s="191" t="str">
        <f t="shared" si="165"/>
        <v>紅ほっぺ</v>
      </c>
      <c r="CO298" s="191" t="str">
        <f t="shared" si="166"/>
        <v>よこ</v>
      </c>
      <c r="CP298" s="198" t="str">
        <f t="shared" si="167"/>
        <v>≦4.5</v>
      </c>
      <c r="CQ298" s="203">
        <f t="shared" si="168"/>
        <v>2</v>
      </c>
      <c r="CR298" s="191" t="str">
        <f t="shared" si="169"/>
        <v>SPWFD24UB2PA</v>
      </c>
      <c r="CS298" s="191" t="str">
        <f t="shared" si="170"/>
        <v>◎</v>
      </c>
      <c r="CT298" s="191" t="str">
        <f t="shared" si="171"/>
        <v>強め</v>
      </c>
      <c r="CU298" s="191" t="str">
        <f t="shared" si="187"/>
        <v>-</v>
      </c>
      <c r="CV298" s="191">
        <f t="shared" si="172"/>
        <v>0</v>
      </c>
      <c r="CW298" s="191" t="str">
        <f t="shared" si="173"/>
        <v/>
      </c>
      <c r="CX298" s="208">
        <f t="shared" si="174"/>
        <v>0</v>
      </c>
      <c r="CY298" s="97">
        <f t="shared" si="188"/>
        <v>2.5</v>
      </c>
      <c r="CZ298" s="98">
        <f t="shared" si="189"/>
        <v>1</v>
      </c>
      <c r="DA298" s="97" t="str">
        <f t="shared" si="189"/>
        <v>-</v>
      </c>
      <c r="DB298" s="95">
        <f t="shared" si="190"/>
        <v>1</v>
      </c>
      <c r="DC298" s="147">
        <f t="shared" si="162"/>
        <v>1</v>
      </c>
      <c r="DD298" s="210">
        <f t="shared" si="196"/>
        <v>0</v>
      </c>
      <c r="DE298" s="151">
        <f t="shared" si="197"/>
        <v>0</v>
      </c>
      <c r="DF298" s="213">
        <f t="shared" si="198"/>
        <v>0</v>
      </c>
      <c r="DG298" s="149">
        <f t="shared" si="199"/>
        <v>0</v>
      </c>
      <c r="DH298" s="141">
        <f t="shared" si="200"/>
        <v>0</v>
      </c>
    </row>
    <row r="299" spans="1:112" s="99" customFormat="1" ht="26.1" customHeight="1" thickTop="1" thickBot="1" x14ac:dyDescent="0.2">
      <c r="A299" s="136"/>
      <c r="B299" s="87">
        <v>814</v>
      </c>
      <c r="C299" s="94" t="s">
        <v>1</v>
      </c>
      <c r="D299" s="94" t="s">
        <v>49</v>
      </c>
      <c r="E299" s="100" t="s">
        <v>51</v>
      </c>
      <c r="F299" s="101" t="s">
        <v>18</v>
      </c>
      <c r="G299" s="102">
        <v>2.25</v>
      </c>
      <c r="H299" s="94" t="s">
        <v>257</v>
      </c>
      <c r="I299" s="94" t="s">
        <v>132</v>
      </c>
      <c r="J299" s="94" t="s">
        <v>47</v>
      </c>
      <c r="K299" s="94" t="str">
        <f t="shared" si="175"/>
        <v>-</v>
      </c>
      <c r="L299" s="94" t="s">
        <v>249</v>
      </c>
      <c r="M299" s="181">
        <v>0</v>
      </c>
      <c r="N299" s="92"/>
      <c r="O299" s="93"/>
      <c r="P299" s="104"/>
      <c r="Q299" s="207">
        <v>2.5</v>
      </c>
      <c r="R299" s="202">
        <v>1</v>
      </c>
      <c r="S299" s="198" t="s">
        <v>46</v>
      </c>
      <c r="T299" s="191">
        <f t="shared" si="176"/>
        <v>1</v>
      </c>
      <c r="U299" s="191">
        <f t="shared" si="159"/>
        <v>1</v>
      </c>
      <c r="V299" s="191">
        <f t="shared" si="191"/>
        <v>0</v>
      </c>
      <c r="W299" s="191">
        <f t="shared" si="192"/>
        <v>0</v>
      </c>
      <c r="X299" s="191">
        <f t="shared" si="193"/>
        <v>0</v>
      </c>
      <c r="Y299" s="192">
        <f t="shared" si="194"/>
        <v>0</v>
      </c>
      <c r="Z299" s="195">
        <f t="shared" si="195"/>
        <v>0</v>
      </c>
      <c r="AA299" s="192" t="s">
        <v>67</v>
      </c>
      <c r="AB299" s="190" t="s">
        <v>70</v>
      </c>
      <c r="AC299" s="191"/>
      <c r="AD299" s="190"/>
      <c r="AE299" s="190"/>
      <c r="AF299" s="190"/>
      <c r="AG299" s="190"/>
      <c r="AH299" s="190"/>
      <c r="AI299" s="190"/>
      <c r="AJ299" s="190"/>
      <c r="AK299" s="190"/>
      <c r="AL299" s="190"/>
      <c r="AM299" s="190"/>
      <c r="AN299" s="190"/>
      <c r="AO299" s="190"/>
      <c r="AP299" s="190"/>
      <c r="AQ299" s="190"/>
      <c r="AR299" s="190"/>
      <c r="AS299" s="190"/>
      <c r="AT299" s="190"/>
      <c r="AU299" s="190"/>
      <c r="AV299" s="190"/>
      <c r="AW299" s="190"/>
      <c r="AX299" s="190"/>
      <c r="AY299" s="190"/>
      <c r="AZ299" s="190"/>
      <c r="BA299" s="190"/>
      <c r="BB299" s="190"/>
      <c r="BC299" s="190"/>
      <c r="BD299" s="190"/>
      <c r="BE299" s="190"/>
      <c r="BF299" s="190"/>
      <c r="BG299" s="190"/>
      <c r="BH299" s="190"/>
      <c r="BI299" s="190"/>
      <c r="BJ299" s="190"/>
      <c r="BK299" s="190"/>
      <c r="BL299" s="190"/>
      <c r="BM299" s="190"/>
      <c r="BN299" s="190"/>
      <c r="BO299" s="190"/>
      <c r="BP299" s="190"/>
      <c r="BQ299" s="190"/>
      <c r="BR299" s="190"/>
      <c r="BS299" s="190"/>
      <c r="BT299" s="190"/>
      <c r="BU299" s="190"/>
      <c r="BV299" s="190"/>
      <c r="BW299" s="190"/>
      <c r="BX299" s="190"/>
      <c r="BY299" s="190"/>
      <c r="BZ299" s="190">
        <f t="shared" si="177"/>
        <v>1</v>
      </c>
      <c r="CA299" s="190">
        <f t="shared" si="178"/>
        <v>0</v>
      </c>
      <c r="CB299" s="196">
        <f t="shared" si="179"/>
        <v>0</v>
      </c>
      <c r="CC299" s="196">
        <f t="shared" si="180"/>
        <v>0</v>
      </c>
      <c r="CD299" s="197">
        <f t="shared" si="181"/>
        <v>2.5</v>
      </c>
      <c r="CE299" s="198" t="s">
        <v>127</v>
      </c>
      <c r="CF299" s="196" t="str">
        <f t="shared" si="182"/>
        <v/>
      </c>
      <c r="CG299" s="199">
        <f t="shared" si="183"/>
        <v>1</v>
      </c>
      <c r="CH299" s="190" t="e">
        <f t="shared" si="184"/>
        <v>#VALUE!</v>
      </c>
      <c r="CI299" s="190" t="str">
        <f t="shared" si="185"/>
        <v/>
      </c>
      <c r="CJ299" s="190">
        <f t="shared" si="186"/>
        <v>0</v>
      </c>
      <c r="CK299" s="190"/>
      <c r="CL299" s="191">
        <f t="shared" si="163"/>
        <v>814</v>
      </c>
      <c r="CM299" s="191" t="str">
        <f t="shared" si="164"/>
        <v>本圃</v>
      </c>
      <c r="CN299" s="191" t="str">
        <f t="shared" si="165"/>
        <v>紅ほっぺ</v>
      </c>
      <c r="CO299" s="191" t="str">
        <f t="shared" si="166"/>
        <v>よこ</v>
      </c>
      <c r="CP299" s="198" t="str">
        <f t="shared" si="167"/>
        <v>≦5.0</v>
      </c>
      <c r="CQ299" s="203">
        <f t="shared" si="168"/>
        <v>2.25</v>
      </c>
      <c r="CR299" s="191" t="str">
        <f t="shared" si="169"/>
        <v>SPWFD24UB2PA</v>
      </c>
      <c r="CS299" s="191" t="str">
        <f t="shared" si="170"/>
        <v>◎</v>
      </c>
      <c r="CT299" s="191" t="str">
        <f t="shared" si="171"/>
        <v>適</v>
      </c>
      <c r="CU299" s="191" t="str">
        <f t="shared" si="187"/>
        <v>-</v>
      </c>
      <c r="CV299" s="191">
        <f t="shared" si="172"/>
        <v>0</v>
      </c>
      <c r="CW299" s="191" t="str">
        <f t="shared" si="173"/>
        <v/>
      </c>
      <c r="CX299" s="208">
        <f t="shared" si="174"/>
        <v>0</v>
      </c>
      <c r="CY299" s="97">
        <f t="shared" si="188"/>
        <v>2.5</v>
      </c>
      <c r="CZ299" s="98">
        <f t="shared" si="189"/>
        <v>1</v>
      </c>
      <c r="DA299" s="97" t="str">
        <f t="shared" si="189"/>
        <v>-</v>
      </c>
      <c r="DB299" s="95">
        <f t="shared" si="190"/>
        <v>1</v>
      </c>
      <c r="DC299" s="147">
        <f t="shared" si="162"/>
        <v>1</v>
      </c>
      <c r="DD299" s="210">
        <f t="shared" si="196"/>
        <v>0</v>
      </c>
      <c r="DE299" s="151">
        <f t="shared" si="197"/>
        <v>0</v>
      </c>
      <c r="DF299" s="213">
        <f t="shared" si="198"/>
        <v>0</v>
      </c>
      <c r="DG299" s="149">
        <f t="shared" si="199"/>
        <v>0</v>
      </c>
      <c r="DH299" s="141">
        <f t="shared" si="200"/>
        <v>0</v>
      </c>
    </row>
    <row r="300" spans="1:112" s="99" customFormat="1" ht="26.1" customHeight="1" thickTop="1" thickBot="1" x14ac:dyDescent="0.2">
      <c r="A300" s="136"/>
      <c r="B300" s="94">
        <v>819</v>
      </c>
      <c r="C300" s="94" t="s">
        <v>1</v>
      </c>
      <c r="D300" s="94" t="s">
        <v>6</v>
      </c>
      <c r="E300" s="100" t="s">
        <v>51</v>
      </c>
      <c r="F300" s="101">
        <v>6</v>
      </c>
      <c r="G300" s="102">
        <v>1.4</v>
      </c>
      <c r="H300" s="94" t="s">
        <v>256</v>
      </c>
      <c r="I300" s="94" t="s">
        <v>132</v>
      </c>
      <c r="J300" s="103" t="s">
        <v>45</v>
      </c>
      <c r="K300" s="94" t="str">
        <f t="shared" si="175"/>
        <v>-</v>
      </c>
      <c r="L300" s="94" t="s">
        <v>249</v>
      </c>
      <c r="M300" s="181">
        <v>0</v>
      </c>
      <c r="N300" s="92"/>
      <c r="O300" s="93"/>
      <c r="P300" s="104"/>
      <c r="Q300" s="207">
        <v>4.5</v>
      </c>
      <c r="R300" s="202">
        <v>2</v>
      </c>
      <c r="S300" s="198">
        <v>3.5</v>
      </c>
      <c r="T300" s="191">
        <f t="shared" si="176"/>
        <v>2</v>
      </c>
      <c r="U300" s="191">
        <f t="shared" si="159"/>
        <v>1</v>
      </c>
      <c r="V300" s="191">
        <f t="shared" si="191"/>
        <v>0</v>
      </c>
      <c r="W300" s="191">
        <f t="shared" si="192"/>
        <v>0</v>
      </c>
      <c r="X300" s="191">
        <f t="shared" si="193"/>
        <v>0</v>
      </c>
      <c r="Y300" s="192">
        <f t="shared" si="194"/>
        <v>0</v>
      </c>
      <c r="Z300" s="195">
        <f t="shared" si="195"/>
        <v>0</v>
      </c>
      <c r="AA300" s="192" t="s">
        <v>67</v>
      </c>
      <c r="AB300" s="190" t="s">
        <v>74</v>
      </c>
      <c r="AC300" s="191"/>
      <c r="AD300" s="190"/>
      <c r="AE300" s="190"/>
      <c r="AF300" s="190"/>
      <c r="AG300" s="190"/>
      <c r="AH300" s="190"/>
      <c r="AI300" s="190"/>
      <c r="AJ300" s="190"/>
      <c r="AK300" s="190"/>
      <c r="AL300" s="190"/>
      <c r="AM300" s="190"/>
      <c r="AN300" s="190"/>
      <c r="AO300" s="190"/>
      <c r="AP300" s="190"/>
      <c r="AQ300" s="190"/>
      <c r="AR300" s="190"/>
      <c r="AS300" s="190"/>
      <c r="AT300" s="190"/>
      <c r="AU300" s="190"/>
      <c r="AV300" s="190"/>
      <c r="AW300" s="190"/>
      <c r="AX300" s="190"/>
      <c r="AY300" s="190"/>
      <c r="AZ300" s="190"/>
      <c r="BA300" s="190"/>
      <c r="BB300" s="190"/>
      <c r="BC300" s="190"/>
      <c r="BD300" s="190"/>
      <c r="BE300" s="190"/>
      <c r="BF300" s="190"/>
      <c r="BG300" s="190"/>
      <c r="BH300" s="190"/>
      <c r="BI300" s="190"/>
      <c r="BJ300" s="190"/>
      <c r="BK300" s="190"/>
      <c r="BL300" s="190"/>
      <c r="BM300" s="190"/>
      <c r="BN300" s="190"/>
      <c r="BO300" s="190"/>
      <c r="BP300" s="190"/>
      <c r="BQ300" s="190"/>
      <c r="BR300" s="190"/>
      <c r="BS300" s="190"/>
      <c r="BT300" s="190"/>
      <c r="BU300" s="190"/>
      <c r="BV300" s="190"/>
      <c r="BW300" s="190"/>
      <c r="BX300" s="190"/>
      <c r="BY300" s="190"/>
      <c r="BZ300" s="190">
        <f t="shared" si="177"/>
        <v>1</v>
      </c>
      <c r="CA300" s="190">
        <f t="shared" si="178"/>
        <v>0</v>
      </c>
      <c r="CB300" s="196">
        <f t="shared" si="179"/>
        <v>0</v>
      </c>
      <c r="CC300" s="196">
        <f t="shared" si="180"/>
        <v>0</v>
      </c>
      <c r="CD300" s="197">
        <f t="shared" si="181"/>
        <v>4.5</v>
      </c>
      <c r="CE300" s="198" t="s">
        <v>127</v>
      </c>
      <c r="CF300" s="196" t="str">
        <f t="shared" si="182"/>
        <v/>
      </c>
      <c r="CG300" s="199">
        <f t="shared" si="183"/>
        <v>1</v>
      </c>
      <c r="CH300" s="190" t="e">
        <f t="shared" si="184"/>
        <v>#VALUE!</v>
      </c>
      <c r="CI300" s="190" t="str">
        <f t="shared" si="185"/>
        <v/>
      </c>
      <c r="CJ300" s="190">
        <f t="shared" si="186"/>
        <v>0</v>
      </c>
      <c r="CK300" s="190"/>
      <c r="CL300" s="191">
        <f t="shared" si="163"/>
        <v>819</v>
      </c>
      <c r="CM300" s="191" t="str">
        <f t="shared" si="164"/>
        <v>本圃</v>
      </c>
      <c r="CN300" s="191" t="str">
        <f t="shared" si="165"/>
        <v>紅ほっぺ</v>
      </c>
      <c r="CO300" s="191" t="str">
        <f t="shared" si="166"/>
        <v>よこ</v>
      </c>
      <c r="CP300" s="198">
        <f t="shared" si="167"/>
        <v>6</v>
      </c>
      <c r="CQ300" s="203">
        <f t="shared" si="168"/>
        <v>1.4</v>
      </c>
      <c r="CR300" s="191" t="str">
        <f t="shared" si="169"/>
        <v>SPWFD24UB2PB</v>
      </c>
      <c r="CS300" s="191" t="str">
        <f t="shared" si="170"/>
        <v>◎</v>
      </c>
      <c r="CT300" s="191" t="str">
        <f t="shared" si="171"/>
        <v>強め</v>
      </c>
      <c r="CU300" s="191" t="str">
        <f t="shared" si="187"/>
        <v>-</v>
      </c>
      <c r="CV300" s="191">
        <f t="shared" si="172"/>
        <v>0</v>
      </c>
      <c r="CW300" s="191" t="str">
        <f t="shared" si="173"/>
        <v/>
      </c>
      <c r="CX300" s="208">
        <f t="shared" si="174"/>
        <v>0</v>
      </c>
      <c r="CY300" s="97">
        <f t="shared" si="188"/>
        <v>4.5</v>
      </c>
      <c r="CZ300" s="98">
        <f t="shared" si="189"/>
        <v>2</v>
      </c>
      <c r="DA300" s="97">
        <f t="shared" si="189"/>
        <v>3.5</v>
      </c>
      <c r="DB300" s="95">
        <f t="shared" si="190"/>
        <v>2</v>
      </c>
      <c r="DC300" s="147">
        <f t="shared" si="162"/>
        <v>1</v>
      </c>
      <c r="DD300" s="210">
        <f t="shared" si="196"/>
        <v>0</v>
      </c>
      <c r="DE300" s="151">
        <f t="shared" si="197"/>
        <v>0</v>
      </c>
      <c r="DF300" s="213">
        <f t="shared" si="198"/>
        <v>0</v>
      </c>
      <c r="DG300" s="149">
        <f t="shared" si="199"/>
        <v>0</v>
      </c>
      <c r="DH300" s="141">
        <f t="shared" si="200"/>
        <v>0</v>
      </c>
    </row>
    <row r="301" spans="1:112" s="99" customFormat="1" ht="26.1" customHeight="1" thickTop="1" thickBot="1" x14ac:dyDescent="0.2">
      <c r="A301" s="136"/>
      <c r="B301" s="87">
        <v>823</v>
      </c>
      <c r="C301" s="94" t="s">
        <v>1</v>
      </c>
      <c r="D301" s="94" t="s">
        <v>6</v>
      </c>
      <c r="E301" s="100" t="s">
        <v>51</v>
      </c>
      <c r="F301" s="101">
        <v>6</v>
      </c>
      <c r="G301" s="102">
        <v>1.5</v>
      </c>
      <c r="H301" s="94" t="s">
        <v>256</v>
      </c>
      <c r="I301" s="94" t="s">
        <v>132</v>
      </c>
      <c r="J301" s="103" t="s">
        <v>45</v>
      </c>
      <c r="K301" s="144" t="str">
        <f>IF(OR(Q301=3,Q301=6,Q301=9),"○",IF(OR(Q301=4,Q301=8),"●","-"))</f>
        <v>●</v>
      </c>
      <c r="L301" s="145" t="s">
        <v>217</v>
      </c>
      <c r="M301" s="180">
        <f>IF(L301="YES",1,0)</f>
        <v>0</v>
      </c>
      <c r="N301" s="92"/>
      <c r="O301" s="93"/>
      <c r="P301" s="104"/>
      <c r="Q301" s="207">
        <v>4</v>
      </c>
      <c r="R301" s="202">
        <v>2</v>
      </c>
      <c r="S301" s="198">
        <v>3.5</v>
      </c>
      <c r="T301" s="191">
        <f t="shared" si="176"/>
        <v>2</v>
      </c>
      <c r="U301" s="191">
        <f t="shared" si="159"/>
        <v>1</v>
      </c>
      <c r="V301" s="191">
        <f t="shared" si="191"/>
        <v>0</v>
      </c>
      <c r="W301" s="191">
        <f t="shared" si="192"/>
        <v>0</v>
      </c>
      <c r="X301" s="191">
        <f t="shared" si="193"/>
        <v>0</v>
      </c>
      <c r="Y301" s="192">
        <f t="shared" si="194"/>
        <v>0</v>
      </c>
      <c r="Z301" s="195">
        <f t="shared" si="195"/>
        <v>0</v>
      </c>
      <c r="AA301" s="192" t="s">
        <v>67</v>
      </c>
      <c r="AB301" s="190" t="s">
        <v>95</v>
      </c>
      <c r="AC301" s="191"/>
      <c r="AD301" s="190"/>
      <c r="AE301" s="190"/>
      <c r="AF301" s="190"/>
      <c r="AG301" s="190"/>
      <c r="AH301" s="190"/>
      <c r="AI301" s="190"/>
      <c r="AJ301" s="190"/>
      <c r="AK301" s="190"/>
      <c r="AL301" s="190"/>
      <c r="AM301" s="190"/>
      <c r="AN301" s="190"/>
      <c r="AO301" s="190"/>
      <c r="AP301" s="190"/>
      <c r="AQ301" s="190"/>
      <c r="AR301" s="190"/>
      <c r="AS301" s="190"/>
      <c r="AT301" s="190"/>
      <c r="AU301" s="190"/>
      <c r="AV301" s="190"/>
      <c r="AW301" s="190"/>
      <c r="AX301" s="190"/>
      <c r="AY301" s="190"/>
      <c r="AZ301" s="190"/>
      <c r="BA301" s="190"/>
      <c r="BB301" s="190"/>
      <c r="BC301" s="190"/>
      <c r="BD301" s="190"/>
      <c r="BE301" s="190"/>
      <c r="BF301" s="190"/>
      <c r="BG301" s="190"/>
      <c r="BH301" s="190"/>
      <c r="BI301" s="190"/>
      <c r="BJ301" s="190"/>
      <c r="BK301" s="190"/>
      <c r="BL301" s="190"/>
      <c r="BM301" s="190"/>
      <c r="BN301" s="190"/>
      <c r="BO301" s="190"/>
      <c r="BP301" s="190"/>
      <c r="BQ301" s="190"/>
      <c r="BR301" s="190"/>
      <c r="BS301" s="190"/>
      <c r="BT301" s="190"/>
      <c r="BU301" s="190"/>
      <c r="BV301" s="190"/>
      <c r="BW301" s="190"/>
      <c r="BX301" s="190"/>
      <c r="BY301" s="190"/>
      <c r="BZ301" s="190">
        <f t="shared" si="177"/>
        <v>1</v>
      </c>
      <c r="CA301" s="190">
        <f t="shared" si="178"/>
        <v>0</v>
      </c>
      <c r="CB301" s="196">
        <f t="shared" si="179"/>
        <v>0</v>
      </c>
      <c r="CC301" s="196">
        <f t="shared" si="180"/>
        <v>0</v>
      </c>
      <c r="CD301" s="197">
        <f t="shared" si="181"/>
        <v>4</v>
      </c>
      <c r="CE301" s="198" t="s">
        <v>127</v>
      </c>
      <c r="CF301" s="196" t="str">
        <f t="shared" si="182"/>
        <v/>
      </c>
      <c r="CG301" s="199">
        <f t="shared" si="183"/>
        <v>1</v>
      </c>
      <c r="CH301" s="190" t="e">
        <f t="shared" si="184"/>
        <v>#VALUE!</v>
      </c>
      <c r="CI301" s="190" t="str">
        <f t="shared" si="185"/>
        <v/>
      </c>
      <c r="CJ301" s="190">
        <f t="shared" si="186"/>
        <v>0</v>
      </c>
      <c r="CK301" s="190"/>
      <c r="CL301" s="191">
        <f t="shared" si="163"/>
        <v>823</v>
      </c>
      <c r="CM301" s="191" t="str">
        <f t="shared" si="164"/>
        <v>本圃</v>
      </c>
      <c r="CN301" s="191" t="str">
        <f t="shared" si="165"/>
        <v>紅ほっぺ</v>
      </c>
      <c r="CO301" s="191" t="str">
        <f t="shared" si="166"/>
        <v>よこ</v>
      </c>
      <c r="CP301" s="198">
        <f t="shared" si="167"/>
        <v>6</v>
      </c>
      <c r="CQ301" s="203">
        <f t="shared" si="168"/>
        <v>1.5</v>
      </c>
      <c r="CR301" s="191" t="str">
        <f t="shared" si="169"/>
        <v>SPWFD24UB2PB</v>
      </c>
      <c r="CS301" s="191" t="str">
        <f t="shared" si="170"/>
        <v>◎</v>
      </c>
      <c r="CT301" s="191" t="str">
        <f t="shared" si="171"/>
        <v>強め</v>
      </c>
      <c r="CU301" s="191" t="str">
        <f t="shared" si="187"/>
        <v>●</v>
      </c>
      <c r="CV301" s="191">
        <f t="shared" si="172"/>
        <v>0</v>
      </c>
      <c r="CW301" s="191" t="str">
        <f t="shared" si="173"/>
        <v/>
      </c>
      <c r="CX301" s="208">
        <f t="shared" si="174"/>
        <v>0</v>
      </c>
      <c r="CY301" s="97">
        <f t="shared" si="188"/>
        <v>4</v>
      </c>
      <c r="CZ301" s="98">
        <f t="shared" si="189"/>
        <v>2</v>
      </c>
      <c r="DA301" s="97">
        <f t="shared" si="189"/>
        <v>3.5</v>
      </c>
      <c r="DB301" s="95">
        <f t="shared" si="190"/>
        <v>2</v>
      </c>
      <c r="DC301" s="147">
        <f t="shared" si="162"/>
        <v>1</v>
      </c>
      <c r="DD301" s="210">
        <f t="shared" si="196"/>
        <v>0</v>
      </c>
      <c r="DE301" s="151">
        <f t="shared" si="197"/>
        <v>0</v>
      </c>
      <c r="DF301" s="213">
        <f t="shared" si="198"/>
        <v>0</v>
      </c>
      <c r="DG301" s="149">
        <f t="shared" si="199"/>
        <v>0</v>
      </c>
      <c r="DH301" s="141">
        <f t="shared" si="200"/>
        <v>0</v>
      </c>
    </row>
    <row r="302" spans="1:112" s="99" customFormat="1" ht="26.1" customHeight="1" thickTop="1" thickBot="1" x14ac:dyDescent="0.2">
      <c r="A302" s="136"/>
      <c r="B302" s="94">
        <v>827</v>
      </c>
      <c r="C302" s="94" t="s">
        <v>1</v>
      </c>
      <c r="D302" s="94" t="s">
        <v>6</v>
      </c>
      <c r="E302" s="100" t="s">
        <v>51</v>
      </c>
      <c r="F302" s="101">
        <v>6</v>
      </c>
      <c r="G302" s="102">
        <v>2</v>
      </c>
      <c r="H302" s="94" t="s">
        <v>257</v>
      </c>
      <c r="I302" s="94" t="s">
        <v>132</v>
      </c>
      <c r="J302" s="103" t="s">
        <v>45</v>
      </c>
      <c r="K302" s="94" t="str">
        <f t="shared" si="175"/>
        <v>-</v>
      </c>
      <c r="L302" s="94" t="s">
        <v>249</v>
      </c>
      <c r="M302" s="181">
        <v>0</v>
      </c>
      <c r="N302" s="92"/>
      <c r="O302" s="93"/>
      <c r="P302" s="104"/>
      <c r="Q302" s="207">
        <v>3.5</v>
      </c>
      <c r="R302" s="202">
        <v>2</v>
      </c>
      <c r="S302" s="198">
        <v>3.5</v>
      </c>
      <c r="T302" s="191">
        <f t="shared" si="176"/>
        <v>2</v>
      </c>
      <c r="U302" s="191">
        <f t="shared" si="159"/>
        <v>1</v>
      </c>
      <c r="V302" s="191">
        <f t="shared" si="191"/>
        <v>0</v>
      </c>
      <c r="W302" s="191">
        <f t="shared" si="192"/>
        <v>0</v>
      </c>
      <c r="X302" s="191">
        <f t="shared" si="193"/>
        <v>0</v>
      </c>
      <c r="Y302" s="192">
        <f t="shared" si="194"/>
        <v>0</v>
      </c>
      <c r="Z302" s="195">
        <f t="shared" si="195"/>
        <v>0</v>
      </c>
      <c r="AA302" s="192" t="s">
        <v>67</v>
      </c>
      <c r="AB302" s="190" t="s">
        <v>72</v>
      </c>
      <c r="AC302" s="191"/>
      <c r="AD302" s="190"/>
      <c r="AE302" s="190"/>
      <c r="AF302" s="190"/>
      <c r="AG302" s="190"/>
      <c r="AH302" s="190"/>
      <c r="AI302" s="190"/>
      <c r="AJ302" s="190"/>
      <c r="AK302" s="190"/>
      <c r="AL302" s="190"/>
      <c r="AM302" s="190"/>
      <c r="AN302" s="190"/>
      <c r="AO302" s="190"/>
      <c r="AP302" s="190"/>
      <c r="AQ302" s="190"/>
      <c r="AR302" s="190"/>
      <c r="AS302" s="190"/>
      <c r="AT302" s="190"/>
      <c r="AU302" s="190"/>
      <c r="AV302" s="190"/>
      <c r="AW302" s="190"/>
      <c r="AX302" s="190"/>
      <c r="AY302" s="190"/>
      <c r="AZ302" s="190"/>
      <c r="BA302" s="190"/>
      <c r="BB302" s="190"/>
      <c r="BC302" s="190"/>
      <c r="BD302" s="190"/>
      <c r="BE302" s="190"/>
      <c r="BF302" s="190"/>
      <c r="BG302" s="190"/>
      <c r="BH302" s="190"/>
      <c r="BI302" s="190"/>
      <c r="BJ302" s="190"/>
      <c r="BK302" s="190"/>
      <c r="BL302" s="190"/>
      <c r="BM302" s="190"/>
      <c r="BN302" s="190"/>
      <c r="BO302" s="190"/>
      <c r="BP302" s="190"/>
      <c r="BQ302" s="190"/>
      <c r="BR302" s="190"/>
      <c r="BS302" s="190"/>
      <c r="BT302" s="190"/>
      <c r="BU302" s="190"/>
      <c r="BV302" s="190"/>
      <c r="BW302" s="190"/>
      <c r="BX302" s="190"/>
      <c r="BY302" s="190"/>
      <c r="BZ302" s="190">
        <f t="shared" si="177"/>
        <v>1</v>
      </c>
      <c r="CA302" s="190">
        <f t="shared" si="178"/>
        <v>0</v>
      </c>
      <c r="CB302" s="196">
        <f t="shared" si="179"/>
        <v>0</v>
      </c>
      <c r="CC302" s="196">
        <f t="shared" si="180"/>
        <v>0</v>
      </c>
      <c r="CD302" s="197">
        <f t="shared" si="181"/>
        <v>3.5</v>
      </c>
      <c r="CE302" s="198" t="s">
        <v>127</v>
      </c>
      <c r="CF302" s="196" t="str">
        <f t="shared" si="182"/>
        <v/>
      </c>
      <c r="CG302" s="199">
        <f t="shared" si="183"/>
        <v>1</v>
      </c>
      <c r="CH302" s="190" t="e">
        <f t="shared" si="184"/>
        <v>#VALUE!</v>
      </c>
      <c r="CI302" s="190" t="str">
        <f t="shared" si="185"/>
        <v/>
      </c>
      <c r="CJ302" s="190">
        <f t="shared" si="186"/>
        <v>0</v>
      </c>
      <c r="CK302" s="190"/>
      <c r="CL302" s="191">
        <f t="shared" si="163"/>
        <v>827</v>
      </c>
      <c r="CM302" s="191" t="str">
        <f t="shared" si="164"/>
        <v>本圃</v>
      </c>
      <c r="CN302" s="191" t="str">
        <f t="shared" si="165"/>
        <v>紅ほっぺ</v>
      </c>
      <c r="CO302" s="191" t="str">
        <f t="shared" si="166"/>
        <v>よこ</v>
      </c>
      <c r="CP302" s="198">
        <f t="shared" si="167"/>
        <v>6</v>
      </c>
      <c r="CQ302" s="203">
        <f t="shared" si="168"/>
        <v>2</v>
      </c>
      <c r="CR302" s="191" t="str">
        <f t="shared" si="169"/>
        <v>SPWFD24UB2PA</v>
      </c>
      <c r="CS302" s="191" t="str">
        <f t="shared" si="170"/>
        <v>◎</v>
      </c>
      <c r="CT302" s="191" t="str">
        <f t="shared" si="171"/>
        <v>強め</v>
      </c>
      <c r="CU302" s="191" t="str">
        <f t="shared" si="187"/>
        <v>-</v>
      </c>
      <c r="CV302" s="191">
        <f t="shared" si="172"/>
        <v>0</v>
      </c>
      <c r="CW302" s="191" t="str">
        <f t="shared" si="173"/>
        <v/>
      </c>
      <c r="CX302" s="208">
        <f t="shared" si="174"/>
        <v>0</v>
      </c>
      <c r="CY302" s="97">
        <f t="shared" si="188"/>
        <v>3.5</v>
      </c>
      <c r="CZ302" s="98">
        <f t="shared" si="189"/>
        <v>2</v>
      </c>
      <c r="DA302" s="97">
        <f t="shared" si="189"/>
        <v>3.5</v>
      </c>
      <c r="DB302" s="95">
        <f t="shared" si="190"/>
        <v>2</v>
      </c>
      <c r="DC302" s="147">
        <f t="shared" si="162"/>
        <v>1</v>
      </c>
      <c r="DD302" s="210">
        <f t="shared" si="196"/>
        <v>0</v>
      </c>
      <c r="DE302" s="151">
        <f t="shared" si="197"/>
        <v>0</v>
      </c>
      <c r="DF302" s="213">
        <f t="shared" si="198"/>
        <v>0</v>
      </c>
      <c r="DG302" s="149">
        <f t="shared" si="199"/>
        <v>0</v>
      </c>
      <c r="DH302" s="141">
        <f t="shared" si="200"/>
        <v>0</v>
      </c>
    </row>
    <row r="303" spans="1:112" s="99" customFormat="1" ht="26.1" customHeight="1" thickTop="1" thickBot="1" x14ac:dyDescent="0.2">
      <c r="A303" s="136"/>
      <c r="B303" s="94">
        <v>831</v>
      </c>
      <c r="C303" s="94" t="s">
        <v>1</v>
      </c>
      <c r="D303" s="94" t="s">
        <v>6</v>
      </c>
      <c r="E303" s="100" t="s">
        <v>51</v>
      </c>
      <c r="F303" s="101">
        <v>6</v>
      </c>
      <c r="G303" s="102">
        <v>2.25</v>
      </c>
      <c r="H303" s="94" t="s">
        <v>257</v>
      </c>
      <c r="I303" s="94" t="s">
        <v>132</v>
      </c>
      <c r="J303" s="103" t="s">
        <v>45</v>
      </c>
      <c r="K303" s="94" t="str">
        <f t="shared" si="175"/>
        <v>-</v>
      </c>
      <c r="L303" s="94" t="s">
        <v>249</v>
      </c>
      <c r="M303" s="181">
        <v>0</v>
      </c>
      <c r="N303" s="92"/>
      <c r="O303" s="93"/>
      <c r="P303" s="104"/>
      <c r="Q303" s="207">
        <v>3.5</v>
      </c>
      <c r="R303" s="202">
        <v>2</v>
      </c>
      <c r="S303" s="198">
        <v>3.5</v>
      </c>
      <c r="T303" s="191">
        <f t="shared" si="176"/>
        <v>2</v>
      </c>
      <c r="U303" s="191">
        <f t="shared" si="159"/>
        <v>1</v>
      </c>
      <c r="V303" s="191">
        <f t="shared" si="191"/>
        <v>0</v>
      </c>
      <c r="W303" s="191">
        <f t="shared" si="192"/>
        <v>0</v>
      </c>
      <c r="X303" s="191">
        <f t="shared" si="193"/>
        <v>0</v>
      </c>
      <c r="Y303" s="192">
        <f t="shared" si="194"/>
        <v>0</v>
      </c>
      <c r="Z303" s="195">
        <f t="shared" si="195"/>
        <v>0</v>
      </c>
      <c r="AA303" s="192" t="s">
        <v>67</v>
      </c>
      <c r="AB303" s="190" t="s">
        <v>96</v>
      </c>
      <c r="AC303" s="191"/>
      <c r="AD303" s="190"/>
      <c r="AE303" s="190"/>
      <c r="AF303" s="190"/>
      <c r="AG303" s="190"/>
      <c r="AH303" s="190"/>
      <c r="AI303" s="190"/>
      <c r="AJ303" s="190"/>
      <c r="AK303" s="190"/>
      <c r="AL303" s="190"/>
      <c r="AM303" s="190"/>
      <c r="AN303" s="190"/>
      <c r="AO303" s="190"/>
      <c r="AP303" s="190"/>
      <c r="AQ303" s="190"/>
      <c r="AR303" s="190"/>
      <c r="AS303" s="190"/>
      <c r="AT303" s="190"/>
      <c r="AU303" s="190"/>
      <c r="AV303" s="190"/>
      <c r="AW303" s="190"/>
      <c r="AX303" s="190"/>
      <c r="AY303" s="190"/>
      <c r="AZ303" s="190"/>
      <c r="BA303" s="190"/>
      <c r="BB303" s="190"/>
      <c r="BC303" s="190"/>
      <c r="BD303" s="190"/>
      <c r="BE303" s="190"/>
      <c r="BF303" s="190"/>
      <c r="BG303" s="190"/>
      <c r="BH303" s="190"/>
      <c r="BI303" s="190"/>
      <c r="BJ303" s="190"/>
      <c r="BK303" s="190"/>
      <c r="BL303" s="190"/>
      <c r="BM303" s="190"/>
      <c r="BN303" s="190"/>
      <c r="BO303" s="190"/>
      <c r="BP303" s="190"/>
      <c r="BQ303" s="190"/>
      <c r="BR303" s="190"/>
      <c r="BS303" s="190"/>
      <c r="BT303" s="190"/>
      <c r="BU303" s="190"/>
      <c r="BV303" s="190"/>
      <c r="BW303" s="190"/>
      <c r="BX303" s="190"/>
      <c r="BY303" s="190"/>
      <c r="BZ303" s="190">
        <f t="shared" si="177"/>
        <v>1</v>
      </c>
      <c r="CA303" s="190">
        <f t="shared" si="178"/>
        <v>0</v>
      </c>
      <c r="CB303" s="196">
        <f t="shared" si="179"/>
        <v>0</v>
      </c>
      <c r="CC303" s="196">
        <f t="shared" si="180"/>
        <v>0</v>
      </c>
      <c r="CD303" s="197">
        <f t="shared" si="181"/>
        <v>3.5</v>
      </c>
      <c r="CE303" s="198" t="s">
        <v>127</v>
      </c>
      <c r="CF303" s="196" t="str">
        <f t="shared" si="182"/>
        <v/>
      </c>
      <c r="CG303" s="199">
        <f t="shared" si="183"/>
        <v>1</v>
      </c>
      <c r="CH303" s="190" t="e">
        <f t="shared" si="184"/>
        <v>#VALUE!</v>
      </c>
      <c r="CI303" s="190" t="str">
        <f t="shared" si="185"/>
        <v/>
      </c>
      <c r="CJ303" s="190">
        <f t="shared" si="186"/>
        <v>0</v>
      </c>
      <c r="CK303" s="190"/>
      <c r="CL303" s="191">
        <f t="shared" si="163"/>
        <v>831</v>
      </c>
      <c r="CM303" s="191" t="str">
        <f t="shared" si="164"/>
        <v>本圃</v>
      </c>
      <c r="CN303" s="191" t="str">
        <f t="shared" si="165"/>
        <v>紅ほっぺ</v>
      </c>
      <c r="CO303" s="191" t="str">
        <f t="shared" si="166"/>
        <v>よこ</v>
      </c>
      <c r="CP303" s="198">
        <f t="shared" si="167"/>
        <v>6</v>
      </c>
      <c r="CQ303" s="203">
        <f t="shared" si="168"/>
        <v>2.25</v>
      </c>
      <c r="CR303" s="191" t="str">
        <f t="shared" si="169"/>
        <v>SPWFD24UB2PA</v>
      </c>
      <c r="CS303" s="191" t="str">
        <f t="shared" si="170"/>
        <v>◎</v>
      </c>
      <c r="CT303" s="191" t="str">
        <f t="shared" si="171"/>
        <v>強め</v>
      </c>
      <c r="CU303" s="191" t="str">
        <f t="shared" si="187"/>
        <v>-</v>
      </c>
      <c r="CV303" s="191">
        <f t="shared" si="172"/>
        <v>0</v>
      </c>
      <c r="CW303" s="191" t="str">
        <f t="shared" si="173"/>
        <v/>
      </c>
      <c r="CX303" s="208">
        <f t="shared" si="174"/>
        <v>0</v>
      </c>
      <c r="CY303" s="97">
        <f t="shared" si="188"/>
        <v>3.5</v>
      </c>
      <c r="CZ303" s="98">
        <f t="shared" si="189"/>
        <v>2</v>
      </c>
      <c r="DA303" s="97">
        <f t="shared" si="189"/>
        <v>3.5</v>
      </c>
      <c r="DB303" s="95">
        <f t="shared" si="190"/>
        <v>2</v>
      </c>
      <c r="DC303" s="147">
        <f t="shared" si="162"/>
        <v>1</v>
      </c>
      <c r="DD303" s="210">
        <f t="shared" si="196"/>
        <v>0</v>
      </c>
      <c r="DE303" s="151">
        <f t="shared" si="197"/>
        <v>0</v>
      </c>
      <c r="DF303" s="213">
        <f t="shared" si="198"/>
        <v>0</v>
      </c>
      <c r="DG303" s="149">
        <f t="shared" si="199"/>
        <v>0</v>
      </c>
      <c r="DH303" s="141">
        <f t="shared" si="200"/>
        <v>0</v>
      </c>
    </row>
    <row r="304" spans="1:112" s="99" customFormat="1" ht="26.1" customHeight="1" thickTop="1" thickBot="1" x14ac:dyDescent="0.2">
      <c r="A304" s="136"/>
      <c r="B304" s="94">
        <v>839</v>
      </c>
      <c r="C304" s="94" t="s">
        <v>1</v>
      </c>
      <c r="D304" s="94" t="s">
        <v>6</v>
      </c>
      <c r="E304" s="100" t="s">
        <v>51</v>
      </c>
      <c r="F304" s="101">
        <v>7</v>
      </c>
      <c r="G304" s="102">
        <v>1.4</v>
      </c>
      <c r="H304" s="94" t="s">
        <v>256</v>
      </c>
      <c r="I304" s="94" t="s">
        <v>132</v>
      </c>
      <c r="J304" s="103" t="s">
        <v>45</v>
      </c>
      <c r="K304" s="144" t="str">
        <f t="shared" si="175"/>
        <v>●</v>
      </c>
      <c r="L304" s="145" t="s">
        <v>217</v>
      </c>
      <c r="M304" s="180">
        <f t="shared" ref="M304:M311" si="201">IF(L304="YES",1,0)</f>
        <v>0</v>
      </c>
      <c r="N304" s="92"/>
      <c r="O304" s="93"/>
      <c r="P304" s="104"/>
      <c r="Q304" s="207">
        <v>4</v>
      </c>
      <c r="R304" s="202">
        <v>2</v>
      </c>
      <c r="S304" s="198">
        <v>4</v>
      </c>
      <c r="T304" s="191">
        <f t="shared" si="176"/>
        <v>2</v>
      </c>
      <c r="U304" s="191">
        <f t="shared" ref="U304:U386" si="202">ROUNDUP(T304/6,0)</f>
        <v>1</v>
      </c>
      <c r="V304" s="191">
        <f t="shared" si="191"/>
        <v>0</v>
      </c>
      <c r="W304" s="191">
        <f t="shared" si="192"/>
        <v>0</v>
      </c>
      <c r="X304" s="191">
        <f t="shared" si="193"/>
        <v>0</v>
      </c>
      <c r="Y304" s="192">
        <f t="shared" si="194"/>
        <v>0</v>
      </c>
      <c r="Z304" s="195">
        <f t="shared" si="195"/>
        <v>0</v>
      </c>
      <c r="AA304" s="192" t="s">
        <v>67</v>
      </c>
      <c r="AB304" s="190" t="s">
        <v>74</v>
      </c>
      <c r="AC304" s="191"/>
      <c r="AD304" s="190"/>
      <c r="AE304" s="190"/>
      <c r="AF304" s="190"/>
      <c r="AG304" s="190"/>
      <c r="AH304" s="190"/>
      <c r="AI304" s="190"/>
      <c r="AJ304" s="190"/>
      <c r="AK304" s="190"/>
      <c r="AL304" s="190"/>
      <c r="AM304" s="190"/>
      <c r="AN304" s="190"/>
      <c r="AO304" s="190"/>
      <c r="AP304" s="190"/>
      <c r="AQ304" s="190"/>
      <c r="AR304" s="190"/>
      <c r="AS304" s="190"/>
      <c r="AT304" s="190"/>
      <c r="AU304" s="190"/>
      <c r="AV304" s="190"/>
      <c r="AW304" s="190"/>
      <c r="AX304" s="190"/>
      <c r="AY304" s="190"/>
      <c r="AZ304" s="190"/>
      <c r="BA304" s="190"/>
      <c r="BB304" s="190"/>
      <c r="BC304" s="190"/>
      <c r="BD304" s="190"/>
      <c r="BE304" s="190"/>
      <c r="BF304" s="190"/>
      <c r="BG304" s="190"/>
      <c r="BH304" s="190"/>
      <c r="BI304" s="190"/>
      <c r="BJ304" s="190"/>
      <c r="BK304" s="190"/>
      <c r="BL304" s="190"/>
      <c r="BM304" s="190"/>
      <c r="BN304" s="190"/>
      <c r="BO304" s="190"/>
      <c r="BP304" s="190"/>
      <c r="BQ304" s="190"/>
      <c r="BR304" s="190"/>
      <c r="BS304" s="190"/>
      <c r="BT304" s="190"/>
      <c r="BU304" s="190"/>
      <c r="BV304" s="190"/>
      <c r="BW304" s="190"/>
      <c r="BX304" s="190"/>
      <c r="BY304" s="190"/>
      <c r="BZ304" s="190">
        <f t="shared" si="177"/>
        <v>1</v>
      </c>
      <c r="CA304" s="190">
        <f t="shared" si="178"/>
        <v>0</v>
      </c>
      <c r="CB304" s="196">
        <f t="shared" si="179"/>
        <v>0</v>
      </c>
      <c r="CC304" s="196">
        <f t="shared" si="180"/>
        <v>0</v>
      </c>
      <c r="CD304" s="197">
        <f t="shared" si="181"/>
        <v>4</v>
      </c>
      <c r="CE304" s="198" t="s">
        <v>127</v>
      </c>
      <c r="CF304" s="196" t="str">
        <f t="shared" si="182"/>
        <v/>
      </c>
      <c r="CG304" s="199">
        <f t="shared" si="183"/>
        <v>1</v>
      </c>
      <c r="CH304" s="190" t="e">
        <f t="shared" si="184"/>
        <v>#VALUE!</v>
      </c>
      <c r="CI304" s="190" t="str">
        <f t="shared" si="185"/>
        <v/>
      </c>
      <c r="CJ304" s="190">
        <f t="shared" si="186"/>
        <v>0</v>
      </c>
      <c r="CK304" s="190"/>
      <c r="CL304" s="191">
        <f t="shared" si="163"/>
        <v>839</v>
      </c>
      <c r="CM304" s="191" t="str">
        <f t="shared" si="164"/>
        <v>本圃</v>
      </c>
      <c r="CN304" s="191" t="str">
        <f t="shared" si="165"/>
        <v>紅ほっぺ</v>
      </c>
      <c r="CO304" s="191" t="str">
        <f t="shared" si="166"/>
        <v>よこ</v>
      </c>
      <c r="CP304" s="198">
        <f t="shared" si="167"/>
        <v>7</v>
      </c>
      <c r="CQ304" s="203">
        <f t="shared" si="168"/>
        <v>1.4</v>
      </c>
      <c r="CR304" s="191" t="str">
        <f t="shared" si="169"/>
        <v>SPWFD24UB2PB</v>
      </c>
      <c r="CS304" s="191" t="str">
        <f t="shared" si="170"/>
        <v>◎</v>
      </c>
      <c r="CT304" s="191" t="str">
        <f t="shared" si="171"/>
        <v>強め</v>
      </c>
      <c r="CU304" s="191" t="str">
        <f t="shared" si="187"/>
        <v>●</v>
      </c>
      <c r="CV304" s="191">
        <f t="shared" si="172"/>
        <v>0</v>
      </c>
      <c r="CW304" s="191" t="str">
        <f t="shared" si="173"/>
        <v/>
      </c>
      <c r="CX304" s="208">
        <f t="shared" si="174"/>
        <v>0</v>
      </c>
      <c r="CY304" s="97">
        <f t="shared" si="188"/>
        <v>4</v>
      </c>
      <c r="CZ304" s="98">
        <f t="shared" si="189"/>
        <v>2</v>
      </c>
      <c r="DA304" s="97">
        <f t="shared" si="189"/>
        <v>4</v>
      </c>
      <c r="DB304" s="95">
        <f t="shared" si="190"/>
        <v>2</v>
      </c>
      <c r="DC304" s="147">
        <f t="shared" si="162"/>
        <v>1</v>
      </c>
      <c r="DD304" s="210">
        <f t="shared" si="196"/>
        <v>0</v>
      </c>
      <c r="DE304" s="151">
        <f t="shared" si="197"/>
        <v>0</v>
      </c>
      <c r="DF304" s="213">
        <f t="shared" si="198"/>
        <v>0</v>
      </c>
      <c r="DG304" s="149">
        <f t="shared" si="199"/>
        <v>0</v>
      </c>
      <c r="DH304" s="141">
        <f t="shared" si="200"/>
        <v>0</v>
      </c>
    </row>
    <row r="305" spans="1:112" s="99" customFormat="1" ht="26.1" customHeight="1" thickTop="1" thickBot="1" x14ac:dyDescent="0.2">
      <c r="A305" s="136"/>
      <c r="B305" s="87">
        <v>844</v>
      </c>
      <c r="C305" s="94" t="s">
        <v>1</v>
      </c>
      <c r="D305" s="94" t="s">
        <v>6</v>
      </c>
      <c r="E305" s="100" t="s">
        <v>51</v>
      </c>
      <c r="F305" s="101">
        <v>7</v>
      </c>
      <c r="G305" s="102">
        <v>1.5</v>
      </c>
      <c r="H305" s="94" t="s">
        <v>256</v>
      </c>
      <c r="I305" s="94" t="s">
        <v>133</v>
      </c>
      <c r="J305" s="103" t="s">
        <v>45</v>
      </c>
      <c r="K305" s="144" t="str">
        <f t="shared" si="175"/>
        <v>●</v>
      </c>
      <c r="L305" s="145" t="s">
        <v>217</v>
      </c>
      <c r="M305" s="180">
        <f t="shared" si="201"/>
        <v>0</v>
      </c>
      <c r="N305" s="92"/>
      <c r="O305" s="93"/>
      <c r="P305" s="104"/>
      <c r="Q305" s="207">
        <v>4</v>
      </c>
      <c r="R305" s="202">
        <v>2</v>
      </c>
      <c r="S305" s="198">
        <v>4</v>
      </c>
      <c r="T305" s="191">
        <f t="shared" si="176"/>
        <v>2</v>
      </c>
      <c r="U305" s="191">
        <f t="shared" si="202"/>
        <v>1</v>
      </c>
      <c r="V305" s="191">
        <f t="shared" si="191"/>
        <v>0</v>
      </c>
      <c r="W305" s="191">
        <f t="shared" si="192"/>
        <v>0</v>
      </c>
      <c r="X305" s="191">
        <f t="shared" si="193"/>
        <v>0</v>
      </c>
      <c r="Y305" s="192">
        <f t="shared" si="194"/>
        <v>0</v>
      </c>
      <c r="Z305" s="195">
        <f t="shared" si="195"/>
        <v>0</v>
      </c>
      <c r="AA305" s="192" t="s">
        <v>67</v>
      </c>
      <c r="AB305" s="190" t="s">
        <v>104</v>
      </c>
      <c r="AC305" s="191"/>
      <c r="AD305" s="190"/>
      <c r="AE305" s="190"/>
      <c r="AF305" s="190"/>
      <c r="AG305" s="190"/>
      <c r="AH305" s="190"/>
      <c r="AI305" s="190"/>
      <c r="AJ305" s="190"/>
      <c r="AK305" s="190"/>
      <c r="AL305" s="190"/>
      <c r="AM305" s="190"/>
      <c r="AN305" s="190"/>
      <c r="AO305" s="190"/>
      <c r="AP305" s="190"/>
      <c r="AQ305" s="190"/>
      <c r="AR305" s="190"/>
      <c r="AS305" s="190"/>
      <c r="AT305" s="190"/>
      <c r="AU305" s="190"/>
      <c r="AV305" s="190"/>
      <c r="AW305" s="190"/>
      <c r="AX305" s="190"/>
      <c r="AY305" s="190"/>
      <c r="AZ305" s="190"/>
      <c r="BA305" s="190"/>
      <c r="BB305" s="190"/>
      <c r="BC305" s="190"/>
      <c r="BD305" s="190"/>
      <c r="BE305" s="190"/>
      <c r="BF305" s="190"/>
      <c r="BG305" s="190"/>
      <c r="BH305" s="190"/>
      <c r="BI305" s="190"/>
      <c r="BJ305" s="190"/>
      <c r="BK305" s="190"/>
      <c r="BL305" s="190"/>
      <c r="BM305" s="190"/>
      <c r="BN305" s="190"/>
      <c r="BO305" s="190"/>
      <c r="BP305" s="190"/>
      <c r="BQ305" s="190"/>
      <c r="BR305" s="190"/>
      <c r="BS305" s="190"/>
      <c r="BT305" s="190"/>
      <c r="BU305" s="190"/>
      <c r="BV305" s="190"/>
      <c r="BW305" s="190"/>
      <c r="BX305" s="190"/>
      <c r="BY305" s="190"/>
      <c r="BZ305" s="190">
        <f t="shared" si="177"/>
        <v>1</v>
      </c>
      <c r="CA305" s="190">
        <f t="shared" si="178"/>
        <v>0</v>
      </c>
      <c r="CB305" s="196">
        <f t="shared" si="179"/>
        <v>0</v>
      </c>
      <c r="CC305" s="196">
        <f t="shared" si="180"/>
        <v>0</v>
      </c>
      <c r="CD305" s="197">
        <f t="shared" si="181"/>
        <v>4</v>
      </c>
      <c r="CE305" s="198" t="s">
        <v>127</v>
      </c>
      <c r="CF305" s="196" t="str">
        <f t="shared" si="182"/>
        <v/>
      </c>
      <c r="CG305" s="199">
        <f t="shared" si="183"/>
        <v>1</v>
      </c>
      <c r="CH305" s="190" t="e">
        <f t="shared" si="184"/>
        <v>#VALUE!</v>
      </c>
      <c r="CI305" s="190" t="str">
        <f t="shared" si="185"/>
        <v/>
      </c>
      <c r="CJ305" s="190">
        <f t="shared" si="186"/>
        <v>0</v>
      </c>
      <c r="CK305" s="190"/>
      <c r="CL305" s="191">
        <f t="shared" si="163"/>
        <v>844</v>
      </c>
      <c r="CM305" s="191" t="str">
        <f t="shared" si="164"/>
        <v>本圃</v>
      </c>
      <c r="CN305" s="191" t="str">
        <f t="shared" si="165"/>
        <v>紅ほっぺ</v>
      </c>
      <c r="CO305" s="191" t="str">
        <f t="shared" si="166"/>
        <v>よこ</v>
      </c>
      <c r="CP305" s="198">
        <f t="shared" si="167"/>
        <v>7</v>
      </c>
      <c r="CQ305" s="203">
        <f t="shared" si="168"/>
        <v>1.5</v>
      </c>
      <c r="CR305" s="191" t="str">
        <f t="shared" si="169"/>
        <v>SPWFD24UB2PB</v>
      </c>
      <c r="CS305" s="191" t="str">
        <f t="shared" si="170"/>
        <v>○</v>
      </c>
      <c r="CT305" s="191" t="str">
        <f t="shared" si="171"/>
        <v>強め</v>
      </c>
      <c r="CU305" s="191" t="str">
        <f t="shared" si="187"/>
        <v>●</v>
      </c>
      <c r="CV305" s="191">
        <f t="shared" si="172"/>
        <v>0</v>
      </c>
      <c r="CW305" s="191" t="str">
        <f t="shared" si="173"/>
        <v/>
      </c>
      <c r="CX305" s="208">
        <f t="shared" si="174"/>
        <v>0</v>
      </c>
      <c r="CY305" s="97">
        <f t="shared" si="188"/>
        <v>4</v>
      </c>
      <c r="CZ305" s="98">
        <f t="shared" si="189"/>
        <v>2</v>
      </c>
      <c r="DA305" s="97">
        <f t="shared" si="189"/>
        <v>4</v>
      </c>
      <c r="DB305" s="95">
        <f t="shared" si="190"/>
        <v>2</v>
      </c>
      <c r="DC305" s="147">
        <f t="shared" si="162"/>
        <v>1</v>
      </c>
      <c r="DD305" s="210">
        <f t="shared" si="196"/>
        <v>0</v>
      </c>
      <c r="DE305" s="151">
        <f t="shared" si="197"/>
        <v>0</v>
      </c>
      <c r="DF305" s="213">
        <f t="shared" si="198"/>
        <v>0</v>
      </c>
      <c r="DG305" s="149">
        <f t="shared" si="199"/>
        <v>0</v>
      </c>
      <c r="DH305" s="141">
        <f t="shared" si="200"/>
        <v>0</v>
      </c>
    </row>
    <row r="306" spans="1:112" s="99" customFormat="1" ht="26.1" customHeight="1" thickTop="1" thickBot="1" x14ac:dyDescent="0.2">
      <c r="A306" s="136"/>
      <c r="B306" s="94">
        <v>845</v>
      </c>
      <c r="C306" s="94" t="s">
        <v>1</v>
      </c>
      <c r="D306" s="94" t="s">
        <v>6</v>
      </c>
      <c r="E306" s="100" t="s">
        <v>51</v>
      </c>
      <c r="F306" s="101">
        <v>7</v>
      </c>
      <c r="G306" s="102">
        <v>1.5</v>
      </c>
      <c r="H306" s="94" t="s">
        <v>256</v>
      </c>
      <c r="I306" s="94" t="s">
        <v>132</v>
      </c>
      <c r="J306" s="103" t="s">
        <v>45</v>
      </c>
      <c r="K306" s="144" t="str">
        <f t="shared" si="175"/>
        <v>●</v>
      </c>
      <c r="L306" s="145" t="s">
        <v>217</v>
      </c>
      <c r="M306" s="180">
        <f t="shared" si="201"/>
        <v>0</v>
      </c>
      <c r="N306" s="92"/>
      <c r="O306" s="93"/>
      <c r="P306" s="104"/>
      <c r="Q306" s="207">
        <v>4</v>
      </c>
      <c r="R306" s="202">
        <v>2</v>
      </c>
      <c r="S306" s="198">
        <v>3.5</v>
      </c>
      <c r="T306" s="191">
        <f t="shared" si="176"/>
        <v>2</v>
      </c>
      <c r="U306" s="191">
        <f t="shared" si="202"/>
        <v>1</v>
      </c>
      <c r="V306" s="191">
        <f t="shared" si="191"/>
        <v>0</v>
      </c>
      <c r="W306" s="191">
        <f t="shared" si="192"/>
        <v>0</v>
      </c>
      <c r="X306" s="191">
        <f t="shared" si="193"/>
        <v>0</v>
      </c>
      <c r="Y306" s="192">
        <f t="shared" si="194"/>
        <v>0</v>
      </c>
      <c r="Z306" s="195">
        <f t="shared" si="195"/>
        <v>0</v>
      </c>
      <c r="AA306" s="192" t="s">
        <v>67</v>
      </c>
      <c r="AB306" s="190" t="s">
        <v>97</v>
      </c>
      <c r="AC306" s="191"/>
      <c r="AD306" s="190"/>
      <c r="AE306" s="190"/>
      <c r="AF306" s="190"/>
      <c r="AG306" s="190"/>
      <c r="AH306" s="190"/>
      <c r="AI306" s="190"/>
      <c r="AJ306" s="190"/>
      <c r="AK306" s="190"/>
      <c r="AL306" s="190"/>
      <c r="AM306" s="190"/>
      <c r="AN306" s="190"/>
      <c r="AO306" s="190"/>
      <c r="AP306" s="190"/>
      <c r="AQ306" s="190"/>
      <c r="AR306" s="190"/>
      <c r="AS306" s="190"/>
      <c r="AT306" s="190"/>
      <c r="AU306" s="190"/>
      <c r="AV306" s="190"/>
      <c r="AW306" s="190"/>
      <c r="AX306" s="190"/>
      <c r="AY306" s="190"/>
      <c r="AZ306" s="190"/>
      <c r="BA306" s="190"/>
      <c r="BB306" s="190"/>
      <c r="BC306" s="190"/>
      <c r="BD306" s="190"/>
      <c r="BE306" s="190"/>
      <c r="BF306" s="190"/>
      <c r="BG306" s="190"/>
      <c r="BH306" s="190"/>
      <c r="BI306" s="190"/>
      <c r="BJ306" s="190"/>
      <c r="BK306" s="190"/>
      <c r="BL306" s="190"/>
      <c r="BM306" s="190"/>
      <c r="BN306" s="190"/>
      <c r="BO306" s="190"/>
      <c r="BP306" s="190"/>
      <c r="BQ306" s="190"/>
      <c r="BR306" s="190"/>
      <c r="BS306" s="190"/>
      <c r="BT306" s="190"/>
      <c r="BU306" s="190"/>
      <c r="BV306" s="190"/>
      <c r="BW306" s="190"/>
      <c r="BX306" s="190"/>
      <c r="BY306" s="190"/>
      <c r="BZ306" s="190">
        <f t="shared" si="177"/>
        <v>1</v>
      </c>
      <c r="CA306" s="190">
        <f t="shared" si="178"/>
        <v>0</v>
      </c>
      <c r="CB306" s="196">
        <f t="shared" si="179"/>
        <v>0</v>
      </c>
      <c r="CC306" s="196">
        <f t="shared" si="180"/>
        <v>0</v>
      </c>
      <c r="CD306" s="197">
        <f t="shared" si="181"/>
        <v>4</v>
      </c>
      <c r="CE306" s="198" t="s">
        <v>127</v>
      </c>
      <c r="CF306" s="196" t="str">
        <f t="shared" si="182"/>
        <v/>
      </c>
      <c r="CG306" s="199">
        <f t="shared" si="183"/>
        <v>1</v>
      </c>
      <c r="CH306" s="190" t="e">
        <f t="shared" si="184"/>
        <v>#VALUE!</v>
      </c>
      <c r="CI306" s="190" t="str">
        <f t="shared" si="185"/>
        <v/>
      </c>
      <c r="CJ306" s="190">
        <f t="shared" si="186"/>
        <v>0</v>
      </c>
      <c r="CK306" s="190"/>
      <c r="CL306" s="191">
        <f t="shared" si="163"/>
        <v>845</v>
      </c>
      <c r="CM306" s="191" t="str">
        <f t="shared" si="164"/>
        <v>本圃</v>
      </c>
      <c r="CN306" s="191" t="str">
        <f t="shared" si="165"/>
        <v>紅ほっぺ</v>
      </c>
      <c r="CO306" s="191" t="str">
        <f t="shared" si="166"/>
        <v>よこ</v>
      </c>
      <c r="CP306" s="198">
        <f t="shared" si="167"/>
        <v>7</v>
      </c>
      <c r="CQ306" s="203">
        <f t="shared" si="168"/>
        <v>1.5</v>
      </c>
      <c r="CR306" s="191" t="str">
        <f t="shared" si="169"/>
        <v>SPWFD24UB2PB</v>
      </c>
      <c r="CS306" s="191" t="str">
        <f t="shared" si="170"/>
        <v>◎</v>
      </c>
      <c r="CT306" s="191" t="str">
        <f t="shared" si="171"/>
        <v>強め</v>
      </c>
      <c r="CU306" s="191" t="str">
        <f t="shared" si="187"/>
        <v>●</v>
      </c>
      <c r="CV306" s="191">
        <f t="shared" si="172"/>
        <v>0</v>
      </c>
      <c r="CW306" s="191" t="str">
        <f t="shared" si="173"/>
        <v/>
      </c>
      <c r="CX306" s="208">
        <f t="shared" si="174"/>
        <v>0</v>
      </c>
      <c r="CY306" s="97">
        <f t="shared" si="188"/>
        <v>4</v>
      </c>
      <c r="CZ306" s="98">
        <f t="shared" si="189"/>
        <v>2</v>
      </c>
      <c r="DA306" s="97">
        <f t="shared" si="189"/>
        <v>3.5</v>
      </c>
      <c r="DB306" s="95">
        <f t="shared" si="190"/>
        <v>2</v>
      </c>
      <c r="DC306" s="147">
        <f t="shared" si="162"/>
        <v>1</v>
      </c>
      <c r="DD306" s="210">
        <f t="shared" si="196"/>
        <v>0</v>
      </c>
      <c r="DE306" s="151">
        <f t="shared" si="197"/>
        <v>0</v>
      </c>
      <c r="DF306" s="213">
        <f t="shared" si="198"/>
        <v>0</v>
      </c>
      <c r="DG306" s="149">
        <f t="shared" si="199"/>
        <v>0</v>
      </c>
      <c r="DH306" s="141">
        <f t="shared" si="200"/>
        <v>0</v>
      </c>
    </row>
    <row r="307" spans="1:112" s="99" customFormat="1" ht="26.1" customHeight="1" thickTop="1" thickBot="1" x14ac:dyDescent="0.2">
      <c r="A307" s="136"/>
      <c r="B307" s="94">
        <v>848</v>
      </c>
      <c r="C307" s="94" t="s">
        <v>1</v>
      </c>
      <c r="D307" s="94" t="s">
        <v>6</v>
      </c>
      <c r="E307" s="100" t="s">
        <v>51</v>
      </c>
      <c r="F307" s="101">
        <v>7</v>
      </c>
      <c r="G307" s="102">
        <v>2</v>
      </c>
      <c r="H307" s="94" t="s">
        <v>257</v>
      </c>
      <c r="I307" s="94" t="s">
        <v>133</v>
      </c>
      <c r="J307" s="94" t="s">
        <v>47</v>
      </c>
      <c r="K307" s="144" t="str">
        <f t="shared" si="175"/>
        <v>●</v>
      </c>
      <c r="L307" s="145" t="s">
        <v>217</v>
      </c>
      <c r="M307" s="180">
        <f t="shared" si="201"/>
        <v>0</v>
      </c>
      <c r="N307" s="92"/>
      <c r="O307" s="93"/>
      <c r="P307" s="104"/>
      <c r="Q307" s="207">
        <v>4</v>
      </c>
      <c r="R307" s="202">
        <v>2</v>
      </c>
      <c r="S307" s="198">
        <v>4</v>
      </c>
      <c r="T307" s="191">
        <f t="shared" si="176"/>
        <v>2</v>
      </c>
      <c r="U307" s="191">
        <f t="shared" si="202"/>
        <v>1</v>
      </c>
      <c r="V307" s="191">
        <f t="shared" si="191"/>
        <v>0</v>
      </c>
      <c r="W307" s="191">
        <f t="shared" si="192"/>
        <v>0</v>
      </c>
      <c r="X307" s="191">
        <f t="shared" si="193"/>
        <v>0</v>
      </c>
      <c r="Y307" s="192">
        <f t="shared" si="194"/>
        <v>0</v>
      </c>
      <c r="Z307" s="195">
        <f t="shared" si="195"/>
        <v>0</v>
      </c>
      <c r="AA307" s="192" t="s">
        <v>67</v>
      </c>
      <c r="AB307" s="190" t="s">
        <v>70</v>
      </c>
      <c r="AC307" s="191"/>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0"/>
      <c r="AY307" s="190"/>
      <c r="AZ307" s="190"/>
      <c r="BA307" s="190"/>
      <c r="BB307" s="190"/>
      <c r="BC307" s="190"/>
      <c r="BD307" s="190"/>
      <c r="BE307" s="190"/>
      <c r="BF307" s="190"/>
      <c r="BG307" s="190"/>
      <c r="BH307" s="190"/>
      <c r="BI307" s="190"/>
      <c r="BJ307" s="190"/>
      <c r="BK307" s="190"/>
      <c r="BL307" s="190"/>
      <c r="BM307" s="190"/>
      <c r="BN307" s="190"/>
      <c r="BO307" s="190"/>
      <c r="BP307" s="190"/>
      <c r="BQ307" s="190"/>
      <c r="BR307" s="190"/>
      <c r="BS307" s="190"/>
      <c r="BT307" s="190"/>
      <c r="BU307" s="190"/>
      <c r="BV307" s="190"/>
      <c r="BW307" s="190"/>
      <c r="BX307" s="190"/>
      <c r="BY307" s="190"/>
      <c r="BZ307" s="190">
        <f t="shared" si="177"/>
        <v>1</v>
      </c>
      <c r="CA307" s="190">
        <f t="shared" si="178"/>
        <v>0</v>
      </c>
      <c r="CB307" s="196">
        <f t="shared" si="179"/>
        <v>0</v>
      </c>
      <c r="CC307" s="196">
        <f t="shared" si="180"/>
        <v>0</v>
      </c>
      <c r="CD307" s="197">
        <f t="shared" si="181"/>
        <v>4</v>
      </c>
      <c r="CE307" s="198" t="s">
        <v>127</v>
      </c>
      <c r="CF307" s="196" t="str">
        <f t="shared" si="182"/>
        <v/>
      </c>
      <c r="CG307" s="199">
        <f t="shared" si="183"/>
        <v>1</v>
      </c>
      <c r="CH307" s="190" t="e">
        <f t="shared" si="184"/>
        <v>#VALUE!</v>
      </c>
      <c r="CI307" s="190" t="str">
        <f t="shared" si="185"/>
        <v/>
      </c>
      <c r="CJ307" s="190">
        <f t="shared" si="186"/>
        <v>0</v>
      </c>
      <c r="CK307" s="190"/>
      <c r="CL307" s="191">
        <f t="shared" si="163"/>
        <v>848</v>
      </c>
      <c r="CM307" s="191" t="str">
        <f t="shared" si="164"/>
        <v>本圃</v>
      </c>
      <c r="CN307" s="191" t="str">
        <f t="shared" si="165"/>
        <v>紅ほっぺ</v>
      </c>
      <c r="CO307" s="191" t="str">
        <f t="shared" si="166"/>
        <v>よこ</v>
      </c>
      <c r="CP307" s="198">
        <f t="shared" si="167"/>
        <v>7</v>
      </c>
      <c r="CQ307" s="203">
        <f t="shared" si="168"/>
        <v>2</v>
      </c>
      <c r="CR307" s="191" t="str">
        <f t="shared" si="169"/>
        <v>SPWFD24UB2PA</v>
      </c>
      <c r="CS307" s="191" t="str">
        <f t="shared" si="170"/>
        <v>○</v>
      </c>
      <c r="CT307" s="191" t="str">
        <f t="shared" si="171"/>
        <v>適</v>
      </c>
      <c r="CU307" s="191" t="str">
        <f t="shared" si="187"/>
        <v>●</v>
      </c>
      <c r="CV307" s="191">
        <f t="shared" si="172"/>
        <v>0</v>
      </c>
      <c r="CW307" s="191" t="str">
        <f t="shared" si="173"/>
        <v/>
      </c>
      <c r="CX307" s="208">
        <f t="shared" si="174"/>
        <v>0</v>
      </c>
      <c r="CY307" s="97">
        <f t="shared" si="188"/>
        <v>4</v>
      </c>
      <c r="CZ307" s="98">
        <f t="shared" si="189"/>
        <v>2</v>
      </c>
      <c r="DA307" s="97">
        <f t="shared" si="189"/>
        <v>4</v>
      </c>
      <c r="DB307" s="95">
        <f t="shared" si="190"/>
        <v>2</v>
      </c>
      <c r="DC307" s="147">
        <f t="shared" si="162"/>
        <v>1</v>
      </c>
      <c r="DD307" s="210">
        <f t="shared" si="196"/>
        <v>0</v>
      </c>
      <c r="DE307" s="151">
        <f t="shared" si="197"/>
        <v>0</v>
      </c>
      <c r="DF307" s="213">
        <f t="shared" si="198"/>
        <v>0</v>
      </c>
      <c r="DG307" s="149">
        <f t="shared" si="199"/>
        <v>0</v>
      </c>
      <c r="DH307" s="141">
        <f t="shared" si="200"/>
        <v>0</v>
      </c>
    </row>
    <row r="308" spans="1:112" s="99" customFormat="1" ht="26.1" customHeight="1" thickTop="1" thickBot="1" x14ac:dyDescent="0.2">
      <c r="A308" s="136"/>
      <c r="B308" s="94">
        <v>849</v>
      </c>
      <c r="C308" s="94" t="s">
        <v>1</v>
      </c>
      <c r="D308" s="94" t="s">
        <v>6</v>
      </c>
      <c r="E308" s="100" t="s">
        <v>51</v>
      </c>
      <c r="F308" s="101">
        <v>7</v>
      </c>
      <c r="G308" s="102">
        <v>2</v>
      </c>
      <c r="H308" s="94" t="s">
        <v>257</v>
      </c>
      <c r="I308" s="94" t="s">
        <v>132</v>
      </c>
      <c r="J308" s="94" t="s">
        <v>47</v>
      </c>
      <c r="K308" s="144" t="str">
        <f t="shared" si="175"/>
        <v>●</v>
      </c>
      <c r="L308" s="145" t="s">
        <v>217</v>
      </c>
      <c r="M308" s="180">
        <f t="shared" si="201"/>
        <v>0</v>
      </c>
      <c r="N308" s="92"/>
      <c r="O308" s="93"/>
      <c r="P308" s="104"/>
      <c r="Q308" s="207">
        <v>4</v>
      </c>
      <c r="R308" s="202">
        <v>2</v>
      </c>
      <c r="S308" s="198">
        <v>3.5</v>
      </c>
      <c r="T308" s="191">
        <f t="shared" si="176"/>
        <v>2</v>
      </c>
      <c r="U308" s="191">
        <f t="shared" si="202"/>
        <v>1</v>
      </c>
      <c r="V308" s="191">
        <f t="shared" si="191"/>
        <v>0</v>
      </c>
      <c r="W308" s="191">
        <f t="shared" si="192"/>
        <v>0</v>
      </c>
      <c r="X308" s="191">
        <f t="shared" si="193"/>
        <v>0</v>
      </c>
      <c r="Y308" s="192">
        <f t="shared" si="194"/>
        <v>0</v>
      </c>
      <c r="Z308" s="195">
        <f t="shared" si="195"/>
        <v>0</v>
      </c>
      <c r="AA308" s="192" t="s">
        <v>67</v>
      </c>
      <c r="AB308" s="190" t="s">
        <v>70</v>
      </c>
      <c r="AC308" s="191"/>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0"/>
      <c r="AY308" s="190"/>
      <c r="AZ308" s="190"/>
      <c r="BA308" s="190"/>
      <c r="BB308" s="190"/>
      <c r="BC308" s="190"/>
      <c r="BD308" s="190"/>
      <c r="BE308" s="190"/>
      <c r="BF308" s="190"/>
      <c r="BG308" s="190"/>
      <c r="BH308" s="190"/>
      <c r="BI308" s="190"/>
      <c r="BJ308" s="190"/>
      <c r="BK308" s="190"/>
      <c r="BL308" s="190"/>
      <c r="BM308" s="190"/>
      <c r="BN308" s="190"/>
      <c r="BO308" s="190"/>
      <c r="BP308" s="190"/>
      <c r="BQ308" s="190"/>
      <c r="BR308" s="190"/>
      <c r="BS308" s="190"/>
      <c r="BT308" s="190"/>
      <c r="BU308" s="190"/>
      <c r="BV308" s="190"/>
      <c r="BW308" s="190"/>
      <c r="BX308" s="190"/>
      <c r="BY308" s="190"/>
      <c r="BZ308" s="190">
        <f t="shared" si="177"/>
        <v>1</v>
      </c>
      <c r="CA308" s="190">
        <f t="shared" si="178"/>
        <v>0</v>
      </c>
      <c r="CB308" s="196">
        <f t="shared" si="179"/>
        <v>0</v>
      </c>
      <c r="CC308" s="196">
        <f t="shared" si="180"/>
        <v>0</v>
      </c>
      <c r="CD308" s="197">
        <f t="shared" si="181"/>
        <v>4</v>
      </c>
      <c r="CE308" s="198" t="s">
        <v>127</v>
      </c>
      <c r="CF308" s="196" t="str">
        <f t="shared" si="182"/>
        <v/>
      </c>
      <c r="CG308" s="199">
        <f t="shared" si="183"/>
        <v>1</v>
      </c>
      <c r="CH308" s="190" t="e">
        <f t="shared" si="184"/>
        <v>#VALUE!</v>
      </c>
      <c r="CI308" s="190" t="str">
        <f t="shared" si="185"/>
        <v/>
      </c>
      <c r="CJ308" s="190">
        <f t="shared" si="186"/>
        <v>0</v>
      </c>
      <c r="CK308" s="190"/>
      <c r="CL308" s="191">
        <f t="shared" si="163"/>
        <v>849</v>
      </c>
      <c r="CM308" s="191" t="str">
        <f t="shared" si="164"/>
        <v>本圃</v>
      </c>
      <c r="CN308" s="191" t="str">
        <f t="shared" si="165"/>
        <v>紅ほっぺ</v>
      </c>
      <c r="CO308" s="191" t="str">
        <f t="shared" si="166"/>
        <v>よこ</v>
      </c>
      <c r="CP308" s="198">
        <f t="shared" si="167"/>
        <v>7</v>
      </c>
      <c r="CQ308" s="203">
        <f t="shared" si="168"/>
        <v>2</v>
      </c>
      <c r="CR308" s="191" t="str">
        <f t="shared" si="169"/>
        <v>SPWFD24UB2PA</v>
      </c>
      <c r="CS308" s="191" t="str">
        <f t="shared" si="170"/>
        <v>◎</v>
      </c>
      <c r="CT308" s="191" t="str">
        <f t="shared" si="171"/>
        <v>適</v>
      </c>
      <c r="CU308" s="191" t="str">
        <f t="shared" si="187"/>
        <v>●</v>
      </c>
      <c r="CV308" s="191">
        <f t="shared" si="172"/>
        <v>0</v>
      </c>
      <c r="CW308" s="191" t="str">
        <f t="shared" si="173"/>
        <v/>
      </c>
      <c r="CX308" s="208">
        <f t="shared" si="174"/>
        <v>0</v>
      </c>
      <c r="CY308" s="97">
        <f t="shared" si="188"/>
        <v>4</v>
      </c>
      <c r="CZ308" s="98">
        <f t="shared" si="189"/>
        <v>2</v>
      </c>
      <c r="DA308" s="97">
        <f t="shared" si="189"/>
        <v>3.5</v>
      </c>
      <c r="DB308" s="95">
        <f t="shared" si="190"/>
        <v>2</v>
      </c>
      <c r="DC308" s="147">
        <f t="shared" si="162"/>
        <v>1</v>
      </c>
      <c r="DD308" s="210">
        <f t="shared" si="196"/>
        <v>0</v>
      </c>
      <c r="DE308" s="151">
        <f t="shared" si="197"/>
        <v>0</v>
      </c>
      <c r="DF308" s="213">
        <f t="shared" si="198"/>
        <v>0</v>
      </c>
      <c r="DG308" s="149">
        <f t="shared" si="199"/>
        <v>0</v>
      </c>
      <c r="DH308" s="141">
        <f t="shared" si="200"/>
        <v>0</v>
      </c>
    </row>
    <row r="309" spans="1:112" s="99" customFormat="1" ht="26.1" customHeight="1" thickTop="1" thickBot="1" x14ac:dyDescent="0.2">
      <c r="A309" s="136"/>
      <c r="B309" s="87">
        <v>856</v>
      </c>
      <c r="C309" s="94" t="s">
        <v>1</v>
      </c>
      <c r="D309" s="94" t="s">
        <v>6</v>
      </c>
      <c r="E309" s="100" t="s">
        <v>51</v>
      </c>
      <c r="F309" s="101">
        <v>7</v>
      </c>
      <c r="G309" s="102">
        <v>2.25</v>
      </c>
      <c r="H309" s="94" t="s">
        <v>257</v>
      </c>
      <c r="I309" s="94" t="s">
        <v>132</v>
      </c>
      <c r="J309" s="94" t="s">
        <v>47</v>
      </c>
      <c r="K309" s="146" t="str">
        <f t="shared" si="175"/>
        <v>○</v>
      </c>
      <c r="L309" s="145" t="s">
        <v>189</v>
      </c>
      <c r="M309" s="180">
        <f t="shared" si="201"/>
        <v>0</v>
      </c>
      <c r="N309" s="92"/>
      <c r="O309" s="93"/>
      <c r="P309" s="104"/>
      <c r="Q309" s="207">
        <v>3</v>
      </c>
      <c r="R309" s="202">
        <v>2</v>
      </c>
      <c r="S309" s="198">
        <v>4</v>
      </c>
      <c r="T309" s="191">
        <f t="shared" si="176"/>
        <v>2</v>
      </c>
      <c r="U309" s="191">
        <f t="shared" si="202"/>
        <v>1</v>
      </c>
      <c r="V309" s="191">
        <f t="shared" si="191"/>
        <v>0</v>
      </c>
      <c r="W309" s="191">
        <f t="shared" si="192"/>
        <v>0</v>
      </c>
      <c r="X309" s="191">
        <f t="shared" si="193"/>
        <v>0</v>
      </c>
      <c r="Y309" s="192">
        <f t="shared" si="194"/>
        <v>0</v>
      </c>
      <c r="Z309" s="195">
        <f t="shared" si="195"/>
        <v>0</v>
      </c>
      <c r="AA309" s="192" t="s">
        <v>67</v>
      </c>
      <c r="AB309" s="190" t="s">
        <v>72</v>
      </c>
      <c r="AC309" s="191"/>
      <c r="AD309" s="190"/>
      <c r="AE309" s="190"/>
      <c r="AF309" s="190"/>
      <c r="AG309" s="190"/>
      <c r="AH309" s="190"/>
      <c r="AI309" s="190"/>
      <c r="AJ309" s="190"/>
      <c r="AK309" s="190"/>
      <c r="AL309" s="190"/>
      <c r="AM309" s="190"/>
      <c r="AN309" s="190"/>
      <c r="AO309" s="190"/>
      <c r="AP309" s="190"/>
      <c r="AQ309" s="190"/>
      <c r="AR309" s="190"/>
      <c r="AS309" s="190"/>
      <c r="AT309" s="190"/>
      <c r="AU309" s="190"/>
      <c r="AV309" s="190"/>
      <c r="AW309" s="190"/>
      <c r="AX309" s="190"/>
      <c r="AY309" s="190"/>
      <c r="AZ309" s="190"/>
      <c r="BA309" s="190"/>
      <c r="BB309" s="190"/>
      <c r="BC309" s="190"/>
      <c r="BD309" s="190"/>
      <c r="BE309" s="190"/>
      <c r="BF309" s="190"/>
      <c r="BG309" s="190"/>
      <c r="BH309" s="190"/>
      <c r="BI309" s="190"/>
      <c r="BJ309" s="190"/>
      <c r="BK309" s="190"/>
      <c r="BL309" s="190"/>
      <c r="BM309" s="190"/>
      <c r="BN309" s="190"/>
      <c r="BO309" s="190"/>
      <c r="BP309" s="190"/>
      <c r="BQ309" s="190"/>
      <c r="BR309" s="190"/>
      <c r="BS309" s="190"/>
      <c r="BT309" s="190"/>
      <c r="BU309" s="190"/>
      <c r="BV309" s="190"/>
      <c r="BW309" s="190"/>
      <c r="BX309" s="190"/>
      <c r="BY309" s="190"/>
      <c r="BZ309" s="190">
        <f t="shared" si="177"/>
        <v>1</v>
      </c>
      <c r="CA309" s="190">
        <f t="shared" si="178"/>
        <v>0</v>
      </c>
      <c r="CB309" s="196">
        <f t="shared" si="179"/>
        <v>0</v>
      </c>
      <c r="CC309" s="196">
        <f t="shared" si="180"/>
        <v>0</v>
      </c>
      <c r="CD309" s="197">
        <f t="shared" si="181"/>
        <v>3</v>
      </c>
      <c r="CE309" s="198" t="s">
        <v>127</v>
      </c>
      <c r="CF309" s="196" t="str">
        <f t="shared" si="182"/>
        <v/>
      </c>
      <c r="CG309" s="199">
        <f t="shared" si="183"/>
        <v>1</v>
      </c>
      <c r="CH309" s="190" t="e">
        <f t="shared" si="184"/>
        <v>#VALUE!</v>
      </c>
      <c r="CI309" s="190" t="str">
        <f t="shared" si="185"/>
        <v/>
      </c>
      <c r="CJ309" s="190">
        <f t="shared" si="186"/>
        <v>0</v>
      </c>
      <c r="CK309" s="190"/>
      <c r="CL309" s="191">
        <f t="shared" si="163"/>
        <v>856</v>
      </c>
      <c r="CM309" s="191" t="str">
        <f t="shared" si="164"/>
        <v>本圃</v>
      </c>
      <c r="CN309" s="191" t="str">
        <f t="shared" si="165"/>
        <v>紅ほっぺ</v>
      </c>
      <c r="CO309" s="191" t="str">
        <f t="shared" si="166"/>
        <v>よこ</v>
      </c>
      <c r="CP309" s="198">
        <f t="shared" si="167"/>
        <v>7</v>
      </c>
      <c r="CQ309" s="203">
        <f t="shared" si="168"/>
        <v>2.25</v>
      </c>
      <c r="CR309" s="191" t="str">
        <f t="shared" si="169"/>
        <v>SPWFD24UB2PA</v>
      </c>
      <c r="CS309" s="191" t="str">
        <f t="shared" si="170"/>
        <v>◎</v>
      </c>
      <c r="CT309" s="191" t="str">
        <f t="shared" si="171"/>
        <v>適</v>
      </c>
      <c r="CU309" s="191" t="str">
        <f t="shared" si="187"/>
        <v>○</v>
      </c>
      <c r="CV309" s="191">
        <f t="shared" si="172"/>
        <v>0</v>
      </c>
      <c r="CW309" s="191" t="str">
        <f t="shared" si="173"/>
        <v/>
      </c>
      <c r="CX309" s="208">
        <f t="shared" si="174"/>
        <v>0</v>
      </c>
      <c r="CY309" s="97">
        <f t="shared" si="188"/>
        <v>3</v>
      </c>
      <c r="CZ309" s="98">
        <f t="shared" si="189"/>
        <v>2</v>
      </c>
      <c r="DA309" s="97">
        <f t="shared" si="189"/>
        <v>4</v>
      </c>
      <c r="DB309" s="95">
        <f t="shared" si="190"/>
        <v>2</v>
      </c>
      <c r="DC309" s="147">
        <f t="shared" si="162"/>
        <v>1</v>
      </c>
      <c r="DD309" s="210">
        <f t="shared" si="196"/>
        <v>0</v>
      </c>
      <c r="DE309" s="151">
        <f t="shared" si="197"/>
        <v>0</v>
      </c>
      <c r="DF309" s="213">
        <f t="shared" si="198"/>
        <v>0</v>
      </c>
      <c r="DG309" s="149">
        <f t="shared" si="199"/>
        <v>0</v>
      </c>
      <c r="DH309" s="141">
        <f t="shared" si="200"/>
        <v>0</v>
      </c>
    </row>
    <row r="310" spans="1:112" s="99" customFormat="1" ht="26.1" customHeight="1" thickTop="1" thickBot="1" x14ac:dyDescent="0.2">
      <c r="A310" s="136"/>
      <c r="B310" s="87">
        <v>865</v>
      </c>
      <c r="C310" s="94" t="s">
        <v>1</v>
      </c>
      <c r="D310" s="94" t="s">
        <v>6</v>
      </c>
      <c r="E310" s="100" t="s">
        <v>51</v>
      </c>
      <c r="F310" s="101">
        <v>8</v>
      </c>
      <c r="G310" s="102">
        <v>1.4</v>
      </c>
      <c r="H310" s="94" t="s">
        <v>256</v>
      </c>
      <c r="I310" s="94" t="s">
        <v>132</v>
      </c>
      <c r="J310" s="103" t="s">
        <v>45</v>
      </c>
      <c r="K310" s="144" t="str">
        <f t="shared" si="175"/>
        <v>●</v>
      </c>
      <c r="L310" s="145" t="s">
        <v>217</v>
      </c>
      <c r="M310" s="180">
        <f t="shared" si="201"/>
        <v>0</v>
      </c>
      <c r="N310" s="92"/>
      <c r="O310" s="93"/>
      <c r="P310" s="104"/>
      <c r="Q310" s="207">
        <v>4</v>
      </c>
      <c r="R310" s="202">
        <v>2</v>
      </c>
      <c r="S310" s="198">
        <v>4</v>
      </c>
      <c r="T310" s="191">
        <f t="shared" si="176"/>
        <v>2</v>
      </c>
      <c r="U310" s="191">
        <f t="shared" si="202"/>
        <v>1</v>
      </c>
      <c r="V310" s="191">
        <f t="shared" si="191"/>
        <v>0</v>
      </c>
      <c r="W310" s="191">
        <f t="shared" si="192"/>
        <v>0</v>
      </c>
      <c r="X310" s="191">
        <f t="shared" si="193"/>
        <v>0</v>
      </c>
      <c r="Y310" s="192">
        <f t="shared" si="194"/>
        <v>0</v>
      </c>
      <c r="Z310" s="195">
        <f t="shared" si="195"/>
        <v>0</v>
      </c>
      <c r="AA310" s="192" t="s">
        <v>67</v>
      </c>
      <c r="AB310" s="190" t="s">
        <v>74</v>
      </c>
      <c r="AC310" s="191"/>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0"/>
      <c r="AY310" s="190"/>
      <c r="AZ310" s="190"/>
      <c r="BA310" s="190"/>
      <c r="BB310" s="190"/>
      <c r="BC310" s="190"/>
      <c r="BD310" s="190"/>
      <c r="BE310" s="190"/>
      <c r="BF310" s="190"/>
      <c r="BG310" s="190"/>
      <c r="BH310" s="190"/>
      <c r="BI310" s="190"/>
      <c r="BJ310" s="190"/>
      <c r="BK310" s="190"/>
      <c r="BL310" s="190"/>
      <c r="BM310" s="190"/>
      <c r="BN310" s="190"/>
      <c r="BO310" s="190"/>
      <c r="BP310" s="190"/>
      <c r="BQ310" s="190"/>
      <c r="BR310" s="190"/>
      <c r="BS310" s="190"/>
      <c r="BT310" s="190"/>
      <c r="BU310" s="190"/>
      <c r="BV310" s="190"/>
      <c r="BW310" s="190"/>
      <c r="BX310" s="190"/>
      <c r="BY310" s="190"/>
      <c r="BZ310" s="190">
        <f t="shared" si="177"/>
        <v>1</v>
      </c>
      <c r="CA310" s="190">
        <f t="shared" si="178"/>
        <v>0</v>
      </c>
      <c r="CB310" s="196">
        <f t="shared" si="179"/>
        <v>0</v>
      </c>
      <c r="CC310" s="196">
        <f t="shared" si="180"/>
        <v>0</v>
      </c>
      <c r="CD310" s="197">
        <f t="shared" si="181"/>
        <v>4</v>
      </c>
      <c r="CE310" s="198" t="s">
        <v>127</v>
      </c>
      <c r="CF310" s="196" t="str">
        <f t="shared" si="182"/>
        <v/>
      </c>
      <c r="CG310" s="199">
        <f t="shared" si="183"/>
        <v>1</v>
      </c>
      <c r="CH310" s="190" t="e">
        <f t="shared" si="184"/>
        <v>#VALUE!</v>
      </c>
      <c r="CI310" s="190" t="str">
        <f t="shared" si="185"/>
        <v/>
      </c>
      <c r="CJ310" s="190">
        <f t="shared" si="186"/>
        <v>0</v>
      </c>
      <c r="CK310" s="190"/>
      <c r="CL310" s="191">
        <f t="shared" si="163"/>
        <v>865</v>
      </c>
      <c r="CM310" s="191" t="str">
        <f t="shared" si="164"/>
        <v>本圃</v>
      </c>
      <c r="CN310" s="191" t="str">
        <f t="shared" si="165"/>
        <v>紅ほっぺ</v>
      </c>
      <c r="CO310" s="191" t="str">
        <f t="shared" si="166"/>
        <v>よこ</v>
      </c>
      <c r="CP310" s="198">
        <f t="shared" si="167"/>
        <v>8</v>
      </c>
      <c r="CQ310" s="203">
        <f t="shared" si="168"/>
        <v>1.4</v>
      </c>
      <c r="CR310" s="191" t="str">
        <f t="shared" si="169"/>
        <v>SPWFD24UB2PB</v>
      </c>
      <c r="CS310" s="191" t="str">
        <f t="shared" si="170"/>
        <v>◎</v>
      </c>
      <c r="CT310" s="191" t="str">
        <f t="shared" si="171"/>
        <v>強め</v>
      </c>
      <c r="CU310" s="191" t="str">
        <f t="shared" si="187"/>
        <v>●</v>
      </c>
      <c r="CV310" s="191">
        <f t="shared" si="172"/>
        <v>0</v>
      </c>
      <c r="CW310" s="191" t="str">
        <f t="shared" si="173"/>
        <v/>
      </c>
      <c r="CX310" s="208">
        <f t="shared" si="174"/>
        <v>0</v>
      </c>
      <c r="CY310" s="97">
        <f t="shared" si="188"/>
        <v>4</v>
      </c>
      <c r="CZ310" s="98">
        <f t="shared" si="189"/>
        <v>2</v>
      </c>
      <c r="DA310" s="97">
        <f t="shared" si="189"/>
        <v>4</v>
      </c>
      <c r="DB310" s="95">
        <f t="shared" si="190"/>
        <v>2</v>
      </c>
      <c r="DC310" s="147">
        <f t="shared" si="162"/>
        <v>1</v>
      </c>
      <c r="DD310" s="210">
        <f t="shared" si="196"/>
        <v>0</v>
      </c>
      <c r="DE310" s="151">
        <f t="shared" si="197"/>
        <v>0</v>
      </c>
      <c r="DF310" s="213">
        <f t="shared" si="198"/>
        <v>0</v>
      </c>
      <c r="DG310" s="149">
        <f t="shared" si="199"/>
        <v>0</v>
      </c>
      <c r="DH310" s="141">
        <f t="shared" si="200"/>
        <v>0</v>
      </c>
    </row>
    <row r="311" spans="1:112" s="99" customFormat="1" ht="26.1" customHeight="1" thickTop="1" thickBot="1" x14ac:dyDescent="0.2">
      <c r="A311" s="136"/>
      <c r="B311" s="94">
        <v>866</v>
      </c>
      <c r="C311" s="94" t="s">
        <v>1</v>
      </c>
      <c r="D311" s="94" t="s">
        <v>6</v>
      </c>
      <c r="E311" s="100" t="s">
        <v>51</v>
      </c>
      <c r="F311" s="101">
        <v>8</v>
      </c>
      <c r="G311" s="102">
        <v>1.4</v>
      </c>
      <c r="H311" s="94" t="s">
        <v>256</v>
      </c>
      <c r="I311" s="94" t="s">
        <v>132</v>
      </c>
      <c r="J311" s="103" t="s">
        <v>45</v>
      </c>
      <c r="K311" s="144" t="str">
        <f t="shared" si="175"/>
        <v>●</v>
      </c>
      <c r="L311" s="145" t="s">
        <v>217</v>
      </c>
      <c r="M311" s="180">
        <f t="shared" si="201"/>
        <v>0</v>
      </c>
      <c r="N311" s="92"/>
      <c r="O311" s="93"/>
      <c r="P311" s="104"/>
      <c r="Q311" s="207">
        <v>4</v>
      </c>
      <c r="R311" s="202">
        <v>2</v>
      </c>
      <c r="S311" s="198">
        <v>4.5</v>
      </c>
      <c r="T311" s="191">
        <f t="shared" si="176"/>
        <v>2</v>
      </c>
      <c r="U311" s="191">
        <f t="shared" si="202"/>
        <v>1</v>
      </c>
      <c r="V311" s="191">
        <f t="shared" si="191"/>
        <v>0</v>
      </c>
      <c r="W311" s="191">
        <f t="shared" si="192"/>
        <v>0</v>
      </c>
      <c r="X311" s="191">
        <f t="shared" si="193"/>
        <v>0</v>
      </c>
      <c r="Y311" s="192">
        <f t="shared" si="194"/>
        <v>0</v>
      </c>
      <c r="Z311" s="195">
        <f t="shared" si="195"/>
        <v>0</v>
      </c>
      <c r="AA311" s="192" t="s">
        <v>67</v>
      </c>
      <c r="AB311" s="190" t="s">
        <v>74</v>
      </c>
      <c r="AC311" s="191"/>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0"/>
      <c r="AY311" s="190"/>
      <c r="AZ311" s="190"/>
      <c r="BA311" s="190"/>
      <c r="BB311" s="190"/>
      <c r="BC311" s="190"/>
      <c r="BD311" s="190"/>
      <c r="BE311" s="190"/>
      <c r="BF311" s="190"/>
      <c r="BG311" s="190"/>
      <c r="BH311" s="190"/>
      <c r="BI311" s="190"/>
      <c r="BJ311" s="190"/>
      <c r="BK311" s="190"/>
      <c r="BL311" s="190"/>
      <c r="BM311" s="190"/>
      <c r="BN311" s="190"/>
      <c r="BO311" s="190"/>
      <c r="BP311" s="190"/>
      <c r="BQ311" s="190"/>
      <c r="BR311" s="190"/>
      <c r="BS311" s="190"/>
      <c r="BT311" s="190"/>
      <c r="BU311" s="190"/>
      <c r="BV311" s="190"/>
      <c r="BW311" s="190"/>
      <c r="BX311" s="190"/>
      <c r="BY311" s="190"/>
      <c r="BZ311" s="190">
        <f t="shared" si="177"/>
        <v>1</v>
      </c>
      <c r="CA311" s="190">
        <f t="shared" si="178"/>
        <v>0</v>
      </c>
      <c r="CB311" s="196">
        <f t="shared" si="179"/>
        <v>0</v>
      </c>
      <c r="CC311" s="196">
        <f t="shared" si="180"/>
        <v>0</v>
      </c>
      <c r="CD311" s="197">
        <f t="shared" si="181"/>
        <v>4</v>
      </c>
      <c r="CE311" s="198" t="s">
        <v>127</v>
      </c>
      <c r="CF311" s="196" t="str">
        <f t="shared" si="182"/>
        <v/>
      </c>
      <c r="CG311" s="199">
        <f t="shared" si="183"/>
        <v>1</v>
      </c>
      <c r="CH311" s="190" t="e">
        <f t="shared" si="184"/>
        <v>#VALUE!</v>
      </c>
      <c r="CI311" s="190" t="str">
        <f t="shared" si="185"/>
        <v/>
      </c>
      <c r="CJ311" s="190">
        <f t="shared" si="186"/>
        <v>0</v>
      </c>
      <c r="CK311" s="190"/>
      <c r="CL311" s="191">
        <f t="shared" si="163"/>
        <v>866</v>
      </c>
      <c r="CM311" s="191" t="str">
        <f t="shared" si="164"/>
        <v>本圃</v>
      </c>
      <c r="CN311" s="191" t="str">
        <f t="shared" si="165"/>
        <v>紅ほっぺ</v>
      </c>
      <c r="CO311" s="191" t="str">
        <f t="shared" si="166"/>
        <v>よこ</v>
      </c>
      <c r="CP311" s="198">
        <f t="shared" si="167"/>
        <v>8</v>
      </c>
      <c r="CQ311" s="203">
        <f t="shared" si="168"/>
        <v>1.4</v>
      </c>
      <c r="CR311" s="191" t="str">
        <f t="shared" si="169"/>
        <v>SPWFD24UB2PB</v>
      </c>
      <c r="CS311" s="191" t="str">
        <f t="shared" si="170"/>
        <v>◎</v>
      </c>
      <c r="CT311" s="191" t="str">
        <f t="shared" si="171"/>
        <v>強め</v>
      </c>
      <c r="CU311" s="191" t="str">
        <f t="shared" si="187"/>
        <v>●</v>
      </c>
      <c r="CV311" s="191">
        <f t="shared" si="172"/>
        <v>0</v>
      </c>
      <c r="CW311" s="191" t="str">
        <f t="shared" si="173"/>
        <v/>
      </c>
      <c r="CX311" s="208">
        <f t="shared" si="174"/>
        <v>0</v>
      </c>
      <c r="CY311" s="97">
        <f t="shared" si="188"/>
        <v>4</v>
      </c>
      <c r="CZ311" s="98">
        <f t="shared" si="189"/>
        <v>2</v>
      </c>
      <c r="DA311" s="97">
        <f t="shared" si="189"/>
        <v>4.5</v>
      </c>
      <c r="DB311" s="95">
        <f t="shared" si="190"/>
        <v>2</v>
      </c>
      <c r="DC311" s="147">
        <f t="shared" si="162"/>
        <v>1</v>
      </c>
      <c r="DD311" s="210">
        <f t="shared" si="196"/>
        <v>0</v>
      </c>
      <c r="DE311" s="151">
        <f t="shared" si="197"/>
        <v>0</v>
      </c>
      <c r="DF311" s="213">
        <f t="shared" si="198"/>
        <v>0</v>
      </c>
      <c r="DG311" s="149">
        <f t="shared" si="199"/>
        <v>0</v>
      </c>
      <c r="DH311" s="141">
        <f t="shared" si="200"/>
        <v>0</v>
      </c>
    </row>
    <row r="312" spans="1:112" s="99" customFormat="1" ht="26.1" customHeight="1" thickTop="1" thickBot="1" x14ac:dyDescent="0.2">
      <c r="A312" s="136"/>
      <c r="B312" s="94">
        <v>870</v>
      </c>
      <c r="C312" s="94" t="s">
        <v>1</v>
      </c>
      <c r="D312" s="94" t="s">
        <v>6</v>
      </c>
      <c r="E312" s="100" t="s">
        <v>51</v>
      </c>
      <c r="F312" s="101">
        <v>8</v>
      </c>
      <c r="G312" s="102">
        <v>1.5</v>
      </c>
      <c r="H312" s="94" t="s">
        <v>256</v>
      </c>
      <c r="I312" s="94" t="s">
        <v>133</v>
      </c>
      <c r="J312" s="94" t="s">
        <v>47</v>
      </c>
      <c r="K312" s="94" t="str">
        <f t="shared" si="175"/>
        <v>-</v>
      </c>
      <c r="L312" s="94" t="s">
        <v>249</v>
      </c>
      <c r="M312" s="181">
        <v>0</v>
      </c>
      <c r="N312" s="92"/>
      <c r="O312" s="93"/>
      <c r="P312" s="104"/>
      <c r="Q312" s="207">
        <v>4.5</v>
      </c>
      <c r="R312" s="202">
        <v>2</v>
      </c>
      <c r="S312" s="198">
        <v>4.5</v>
      </c>
      <c r="T312" s="191">
        <f t="shared" si="176"/>
        <v>2</v>
      </c>
      <c r="U312" s="191">
        <f t="shared" si="202"/>
        <v>1</v>
      </c>
      <c r="V312" s="191">
        <f t="shared" si="191"/>
        <v>0</v>
      </c>
      <c r="W312" s="191">
        <f t="shared" si="192"/>
        <v>0</v>
      </c>
      <c r="X312" s="191">
        <f t="shared" si="193"/>
        <v>0</v>
      </c>
      <c r="Y312" s="192">
        <f t="shared" si="194"/>
        <v>0</v>
      </c>
      <c r="Z312" s="195">
        <f t="shared" si="195"/>
        <v>0</v>
      </c>
      <c r="AA312" s="192" t="s">
        <v>67</v>
      </c>
      <c r="AB312" s="190" t="s">
        <v>70</v>
      </c>
      <c r="AC312" s="191"/>
      <c r="AD312" s="190"/>
      <c r="AE312" s="190"/>
      <c r="AF312" s="190"/>
      <c r="AG312" s="190"/>
      <c r="AH312" s="190"/>
      <c r="AI312" s="190"/>
      <c r="AJ312" s="190"/>
      <c r="AK312" s="190"/>
      <c r="AL312" s="190"/>
      <c r="AM312" s="190"/>
      <c r="AN312" s="190"/>
      <c r="AO312" s="190"/>
      <c r="AP312" s="190"/>
      <c r="AQ312" s="190"/>
      <c r="AR312" s="190"/>
      <c r="AS312" s="190"/>
      <c r="AT312" s="190"/>
      <c r="AU312" s="190"/>
      <c r="AV312" s="190"/>
      <c r="AW312" s="190"/>
      <c r="AX312" s="190"/>
      <c r="AY312" s="190"/>
      <c r="AZ312" s="190"/>
      <c r="BA312" s="190"/>
      <c r="BB312" s="190"/>
      <c r="BC312" s="190"/>
      <c r="BD312" s="190"/>
      <c r="BE312" s="190"/>
      <c r="BF312" s="190"/>
      <c r="BG312" s="190"/>
      <c r="BH312" s="190"/>
      <c r="BI312" s="190"/>
      <c r="BJ312" s="190"/>
      <c r="BK312" s="190"/>
      <c r="BL312" s="190"/>
      <c r="BM312" s="190"/>
      <c r="BN312" s="190"/>
      <c r="BO312" s="190"/>
      <c r="BP312" s="190"/>
      <c r="BQ312" s="190"/>
      <c r="BR312" s="190"/>
      <c r="BS312" s="190"/>
      <c r="BT312" s="190"/>
      <c r="BU312" s="190"/>
      <c r="BV312" s="190"/>
      <c r="BW312" s="190"/>
      <c r="BX312" s="190"/>
      <c r="BY312" s="190"/>
      <c r="BZ312" s="190">
        <f t="shared" si="177"/>
        <v>1</v>
      </c>
      <c r="CA312" s="190">
        <f t="shared" si="178"/>
        <v>0</v>
      </c>
      <c r="CB312" s="196">
        <f t="shared" si="179"/>
        <v>0</v>
      </c>
      <c r="CC312" s="196">
        <f t="shared" si="180"/>
        <v>0</v>
      </c>
      <c r="CD312" s="197">
        <f t="shared" si="181"/>
        <v>4.5</v>
      </c>
      <c r="CE312" s="198" t="s">
        <v>127</v>
      </c>
      <c r="CF312" s="196" t="str">
        <f t="shared" si="182"/>
        <v/>
      </c>
      <c r="CG312" s="199">
        <f t="shared" si="183"/>
        <v>1</v>
      </c>
      <c r="CH312" s="190" t="e">
        <f t="shared" si="184"/>
        <v>#VALUE!</v>
      </c>
      <c r="CI312" s="190" t="str">
        <f t="shared" si="185"/>
        <v/>
      </c>
      <c r="CJ312" s="190">
        <f t="shared" si="186"/>
        <v>0</v>
      </c>
      <c r="CK312" s="190"/>
      <c r="CL312" s="191">
        <f t="shared" si="163"/>
        <v>870</v>
      </c>
      <c r="CM312" s="191" t="str">
        <f t="shared" si="164"/>
        <v>本圃</v>
      </c>
      <c r="CN312" s="191" t="str">
        <f t="shared" si="165"/>
        <v>紅ほっぺ</v>
      </c>
      <c r="CO312" s="191" t="str">
        <f t="shared" si="166"/>
        <v>よこ</v>
      </c>
      <c r="CP312" s="198">
        <f t="shared" si="167"/>
        <v>8</v>
      </c>
      <c r="CQ312" s="203">
        <f t="shared" si="168"/>
        <v>1.5</v>
      </c>
      <c r="CR312" s="191" t="str">
        <f t="shared" si="169"/>
        <v>SPWFD24UB2PB</v>
      </c>
      <c r="CS312" s="191" t="str">
        <f t="shared" si="170"/>
        <v>○</v>
      </c>
      <c r="CT312" s="191" t="str">
        <f t="shared" si="171"/>
        <v>適</v>
      </c>
      <c r="CU312" s="191" t="str">
        <f t="shared" si="187"/>
        <v>-</v>
      </c>
      <c r="CV312" s="191">
        <f t="shared" si="172"/>
        <v>0</v>
      </c>
      <c r="CW312" s="191" t="str">
        <f t="shared" si="173"/>
        <v/>
      </c>
      <c r="CX312" s="208">
        <f t="shared" si="174"/>
        <v>0</v>
      </c>
      <c r="CY312" s="97">
        <f t="shared" si="188"/>
        <v>4.5</v>
      </c>
      <c r="CZ312" s="98">
        <f t="shared" si="189"/>
        <v>2</v>
      </c>
      <c r="DA312" s="97">
        <f t="shared" si="189"/>
        <v>4.5</v>
      </c>
      <c r="DB312" s="95">
        <f t="shared" si="190"/>
        <v>2</v>
      </c>
      <c r="DC312" s="147">
        <f t="shared" si="162"/>
        <v>1</v>
      </c>
      <c r="DD312" s="210">
        <f t="shared" si="196"/>
        <v>0</v>
      </c>
      <c r="DE312" s="151">
        <f t="shared" si="197"/>
        <v>0</v>
      </c>
      <c r="DF312" s="213">
        <f t="shared" si="198"/>
        <v>0</v>
      </c>
      <c r="DG312" s="149">
        <f t="shared" si="199"/>
        <v>0</v>
      </c>
      <c r="DH312" s="141">
        <f t="shared" si="200"/>
        <v>0</v>
      </c>
    </row>
    <row r="313" spans="1:112" s="99" customFormat="1" ht="26.1" customHeight="1" thickTop="1" thickBot="1" x14ac:dyDescent="0.2">
      <c r="A313" s="136"/>
      <c r="B313" s="87">
        <v>871</v>
      </c>
      <c r="C313" s="94" t="s">
        <v>1</v>
      </c>
      <c r="D313" s="94" t="s">
        <v>6</v>
      </c>
      <c r="E313" s="100" t="s">
        <v>51</v>
      </c>
      <c r="F313" s="101">
        <v>8</v>
      </c>
      <c r="G313" s="102">
        <v>1.5</v>
      </c>
      <c r="H313" s="94" t="s">
        <v>256</v>
      </c>
      <c r="I313" s="94" t="s">
        <v>132</v>
      </c>
      <c r="J313" s="94" t="s">
        <v>47</v>
      </c>
      <c r="K313" s="94" t="str">
        <f t="shared" si="175"/>
        <v>-</v>
      </c>
      <c r="L313" s="94" t="s">
        <v>249</v>
      </c>
      <c r="M313" s="181">
        <v>0</v>
      </c>
      <c r="N313" s="92"/>
      <c r="O313" s="93"/>
      <c r="P313" s="104"/>
      <c r="Q313" s="207">
        <v>4.5</v>
      </c>
      <c r="R313" s="202">
        <v>2</v>
      </c>
      <c r="S313" s="198">
        <v>4</v>
      </c>
      <c r="T313" s="191">
        <f t="shared" si="176"/>
        <v>2</v>
      </c>
      <c r="U313" s="191">
        <f t="shared" si="202"/>
        <v>1</v>
      </c>
      <c r="V313" s="191">
        <f t="shared" si="191"/>
        <v>0</v>
      </c>
      <c r="W313" s="191">
        <f t="shared" si="192"/>
        <v>0</v>
      </c>
      <c r="X313" s="191">
        <f t="shared" si="193"/>
        <v>0</v>
      </c>
      <c r="Y313" s="192">
        <f t="shared" si="194"/>
        <v>0</v>
      </c>
      <c r="Z313" s="195">
        <f t="shared" si="195"/>
        <v>0</v>
      </c>
      <c r="AA313" s="192" t="s">
        <v>67</v>
      </c>
      <c r="AB313" s="190" t="s">
        <v>70</v>
      </c>
      <c r="AC313" s="191"/>
      <c r="AD313" s="190"/>
      <c r="AE313" s="190"/>
      <c r="AF313" s="190"/>
      <c r="AG313" s="190"/>
      <c r="AH313" s="190"/>
      <c r="AI313" s="190"/>
      <c r="AJ313" s="190"/>
      <c r="AK313" s="190"/>
      <c r="AL313" s="190"/>
      <c r="AM313" s="190"/>
      <c r="AN313" s="190"/>
      <c r="AO313" s="190"/>
      <c r="AP313" s="190"/>
      <c r="AQ313" s="190"/>
      <c r="AR313" s="190"/>
      <c r="AS313" s="190"/>
      <c r="AT313" s="190"/>
      <c r="AU313" s="190"/>
      <c r="AV313" s="190"/>
      <c r="AW313" s="190"/>
      <c r="AX313" s="190"/>
      <c r="AY313" s="190"/>
      <c r="AZ313" s="190"/>
      <c r="BA313" s="190"/>
      <c r="BB313" s="190"/>
      <c r="BC313" s="190"/>
      <c r="BD313" s="190"/>
      <c r="BE313" s="190"/>
      <c r="BF313" s="190"/>
      <c r="BG313" s="190"/>
      <c r="BH313" s="190"/>
      <c r="BI313" s="190"/>
      <c r="BJ313" s="190"/>
      <c r="BK313" s="190"/>
      <c r="BL313" s="190"/>
      <c r="BM313" s="190"/>
      <c r="BN313" s="190"/>
      <c r="BO313" s="190"/>
      <c r="BP313" s="190"/>
      <c r="BQ313" s="190"/>
      <c r="BR313" s="190"/>
      <c r="BS313" s="190"/>
      <c r="BT313" s="190"/>
      <c r="BU313" s="190"/>
      <c r="BV313" s="190"/>
      <c r="BW313" s="190"/>
      <c r="BX313" s="190"/>
      <c r="BY313" s="190"/>
      <c r="BZ313" s="190">
        <f t="shared" si="177"/>
        <v>1</v>
      </c>
      <c r="CA313" s="190">
        <f t="shared" si="178"/>
        <v>0</v>
      </c>
      <c r="CB313" s="196">
        <f t="shared" si="179"/>
        <v>0</v>
      </c>
      <c r="CC313" s="196">
        <f t="shared" si="180"/>
        <v>0</v>
      </c>
      <c r="CD313" s="197">
        <f t="shared" si="181"/>
        <v>4.5</v>
      </c>
      <c r="CE313" s="198" t="s">
        <v>127</v>
      </c>
      <c r="CF313" s="196" t="str">
        <f t="shared" si="182"/>
        <v/>
      </c>
      <c r="CG313" s="199">
        <f t="shared" si="183"/>
        <v>1</v>
      </c>
      <c r="CH313" s="190" t="e">
        <f t="shared" si="184"/>
        <v>#VALUE!</v>
      </c>
      <c r="CI313" s="190" t="str">
        <f t="shared" si="185"/>
        <v/>
      </c>
      <c r="CJ313" s="190">
        <f t="shared" si="186"/>
        <v>0</v>
      </c>
      <c r="CK313" s="190"/>
      <c r="CL313" s="191">
        <f t="shared" si="163"/>
        <v>871</v>
      </c>
      <c r="CM313" s="191" t="str">
        <f t="shared" si="164"/>
        <v>本圃</v>
      </c>
      <c r="CN313" s="191" t="str">
        <f t="shared" si="165"/>
        <v>紅ほっぺ</v>
      </c>
      <c r="CO313" s="191" t="str">
        <f t="shared" si="166"/>
        <v>よこ</v>
      </c>
      <c r="CP313" s="198">
        <f t="shared" si="167"/>
        <v>8</v>
      </c>
      <c r="CQ313" s="203">
        <f t="shared" si="168"/>
        <v>1.5</v>
      </c>
      <c r="CR313" s="191" t="str">
        <f t="shared" si="169"/>
        <v>SPWFD24UB2PB</v>
      </c>
      <c r="CS313" s="191" t="str">
        <f t="shared" si="170"/>
        <v>◎</v>
      </c>
      <c r="CT313" s="191" t="str">
        <f t="shared" si="171"/>
        <v>適</v>
      </c>
      <c r="CU313" s="191" t="str">
        <f t="shared" si="187"/>
        <v>-</v>
      </c>
      <c r="CV313" s="191">
        <f t="shared" si="172"/>
        <v>0</v>
      </c>
      <c r="CW313" s="191" t="str">
        <f t="shared" si="173"/>
        <v/>
      </c>
      <c r="CX313" s="208">
        <f t="shared" si="174"/>
        <v>0</v>
      </c>
      <c r="CY313" s="97">
        <f t="shared" si="188"/>
        <v>4.5</v>
      </c>
      <c r="CZ313" s="98">
        <f t="shared" si="189"/>
        <v>2</v>
      </c>
      <c r="DA313" s="97">
        <f t="shared" si="189"/>
        <v>4</v>
      </c>
      <c r="DB313" s="95">
        <f t="shared" si="190"/>
        <v>2</v>
      </c>
      <c r="DC313" s="147">
        <f t="shared" si="162"/>
        <v>1</v>
      </c>
      <c r="DD313" s="210">
        <f t="shared" si="196"/>
        <v>0</v>
      </c>
      <c r="DE313" s="151">
        <f t="shared" si="197"/>
        <v>0</v>
      </c>
      <c r="DF313" s="213">
        <f t="shared" si="198"/>
        <v>0</v>
      </c>
      <c r="DG313" s="149">
        <f t="shared" si="199"/>
        <v>0</v>
      </c>
      <c r="DH313" s="141">
        <f t="shared" si="200"/>
        <v>0</v>
      </c>
    </row>
    <row r="314" spans="1:112" s="99" customFormat="1" ht="26.1" customHeight="1" thickTop="1" thickBot="1" x14ac:dyDescent="0.2">
      <c r="A314" s="136"/>
      <c r="B314" s="94">
        <v>879</v>
      </c>
      <c r="C314" s="94" t="s">
        <v>1</v>
      </c>
      <c r="D314" s="94" t="s">
        <v>6</v>
      </c>
      <c r="E314" s="100" t="s">
        <v>51</v>
      </c>
      <c r="F314" s="101">
        <v>8</v>
      </c>
      <c r="G314" s="102">
        <v>2</v>
      </c>
      <c r="H314" s="94" t="s">
        <v>257</v>
      </c>
      <c r="I314" s="94" t="s">
        <v>132</v>
      </c>
      <c r="J314" s="94" t="s">
        <v>47</v>
      </c>
      <c r="K314" s="94" t="str">
        <f t="shared" si="175"/>
        <v>-</v>
      </c>
      <c r="L314" s="94" t="s">
        <v>249</v>
      </c>
      <c r="M314" s="181">
        <v>0</v>
      </c>
      <c r="N314" s="92"/>
      <c r="O314" s="93"/>
      <c r="P314" s="104"/>
      <c r="Q314" s="207">
        <v>3.5</v>
      </c>
      <c r="R314" s="202">
        <v>2</v>
      </c>
      <c r="S314" s="198">
        <v>4.5</v>
      </c>
      <c r="T314" s="191">
        <f t="shared" si="176"/>
        <v>2</v>
      </c>
      <c r="U314" s="191">
        <f t="shared" si="202"/>
        <v>1</v>
      </c>
      <c r="V314" s="191">
        <f t="shared" si="191"/>
        <v>0</v>
      </c>
      <c r="W314" s="191">
        <f t="shared" si="192"/>
        <v>0</v>
      </c>
      <c r="X314" s="191">
        <f t="shared" si="193"/>
        <v>0</v>
      </c>
      <c r="Y314" s="192">
        <f t="shared" si="194"/>
        <v>0</v>
      </c>
      <c r="Z314" s="195">
        <f t="shared" si="195"/>
        <v>0</v>
      </c>
      <c r="AA314" s="192" t="s">
        <v>67</v>
      </c>
      <c r="AB314" s="190" t="s">
        <v>70</v>
      </c>
      <c r="AC314" s="191"/>
      <c r="AD314" s="190"/>
      <c r="AE314" s="190"/>
      <c r="AF314" s="190"/>
      <c r="AG314" s="190"/>
      <c r="AH314" s="190"/>
      <c r="AI314" s="190"/>
      <c r="AJ314" s="190"/>
      <c r="AK314" s="190"/>
      <c r="AL314" s="190"/>
      <c r="AM314" s="190"/>
      <c r="AN314" s="190"/>
      <c r="AO314" s="190"/>
      <c r="AP314" s="190"/>
      <c r="AQ314" s="190"/>
      <c r="AR314" s="190"/>
      <c r="AS314" s="190"/>
      <c r="AT314" s="190"/>
      <c r="AU314" s="190"/>
      <c r="AV314" s="190"/>
      <c r="AW314" s="190"/>
      <c r="AX314" s="190"/>
      <c r="AY314" s="190"/>
      <c r="AZ314" s="190"/>
      <c r="BA314" s="190"/>
      <c r="BB314" s="190"/>
      <c r="BC314" s="190"/>
      <c r="BD314" s="190"/>
      <c r="BE314" s="190"/>
      <c r="BF314" s="190"/>
      <c r="BG314" s="190"/>
      <c r="BH314" s="190"/>
      <c r="BI314" s="190"/>
      <c r="BJ314" s="190"/>
      <c r="BK314" s="190"/>
      <c r="BL314" s="190"/>
      <c r="BM314" s="190"/>
      <c r="BN314" s="190"/>
      <c r="BO314" s="190"/>
      <c r="BP314" s="190"/>
      <c r="BQ314" s="190"/>
      <c r="BR314" s="190"/>
      <c r="BS314" s="190"/>
      <c r="BT314" s="190"/>
      <c r="BU314" s="190"/>
      <c r="BV314" s="190"/>
      <c r="BW314" s="190"/>
      <c r="BX314" s="190"/>
      <c r="BY314" s="190"/>
      <c r="BZ314" s="190">
        <f t="shared" si="177"/>
        <v>1</v>
      </c>
      <c r="CA314" s="190">
        <f t="shared" si="178"/>
        <v>0</v>
      </c>
      <c r="CB314" s="196">
        <f t="shared" si="179"/>
        <v>0</v>
      </c>
      <c r="CC314" s="196">
        <f t="shared" si="180"/>
        <v>0</v>
      </c>
      <c r="CD314" s="197">
        <f t="shared" si="181"/>
        <v>3.5</v>
      </c>
      <c r="CE314" s="198" t="s">
        <v>127</v>
      </c>
      <c r="CF314" s="196" t="str">
        <f t="shared" si="182"/>
        <v/>
      </c>
      <c r="CG314" s="199">
        <f t="shared" si="183"/>
        <v>1</v>
      </c>
      <c r="CH314" s="190" t="e">
        <f t="shared" si="184"/>
        <v>#VALUE!</v>
      </c>
      <c r="CI314" s="190" t="str">
        <f t="shared" si="185"/>
        <v/>
      </c>
      <c r="CJ314" s="190">
        <f t="shared" si="186"/>
        <v>0</v>
      </c>
      <c r="CK314" s="190"/>
      <c r="CL314" s="191">
        <f t="shared" si="163"/>
        <v>879</v>
      </c>
      <c r="CM314" s="191" t="str">
        <f t="shared" si="164"/>
        <v>本圃</v>
      </c>
      <c r="CN314" s="191" t="str">
        <f t="shared" si="165"/>
        <v>紅ほっぺ</v>
      </c>
      <c r="CO314" s="191" t="str">
        <f t="shared" si="166"/>
        <v>よこ</v>
      </c>
      <c r="CP314" s="198">
        <f t="shared" si="167"/>
        <v>8</v>
      </c>
      <c r="CQ314" s="203">
        <f t="shared" si="168"/>
        <v>2</v>
      </c>
      <c r="CR314" s="191" t="str">
        <f t="shared" si="169"/>
        <v>SPWFD24UB2PA</v>
      </c>
      <c r="CS314" s="191" t="str">
        <f t="shared" si="170"/>
        <v>◎</v>
      </c>
      <c r="CT314" s="191" t="str">
        <f t="shared" si="171"/>
        <v>適</v>
      </c>
      <c r="CU314" s="191" t="str">
        <f t="shared" si="187"/>
        <v>-</v>
      </c>
      <c r="CV314" s="191">
        <f t="shared" si="172"/>
        <v>0</v>
      </c>
      <c r="CW314" s="191" t="str">
        <f t="shared" si="173"/>
        <v/>
      </c>
      <c r="CX314" s="208">
        <f t="shared" si="174"/>
        <v>0</v>
      </c>
      <c r="CY314" s="97">
        <f t="shared" si="188"/>
        <v>3.5</v>
      </c>
      <c r="CZ314" s="98">
        <f t="shared" si="189"/>
        <v>2</v>
      </c>
      <c r="DA314" s="97">
        <f t="shared" si="189"/>
        <v>4.5</v>
      </c>
      <c r="DB314" s="95">
        <f t="shared" si="190"/>
        <v>2</v>
      </c>
      <c r="DC314" s="147">
        <f t="shared" si="162"/>
        <v>1</v>
      </c>
      <c r="DD314" s="210">
        <f t="shared" si="196"/>
        <v>0</v>
      </c>
      <c r="DE314" s="151">
        <f t="shared" si="197"/>
        <v>0</v>
      </c>
      <c r="DF314" s="213">
        <f t="shared" si="198"/>
        <v>0</v>
      </c>
      <c r="DG314" s="149">
        <f t="shared" si="199"/>
        <v>0</v>
      </c>
      <c r="DH314" s="141">
        <f t="shared" si="200"/>
        <v>0</v>
      </c>
    </row>
    <row r="315" spans="1:112" s="99" customFormat="1" ht="26.1" customHeight="1" thickTop="1" thickBot="1" x14ac:dyDescent="0.2">
      <c r="A315" s="136"/>
      <c r="B315" s="87">
        <v>880</v>
      </c>
      <c r="C315" s="94" t="s">
        <v>1</v>
      </c>
      <c r="D315" s="94" t="s">
        <v>6</v>
      </c>
      <c r="E315" s="100" t="s">
        <v>51</v>
      </c>
      <c r="F315" s="101">
        <v>8</v>
      </c>
      <c r="G315" s="102">
        <v>2</v>
      </c>
      <c r="H315" s="94" t="s">
        <v>257</v>
      </c>
      <c r="I315" s="94" t="s">
        <v>132</v>
      </c>
      <c r="J315" s="94" t="s">
        <v>47</v>
      </c>
      <c r="K315" s="94" t="str">
        <f t="shared" si="175"/>
        <v>-</v>
      </c>
      <c r="L315" s="94" t="s">
        <v>249</v>
      </c>
      <c r="M315" s="181">
        <v>0</v>
      </c>
      <c r="N315" s="92"/>
      <c r="O315" s="93"/>
      <c r="P315" s="104"/>
      <c r="Q315" s="207">
        <v>3.5</v>
      </c>
      <c r="R315" s="202">
        <v>2</v>
      </c>
      <c r="S315" s="198">
        <v>4</v>
      </c>
      <c r="T315" s="191">
        <f t="shared" si="176"/>
        <v>2</v>
      </c>
      <c r="U315" s="191">
        <f t="shared" si="202"/>
        <v>1</v>
      </c>
      <c r="V315" s="191">
        <f t="shared" si="191"/>
        <v>0</v>
      </c>
      <c r="W315" s="191">
        <f t="shared" si="192"/>
        <v>0</v>
      </c>
      <c r="X315" s="191">
        <f t="shared" si="193"/>
        <v>0</v>
      </c>
      <c r="Y315" s="192">
        <f t="shared" si="194"/>
        <v>0</v>
      </c>
      <c r="Z315" s="195">
        <f t="shared" si="195"/>
        <v>0</v>
      </c>
      <c r="AA315" s="192" t="s">
        <v>67</v>
      </c>
      <c r="AB315" s="190" t="s">
        <v>70</v>
      </c>
      <c r="AC315" s="191"/>
      <c r="AD315" s="190"/>
      <c r="AE315" s="190"/>
      <c r="AF315" s="190"/>
      <c r="AG315" s="190"/>
      <c r="AH315" s="190"/>
      <c r="AI315" s="190"/>
      <c r="AJ315" s="190"/>
      <c r="AK315" s="190"/>
      <c r="AL315" s="190"/>
      <c r="AM315" s="190"/>
      <c r="AN315" s="190"/>
      <c r="AO315" s="190"/>
      <c r="AP315" s="190"/>
      <c r="AQ315" s="190"/>
      <c r="AR315" s="190"/>
      <c r="AS315" s="190"/>
      <c r="AT315" s="190"/>
      <c r="AU315" s="190"/>
      <c r="AV315" s="190"/>
      <c r="AW315" s="190"/>
      <c r="AX315" s="190"/>
      <c r="AY315" s="190"/>
      <c r="AZ315" s="190"/>
      <c r="BA315" s="190"/>
      <c r="BB315" s="190"/>
      <c r="BC315" s="190"/>
      <c r="BD315" s="190"/>
      <c r="BE315" s="190"/>
      <c r="BF315" s="190"/>
      <c r="BG315" s="190"/>
      <c r="BH315" s="190"/>
      <c r="BI315" s="190"/>
      <c r="BJ315" s="190"/>
      <c r="BK315" s="190"/>
      <c r="BL315" s="190"/>
      <c r="BM315" s="190"/>
      <c r="BN315" s="190"/>
      <c r="BO315" s="190"/>
      <c r="BP315" s="190"/>
      <c r="BQ315" s="190"/>
      <c r="BR315" s="190"/>
      <c r="BS315" s="190"/>
      <c r="BT315" s="190"/>
      <c r="BU315" s="190"/>
      <c r="BV315" s="190"/>
      <c r="BW315" s="190"/>
      <c r="BX315" s="190"/>
      <c r="BY315" s="190"/>
      <c r="BZ315" s="190">
        <f t="shared" si="177"/>
        <v>1</v>
      </c>
      <c r="CA315" s="190">
        <f t="shared" si="178"/>
        <v>0</v>
      </c>
      <c r="CB315" s="196">
        <f t="shared" si="179"/>
        <v>0</v>
      </c>
      <c r="CC315" s="196">
        <f t="shared" si="180"/>
        <v>0</v>
      </c>
      <c r="CD315" s="197">
        <f t="shared" si="181"/>
        <v>3.5</v>
      </c>
      <c r="CE315" s="198" t="s">
        <v>127</v>
      </c>
      <c r="CF315" s="196" t="str">
        <f t="shared" si="182"/>
        <v/>
      </c>
      <c r="CG315" s="199">
        <f t="shared" si="183"/>
        <v>1</v>
      </c>
      <c r="CH315" s="190" t="e">
        <f t="shared" si="184"/>
        <v>#VALUE!</v>
      </c>
      <c r="CI315" s="190" t="str">
        <f t="shared" si="185"/>
        <v/>
      </c>
      <c r="CJ315" s="190">
        <f t="shared" si="186"/>
        <v>0</v>
      </c>
      <c r="CK315" s="190"/>
      <c r="CL315" s="191">
        <f t="shared" si="163"/>
        <v>880</v>
      </c>
      <c r="CM315" s="191" t="str">
        <f t="shared" si="164"/>
        <v>本圃</v>
      </c>
      <c r="CN315" s="191" t="str">
        <f t="shared" si="165"/>
        <v>紅ほっぺ</v>
      </c>
      <c r="CO315" s="191" t="str">
        <f t="shared" si="166"/>
        <v>よこ</v>
      </c>
      <c r="CP315" s="198">
        <f t="shared" si="167"/>
        <v>8</v>
      </c>
      <c r="CQ315" s="203">
        <f t="shared" si="168"/>
        <v>2</v>
      </c>
      <c r="CR315" s="191" t="str">
        <f t="shared" si="169"/>
        <v>SPWFD24UB2PA</v>
      </c>
      <c r="CS315" s="191" t="str">
        <f t="shared" si="170"/>
        <v>◎</v>
      </c>
      <c r="CT315" s="191" t="str">
        <f t="shared" si="171"/>
        <v>適</v>
      </c>
      <c r="CU315" s="191" t="str">
        <f t="shared" si="187"/>
        <v>-</v>
      </c>
      <c r="CV315" s="191">
        <f t="shared" si="172"/>
        <v>0</v>
      </c>
      <c r="CW315" s="191" t="str">
        <f t="shared" si="173"/>
        <v/>
      </c>
      <c r="CX315" s="208">
        <f t="shared" si="174"/>
        <v>0</v>
      </c>
      <c r="CY315" s="97">
        <f t="shared" si="188"/>
        <v>3.5</v>
      </c>
      <c r="CZ315" s="98">
        <f t="shared" si="189"/>
        <v>2</v>
      </c>
      <c r="DA315" s="97">
        <f t="shared" si="189"/>
        <v>4</v>
      </c>
      <c r="DB315" s="95">
        <f t="shared" si="190"/>
        <v>2</v>
      </c>
      <c r="DC315" s="147">
        <f t="shared" si="162"/>
        <v>1</v>
      </c>
      <c r="DD315" s="210">
        <f t="shared" si="196"/>
        <v>0</v>
      </c>
      <c r="DE315" s="151">
        <f t="shared" si="197"/>
        <v>0</v>
      </c>
      <c r="DF315" s="213">
        <f t="shared" si="198"/>
        <v>0</v>
      </c>
      <c r="DG315" s="149">
        <f t="shared" si="199"/>
        <v>0</v>
      </c>
      <c r="DH315" s="141">
        <f t="shared" si="200"/>
        <v>0</v>
      </c>
    </row>
    <row r="316" spans="1:112" s="99" customFormat="1" ht="26.1" customHeight="1" thickTop="1" thickBot="1" x14ac:dyDescent="0.2">
      <c r="A316" s="136"/>
      <c r="B316" s="87">
        <v>892</v>
      </c>
      <c r="C316" s="94" t="s">
        <v>1</v>
      </c>
      <c r="D316" s="94" t="s">
        <v>6</v>
      </c>
      <c r="E316" s="100" t="s">
        <v>51</v>
      </c>
      <c r="F316" s="101">
        <v>8</v>
      </c>
      <c r="G316" s="102">
        <v>2.25</v>
      </c>
      <c r="H316" s="94" t="s">
        <v>257</v>
      </c>
      <c r="I316" s="94" t="s">
        <v>132</v>
      </c>
      <c r="J316" s="94" t="s">
        <v>47</v>
      </c>
      <c r="K316" s="146" t="str">
        <f t="shared" si="175"/>
        <v>○</v>
      </c>
      <c r="L316" s="145" t="s">
        <v>189</v>
      </c>
      <c r="M316" s="180">
        <f>IF(L316="YES",1,0)</f>
        <v>0</v>
      </c>
      <c r="N316" s="92"/>
      <c r="O316" s="93"/>
      <c r="P316" s="104"/>
      <c r="Q316" s="207">
        <v>3</v>
      </c>
      <c r="R316" s="202">
        <v>2</v>
      </c>
      <c r="S316" s="198">
        <v>4.5</v>
      </c>
      <c r="T316" s="191">
        <f t="shared" si="176"/>
        <v>2</v>
      </c>
      <c r="U316" s="191">
        <f t="shared" si="202"/>
        <v>1</v>
      </c>
      <c r="V316" s="191">
        <f t="shared" si="191"/>
        <v>0</v>
      </c>
      <c r="W316" s="191">
        <f t="shared" si="192"/>
        <v>0</v>
      </c>
      <c r="X316" s="191">
        <f t="shared" si="193"/>
        <v>0</v>
      </c>
      <c r="Y316" s="192">
        <f t="shared" si="194"/>
        <v>0</v>
      </c>
      <c r="Z316" s="195">
        <f t="shared" si="195"/>
        <v>0</v>
      </c>
      <c r="AA316" s="192" t="s">
        <v>67</v>
      </c>
      <c r="AB316" s="190" t="s">
        <v>70</v>
      </c>
      <c r="AC316" s="191"/>
      <c r="AD316" s="190"/>
      <c r="AE316" s="190"/>
      <c r="AF316" s="190"/>
      <c r="AG316" s="190"/>
      <c r="AH316" s="190"/>
      <c r="AI316" s="190"/>
      <c r="AJ316" s="190"/>
      <c r="AK316" s="190"/>
      <c r="AL316" s="190"/>
      <c r="AM316" s="190"/>
      <c r="AN316" s="190"/>
      <c r="AO316" s="190"/>
      <c r="AP316" s="190"/>
      <c r="AQ316" s="190"/>
      <c r="AR316" s="190"/>
      <c r="AS316" s="190"/>
      <c r="AT316" s="190"/>
      <c r="AU316" s="190"/>
      <c r="AV316" s="190"/>
      <c r="AW316" s="190"/>
      <c r="AX316" s="190"/>
      <c r="AY316" s="190"/>
      <c r="AZ316" s="190"/>
      <c r="BA316" s="190"/>
      <c r="BB316" s="190"/>
      <c r="BC316" s="190"/>
      <c r="BD316" s="190"/>
      <c r="BE316" s="190"/>
      <c r="BF316" s="190"/>
      <c r="BG316" s="190"/>
      <c r="BH316" s="190"/>
      <c r="BI316" s="190"/>
      <c r="BJ316" s="190"/>
      <c r="BK316" s="190"/>
      <c r="BL316" s="190"/>
      <c r="BM316" s="190"/>
      <c r="BN316" s="190"/>
      <c r="BO316" s="190"/>
      <c r="BP316" s="190"/>
      <c r="BQ316" s="190"/>
      <c r="BR316" s="190"/>
      <c r="BS316" s="190"/>
      <c r="BT316" s="190"/>
      <c r="BU316" s="190"/>
      <c r="BV316" s="190"/>
      <c r="BW316" s="190"/>
      <c r="BX316" s="190"/>
      <c r="BY316" s="190"/>
      <c r="BZ316" s="190">
        <f t="shared" si="177"/>
        <v>1</v>
      </c>
      <c r="CA316" s="190">
        <f t="shared" si="178"/>
        <v>0</v>
      </c>
      <c r="CB316" s="196">
        <f t="shared" si="179"/>
        <v>0</v>
      </c>
      <c r="CC316" s="196">
        <f t="shared" si="180"/>
        <v>0</v>
      </c>
      <c r="CD316" s="197">
        <f t="shared" si="181"/>
        <v>3</v>
      </c>
      <c r="CE316" s="198" t="s">
        <v>127</v>
      </c>
      <c r="CF316" s="196" t="str">
        <f t="shared" si="182"/>
        <v/>
      </c>
      <c r="CG316" s="199">
        <f t="shared" si="183"/>
        <v>1</v>
      </c>
      <c r="CH316" s="190" t="e">
        <f t="shared" si="184"/>
        <v>#VALUE!</v>
      </c>
      <c r="CI316" s="190" t="str">
        <f t="shared" si="185"/>
        <v/>
      </c>
      <c r="CJ316" s="190">
        <f t="shared" si="186"/>
        <v>0</v>
      </c>
      <c r="CK316" s="190"/>
      <c r="CL316" s="191">
        <f t="shared" si="163"/>
        <v>892</v>
      </c>
      <c r="CM316" s="191" t="str">
        <f t="shared" si="164"/>
        <v>本圃</v>
      </c>
      <c r="CN316" s="191" t="str">
        <f t="shared" si="165"/>
        <v>紅ほっぺ</v>
      </c>
      <c r="CO316" s="191" t="str">
        <f t="shared" si="166"/>
        <v>よこ</v>
      </c>
      <c r="CP316" s="198">
        <f t="shared" si="167"/>
        <v>8</v>
      </c>
      <c r="CQ316" s="203">
        <f t="shared" si="168"/>
        <v>2.25</v>
      </c>
      <c r="CR316" s="191" t="str">
        <f t="shared" si="169"/>
        <v>SPWFD24UB2PA</v>
      </c>
      <c r="CS316" s="191" t="str">
        <f t="shared" si="170"/>
        <v>◎</v>
      </c>
      <c r="CT316" s="191" t="str">
        <f t="shared" si="171"/>
        <v>適</v>
      </c>
      <c r="CU316" s="191" t="str">
        <f t="shared" si="187"/>
        <v>○</v>
      </c>
      <c r="CV316" s="191">
        <f t="shared" si="172"/>
        <v>0</v>
      </c>
      <c r="CW316" s="191" t="str">
        <f t="shared" si="173"/>
        <v/>
      </c>
      <c r="CX316" s="208">
        <f t="shared" si="174"/>
        <v>0</v>
      </c>
      <c r="CY316" s="97">
        <f t="shared" si="188"/>
        <v>3</v>
      </c>
      <c r="CZ316" s="98">
        <f t="shared" si="189"/>
        <v>2</v>
      </c>
      <c r="DA316" s="97">
        <f t="shared" si="189"/>
        <v>4.5</v>
      </c>
      <c r="DB316" s="95">
        <f t="shared" si="190"/>
        <v>2</v>
      </c>
      <c r="DC316" s="147">
        <f t="shared" si="162"/>
        <v>1</v>
      </c>
      <c r="DD316" s="210">
        <f t="shared" si="196"/>
        <v>0</v>
      </c>
      <c r="DE316" s="151">
        <f t="shared" si="197"/>
        <v>0</v>
      </c>
      <c r="DF316" s="213">
        <f t="shared" si="198"/>
        <v>0</v>
      </c>
      <c r="DG316" s="149">
        <f t="shared" si="199"/>
        <v>0</v>
      </c>
      <c r="DH316" s="141">
        <f t="shared" si="200"/>
        <v>0</v>
      </c>
    </row>
    <row r="317" spans="1:112" s="99" customFormat="1" ht="26.1" customHeight="1" thickTop="1" thickBot="1" x14ac:dyDescent="0.2">
      <c r="A317" s="136"/>
      <c r="B317" s="87">
        <v>901</v>
      </c>
      <c r="C317" s="94" t="s">
        <v>1</v>
      </c>
      <c r="D317" s="94" t="s">
        <v>6</v>
      </c>
      <c r="E317" s="100" t="s">
        <v>51</v>
      </c>
      <c r="F317" s="101">
        <v>9</v>
      </c>
      <c r="G317" s="102">
        <v>1.4</v>
      </c>
      <c r="H317" s="94" t="s">
        <v>256</v>
      </c>
      <c r="I317" s="94" t="s">
        <v>132</v>
      </c>
      <c r="J317" s="103" t="s">
        <v>45</v>
      </c>
      <c r="K317" s="146" t="str">
        <f t="shared" si="175"/>
        <v>○</v>
      </c>
      <c r="L317" s="145" t="s">
        <v>189</v>
      </c>
      <c r="M317" s="180">
        <f>IF(L317="YES",1,0)</f>
        <v>0</v>
      </c>
      <c r="N317" s="92"/>
      <c r="O317" s="93"/>
      <c r="P317" s="104"/>
      <c r="Q317" s="207">
        <v>6</v>
      </c>
      <c r="R317" s="202">
        <v>3</v>
      </c>
      <c r="S317" s="198">
        <v>3</v>
      </c>
      <c r="T317" s="191">
        <f t="shared" si="176"/>
        <v>3</v>
      </c>
      <c r="U317" s="191">
        <f t="shared" si="202"/>
        <v>1</v>
      </c>
      <c r="V317" s="191">
        <f t="shared" si="191"/>
        <v>0</v>
      </c>
      <c r="W317" s="191">
        <f t="shared" si="192"/>
        <v>0</v>
      </c>
      <c r="X317" s="191">
        <f t="shared" si="193"/>
        <v>0</v>
      </c>
      <c r="Y317" s="192">
        <f t="shared" si="194"/>
        <v>0</v>
      </c>
      <c r="Z317" s="195">
        <f t="shared" si="195"/>
        <v>0</v>
      </c>
      <c r="AA317" s="192" t="s">
        <v>67</v>
      </c>
      <c r="AB317" s="190" t="s">
        <v>74</v>
      </c>
      <c r="AC317" s="191"/>
      <c r="AD317" s="190"/>
      <c r="AE317" s="190"/>
      <c r="AF317" s="190"/>
      <c r="AG317" s="190"/>
      <c r="AH317" s="190"/>
      <c r="AI317" s="190"/>
      <c r="AJ317" s="190"/>
      <c r="AK317" s="190"/>
      <c r="AL317" s="190"/>
      <c r="AM317" s="190"/>
      <c r="AN317" s="190"/>
      <c r="AO317" s="190"/>
      <c r="AP317" s="190"/>
      <c r="AQ317" s="190"/>
      <c r="AR317" s="190"/>
      <c r="AS317" s="190"/>
      <c r="AT317" s="190"/>
      <c r="AU317" s="190"/>
      <c r="AV317" s="190"/>
      <c r="AW317" s="190"/>
      <c r="AX317" s="190"/>
      <c r="AY317" s="190"/>
      <c r="AZ317" s="190"/>
      <c r="BA317" s="190"/>
      <c r="BB317" s="190"/>
      <c r="BC317" s="190"/>
      <c r="BD317" s="190"/>
      <c r="BE317" s="190"/>
      <c r="BF317" s="190"/>
      <c r="BG317" s="190"/>
      <c r="BH317" s="190"/>
      <c r="BI317" s="190"/>
      <c r="BJ317" s="190"/>
      <c r="BK317" s="190"/>
      <c r="BL317" s="190"/>
      <c r="BM317" s="190"/>
      <c r="BN317" s="190"/>
      <c r="BO317" s="190"/>
      <c r="BP317" s="190"/>
      <c r="BQ317" s="190"/>
      <c r="BR317" s="190"/>
      <c r="BS317" s="190"/>
      <c r="BT317" s="190"/>
      <c r="BU317" s="190"/>
      <c r="BV317" s="190"/>
      <c r="BW317" s="190"/>
      <c r="BX317" s="190"/>
      <c r="BY317" s="190"/>
      <c r="BZ317" s="190">
        <f t="shared" si="177"/>
        <v>1</v>
      </c>
      <c r="CA317" s="190">
        <f t="shared" si="178"/>
        <v>0</v>
      </c>
      <c r="CB317" s="196">
        <f t="shared" si="179"/>
        <v>0</v>
      </c>
      <c r="CC317" s="196">
        <f t="shared" si="180"/>
        <v>0</v>
      </c>
      <c r="CD317" s="197">
        <f t="shared" si="181"/>
        <v>6</v>
      </c>
      <c r="CE317" s="198" t="s">
        <v>127</v>
      </c>
      <c r="CF317" s="196" t="str">
        <f t="shared" si="182"/>
        <v/>
      </c>
      <c r="CG317" s="199">
        <f t="shared" si="183"/>
        <v>1</v>
      </c>
      <c r="CH317" s="190" t="e">
        <f t="shared" si="184"/>
        <v>#VALUE!</v>
      </c>
      <c r="CI317" s="190" t="str">
        <f t="shared" si="185"/>
        <v/>
      </c>
      <c r="CJ317" s="190">
        <f t="shared" si="186"/>
        <v>0</v>
      </c>
      <c r="CK317" s="190"/>
      <c r="CL317" s="191">
        <f t="shared" si="163"/>
        <v>901</v>
      </c>
      <c r="CM317" s="191" t="str">
        <f t="shared" si="164"/>
        <v>本圃</v>
      </c>
      <c r="CN317" s="191" t="str">
        <f t="shared" si="165"/>
        <v>紅ほっぺ</v>
      </c>
      <c r="CO317" s="191" t="str">
        <f t="shared" si="166"/>
        <v>よこ</v>
      </c>
      <c r="CP317" s="198">
        <f t="shared" si="167"/>
        <v>9</v>
      </c>
      <c r="CQ317" s="203">
        <f t="shared" si="168"/>
        <v>1.4</v>
      </c>
      <c r="CR317" s="191" t="str">
        <f t="shared" si="169"/>
        <v>SPWFD24UB2PB</v>
      </c>
      <c r="CS317" s="191" t="str">
        <f t="shared" si="170"/>
        <v>◎</v>
      </c>
      <c r="CT317" s="191" t="str">
        <f t="shared" si="171"/>
        <v>強め</v>
      </c>
      <c r="CU317" s="191" t="str">
        <f t="shared" si="187"/>
        <v>○</v>
      </c>
      <c r="CV317" s="191">
        <f t="shared" si="172"/>
        <v>0</v>
      </c>
      <c r="CW317" s="191" t="str">
        <f t="shared" si="173"/>
        <v/>
      </c>
      <c r="CX317" s="208">
        <f t="shared" si="174"/>
        <v>0</v>
      </c>
      <c r="CY317" s="97">
        <f t="shared" si="188"/>
        <v>6</v>
      </c>
      <c r="CZ317" s="98">
        <f t="shared" si="189"/>
        <v>3</v>
      </c>
      <c r="DA317" s="97">
        <f t="shared" si="189"/>
        <v>3</v>
      </c>
      <c r="DB317" s="95">
        <f t="shared" si="190"/>
        <v>3</v>
      </c>
      <c r="DC317" s="147">
        <f t="shared" si="162"/>
        <v>1</v>
      </c>
      <c r="DD317" s="210">
        <f t="shared" si="196"/>
        <v>0</v>
      </c>
      <c r="DE317" s="151">
        <f t="shared" si="197"/>
        <v>0</v>
      </c>
      <c r="DF317" s="213">
        <f t="shared" si="198"/>
        <v>0</v>
      </c>
      <c r="DG317" s="149">
        <f t="shared" si="199"/>
        <v>0</v>
      </c>
      <c r="DH317" s="141">
        <f t="shared" si="200"/>
        <v>0</v>
      </c>
    </row>
    <row r="318" spans="1:112" s="99" customFormat="1" ht="26.1" customHeight="1" thickTop="1" thickBot="1" x14ac:dyDescent="0.2">
      <c r="A318" s="136"/>
      <c r="B318" s="87">
        <v>904</v>
      </c>
      <c r="C318" s="94" t="s">
        <v>1</v>
      </c>
      <c r="D318" s="94" t="s">
        <v>6</v>
      </c>
      <c r="E318" s="100" t="s">
        <v>51</v>
      </c>
      <c r="F318" s="101">
        <v>9</v>
      </c>
      <c r="G318" s="102">
        <v>1.5</v>
      </c>
      <c r="H318" s="94" t="s">
        <v>256</v>
      </c>
      <c r="I318" s="94" t="s">
        <v>133</v>
      </c>
      <c r="J318" s="94" t="s">
        <v>47</v>
      </c>
      <c r="K318" s="94" t="str">
        <f t="shared" si="175"/>
        <v>-</v>
      </c>
      <c r="L318" s="94" t="s">
        <v>249</v>
      </c>
      <c r="M318" s="181">
        <v>0</v>
      </c>
      <c r="N318" s="92"/>
      <c r="O318" s="93"/>
      <c r="P318" s="104"/>
      <c r="Q318" s="207">
        <v>5.5</v>
      </c>
      <c r="R318" s="202">
        <v>3</v>
      </c>
      <c r="S318" s="198">
        <v>3.5</v>
      </c>
      <c r="T318" s="191">
        <f t="shared" si="176"/>
        <v>3</v>
      </c>
      <c r="U318" s="191">
        <f t="shared" si="202"/>
        <v>1</v>
      </c>
      <c r="V318" s="191">
        <f t="shared" si="191"/>
        <v>0</v>
      </c>
      <c r="W318" s="191">
        <f t="shared" si="192"/>
        <v>0</v>
      </c>
      <c r="X318" s="191">
        <f t="shared" si="193"/>
        <v>0</v>
      </c>
      <c r="Y318" s="192">
        <f t="shared" si="194"/>
        <v>0</v>
      </c>
      <c r="Z318" s="195">
        <f t="shared" si="195"/>
        <v>0</v>
      </c>
      <c r="AA318" s="192" t="s">
        <v>67</v>
      </c>
      <c r="AB318" s="190" t="s">
        <v>88</v>
      </c>
      <c r="AC318" s="191"/>
      <c r="AD318" s="190"/>
      <c r="AE318" s="190"/>
      <c r="AF318" s="190"/>
      <c r="AG318" s="190"/>
      <c r="AH318" s="190"/>
      <c r="AI318" s="190"/>
      <c r="AJ318" s="190"/>
      <c r="AK318" s="190"/>
      <c r="AL318" s="190"/>
      <c r="AM318" s="190"/>
      <c r="AN318" s="190"/>
      <c r="AO318" s="190"/>
      <c r="AP318" s="190"/>
      <c r="AQ318" s="190"/>
      <c r="AR318" s="190"/>
      <c r="AS318" s="190"/>
      <c r="AT318" s="190"/>
      <c r="AU318" s="190"/>
      <c r="AV318" s="190"/>
      <c r="AW318" s="190"/>
      <c r="AX318" s="190"/>
      <c r="AY318" s="190"/>
      <c r="AZ318" s="190"/>
      <c r="BA318" s="190"/>
      <c r="BB318" s="190"/>
      <c r="BC318" s="190"/>
      <c r="BD318" s="190"/>
      <c r="BE318" s="190"/>
      <c r="BF318" s="190"/>
      <c r="BG318" s="190"/>
      <c r="BH318" s="190"/>
      <c r="BI318" s="190"/>
      <c r="BJ318" s="190"/>
      <c r="BK318" s="190"/>
      <c r="BL318" s="190"/>
      <c r="BM318" s="190"/>
      <c r="BN318" s="190"/>
      <c r="BO318" s="190"/>
      <c r="BP318" s="190"/>
      <c r="BQ318" s="190"/>
      <c r="BR318" s="190"/>
      <c r="BS318" s="190"/>
      <c r="BT318" s="190"/>
      <c r="BU318" s="190"/>
      <c r="BV318" s="190"/>
      <c r="BW318" s="190"/>
      <c r="BX318" s="190"/>
      <c r="BY318" s="190"/>
      <c r="BZ318" s="190">
        <f t="shared" si="177"/>
        <v>1</v>
      </c>
      <c r="CA318" s="190">
        <f t="shared" si="178"/>
        <v>0</v>
      </c>
      <c r="CB318" s="196">
        <f t="shared" si="179"/>
        <v>0</v>
      </c>
      <c r="CC318" s="196">
        <f t="shared" si="180"/>
        <v>0</v>
      </c>
      <c r="CD318" s="197">
        <f t="shared" si="181"/>
        <v>5.5</v>
      </c>
      <c r="CE318" s="198" t="s">
        <v>127</v>
      </c>
      <c r="CF318" s="196" t="str">
        <f t="shared" si="182"/>
        <v/>
      </c>
      <c r="CG318" s="199">
        <f t="shared" si="183"/>
        <v>1</v>
      </c>
      <c r="CH318" s="190" t="e">
        <f t="shared" si="184"/>
        <v>#VALUE!</v>
      </c>
      <c r="CI318" s="190" t="str">
        <f t="shared" si="185"/>
        <v/>
      </c>
      <c r="CJ318" s="190">
        <f t="shared" si="186"/>
        <v>0</v>
      </c>
      <c r="CK318" s="190"/>
      <c r="CL318" s="191">
        <f t="shared" si="163"/>
        <v>904</v>
      </c>
      <c r="CM318" s="191" t="str">
        <f t="shared" si="164"/>
        <v>本圃</v>
      </c>
      <c r="CN318" s="191" t="str">
        <f t="shared" si="165"/>
        <v>紅ほっぺ</v>
      </c>
      <c r="CO318" s="191" t="str">
        <f t="shared" si="166"/>
        <v>よこ</v>
      </c>
      <c r="CP318" s="198">
        <f t="shared" si="167"/>
        <v>9</v>
      </c>
      <c r="CQ318" s="203">
        <f t="shared" si="168"/>
        <v>1.5</v>
      </c>
      <c r="CR318" s="191" t="str">
        <f t="shared" si="169"/>
        <v>SPWFD24UB2PB</v>
      </c>
      <c r="CS318" s="191" t="str">
        <f t="shared" si="170"/>
        <v>○</v>
      </c>
      <c r="CT318" s="191" t="str">
        <f t="shared" si="171"/>
        <v>適</v>
      </c>
      <c r="CU318" s="191" t="str">
        <f t="shared" si="187"/>
        <v>-</v>
      </c>
      <c r="CV318" s="191">
        <f t="shared" si="172"/>
        <v>0</v>
      </c>
      <c r="CW318" s="191" t="str">
        <f t="shared" si="173"/>
        <v/>
      </c>
      <c r="CX318" s="208">
        <f t="shared" si="174"/>
        <v>0</v>
      </c>
      <c r="CY318" s="97">
        <f t="shared" si="188"/>
        <v>5.5</v>
      </c>
      <c r="CZ318" s="98">
        <f t="shared" si="189"/>
        <v>3</v>
      </c>
      <c r="DA318" s="97">
        <f t="shared" si="189"/>
        <v>3.5</v>
      </c>
      <c r="DB318" s="95">
        <f t="shared" si="190"/>
        <v>3</v>
      </c>
      <c r="DC318" s="147">
        <f t="shared" si="162"/>
        <v>1</v>
      </c>
      <c r="DD318" s="210">
        <f t="shared" si="196"/>
        <v>0</v>
      </c>
      <c r="DE318" s="151">
        <f t="shared" si="197"/>
        <v>0</v>
      </c>
      <c r="DF318" s="213">
        <f t="shared" si="198"/>
        <v>0</v>
      </c>
      <c r="DG318" s="149">
        <f t="shared" si="199"/>
        <v>0</v>
      </c>
      <c r="DH318" s="141">
        <f t="shared" si="200"/>
        <v>0</v>
      </c>
    </row>
    <row r="319" spans="1:112" s="99" customFormat="1" ht="26.1" customHeight="1" thickTop="1" thickBot="1" x14ac:dyDescent="0.2">
      <c r="A319" s="136"/>
      <c r="B319" s="94">
        <v>905</v>
      </c>
      <c r="C319" s="94" t="s">
        <v>1</v>
      </c>
      <c r="D319" s="94" t="s">
        <v>6</v>
      </c>
      <c r="E319" s="100" t="s">
        <v>51</v>
      </c>
      <c r="F319" s="101">
        <v>9</v>
      </c>
      <c r="G319" s="102">
        <v>1.5</v>
      </c>
      <c r="H319" s="94" t="s">
        <v>256</v>
      </c>
      <c r="I319" s="94" t="s">
        <v>132</v>
      </c>
      <c r="J319" s="94" t="s">
        <v>47</v>
      </c>
      <c r="K319" s="94" t="str">
        <f t="shared" si="175"/>
        <v>-</v>
      </c>
      <c r="L319" s="94" t="s">
        <v>249</v>
      </c>
      <c r="M319" s="181">
        <v>0</v>
      </c>
      <c r="N319" s="92"/>
      <c r="O319" s="93"/>
      <c r="P319" s="104"/>
      <c r="Q319" s="207">
        <v>5.5</v>
      </c>
      <c r="R319" s="202">
        <v>3</v>
      </c>
      <c r="S319" s="198">
        <v>3</v>
      </c>
      <c r="T319" s="191">
        <f t="shared" si="176"/>
        <v>3</v>
      </c>
      <c r="U319" s="191">
        <f t="shared" si="202"/>
        <v>1</v>
      </c>
      <c r="V319" s="191">
        <f t="shared" si="191"/>
        <v>0</v>
      </c>
      <c r="W319" s="191">
        <f t="shared" si="192"/>
        <v>0</v>
      </c>
      <c r="X319" s="191">
        <f t="shared" si="193"/>
        <v>0</v>
      </c>
      <c r="Y319" s="192">
        <f t="shared" si="194"/>
        <v>0</v>
      </c>
      <c r="Z319" s="195">
        <f t="shared" si="195"/>
        <v>0</v>
      </c>
      <c r="AA319" s="192" t="s">
        <v>67</v>
      </c>
      <c r="AB319" s="190" t="s">
        <v>88</v>
      </c>
      <c r="AC319" s="191"/>
      <c r="AD319" s="190"/>
      <c r="AE319" s="190"/>
      <c r="AF319" s="190"/>
      <c r="AG319" s="190"/>
      <c r="AH319" s="190"/>
      <c r="AI319" s="190"/>
      <c r="AJ319" s="190"/>
      <c r="AK319" s="190"/>
      <c r="AL319" s="190"/>
      <c r="AM319" s="190"/>
      <c r="AN319" s="190"/>
      <c r="AO319" s="190"/>
      <c r="AP319" s="190"/>
      <c r="AQ319" s="190"/>
      <c r="AR319" s="190"/>
      <c r="AS319" s="190"/>
      <c r="AT319" s="190"/>
      <c r="AU319" s="190"/>
      <c r="AV319" s="190"/>
      <c r="AW319" s="190"/>
      <c r="AX319" s="190"/>
      <c r="AY319" s="190"/>
      <c r="AZ319" s="190"/>
      <c r="BA319" s="190"/>
      <c r="BB319" s="190"/>
      <c r="BC319" s="190"/>
      <c r="BD319" s="190"/>
      <c r="BE319" s="190"/>
      <c r="BF319" s="190"/>
      <c r="BG319" s="190"/>
      <c r="BH319" s="190"/>
      <c r="BI319" s="190"/>
      <c r="BJ319" s="190"/>
      <c r="BK319" s="190"/>
      <c r="BL319" s="190"/>
      <c r="BM319" s="190"/>
      <c r="BN319" s="190"/>
      <c r="BO319" s="190"/>
      <c r="BP319" s="190"/>
      <c r="BQ319" s="190"/>
      <c r="BR319" s="190"/>
      <c r="BS319" s="190"/>
      <c r="BT319" s="190"/>
      <c r="BU319" s="190"/>
      <c r="BV319" s="190"/>
      <c r="BW319" s="190"/>
      <c r="BX319" s="190"/>
      <c r="BY319" s="190"/>
      <c r="BZ319" s="190">
        <f t="shared" si="177"/>
        <v>1</v>
      </c>
      <c r="CA319" s="190">
        <f t="shared" si="178"/>
        <v>0</v>
      </c>
      <c r="CB319" s="196">
        <f t="shared" si="179"/>
        <v>0</v>
      </c>
      <c r="CC319" s="196">
        <f t="shared" si="180"/>
        <v>0</v>
      </c>
      <c r="CD319" s="197">
        <f t="shared" si="181"/>
        <v>5.5</v>
      </c>
      <c r="CE319" s="198" t="s">
        <v>127</v>
      </c>
      <c r="CF319" s="196" t="str">
        <f t="shared" si="182"/>
        <v/>
      </c>
      <c r="CG319" s="199">
        <f t="shared" si="183"/>
        <v>1</v>
      </c>
      <c r="CH319" s="190" t="e">
        <f t="shared" si="184"/>
        <v>#VALUE!</v>
      </c>
      <c r="CI319" s="190" t="str">
        <f t="shared" si="185"/>
        <v/>
      </c>
      <c r="CJ319" s="190">
        <f t="shared" si="186"/>
        <v>0</v>
      </c>
      <c r="CK319" s="190"/>
      <c r="CL319" s="191">
        <f t="shared" si="163"/>
        <v>905</v>
      </c>
      <c r="CM319" s="191" t="str">
        <f t="shared" si="164"/>
        <v>本圃</v>
      </c>
      <c r="CN319" s="191" t="str">
        <f t="shared" si="165"/>
        <v>紅ほっぺ</v>
      </c>
      <c r="CO319" s="191" t="str">
        <f t="shared" si="166"/>
        <v>よこ</v>
      </c>
      <c r="CP319" s="198">
        <f t="shared" si="167"/>
        <v>9</v>
      </c>
      <c r="CQ319" s="203">
        <f t="shared" si="168"/>
        <v>1.5</v>
      </c>
      <c r="CR319" s="191" t="str">
        <f t="shared" si="169"/>
        <v>SPWFD24UB2PB</v>
      </c>
      <c r="CS319" s="191" t="str">
        <f t="shared" si="170"/>
        <v>◎</v>
      </c>
      <c r="CT319" s="191" t="str">
        <f t="shared" si="171"/>
        <v>適</v>
      </c>
      <c r="CU319" s="191" t="str">
        <f t="shared" si="187"/>
        <v>-</v>
      </c>
      <c r="CV319" s="191">
        <f t="shared" si="172"/>
        <v>0</v>
      </c>
      <c r="CW319" s="191" t="str">
        <f t="shared" si="173"/>
        <v/>
      </c>
      <c r="CX319" s="208">
        <f t="shared" si="174"/>
        <v>0</v>
      </c>
      <c r="CY319" s="97">
        <f t="shared" si="188"/>
        <v>5.5</v>
      </c>
      <c r="CZ319" s="98">
        <f t="shared" si="189"/>
        <v>3</v>
      </c>
      <c r="DA319" s="97">
        <f t="shared" si="189"/>
        <v>3</v>
      </c>
      <c r="DB319" s="95">
        <f t="shared" si="190"/>
        <v>3</v>
      </c>
      <c r="DC319" s="147">
        <f t="shared" si="162"/>
        <v>1</v>
      </c>
      <c r="DD319" s="210">
        <f t="shared" si="196"/>
        <v>0</v>
      </c>
      <c r="DE319" s="151">
        <f t="shared" si="197"/>
        <v>0</v>
      </c>
      <c r="DF319" s="213">
        <f t="shared" si="198"/>
        <v>0</v>
      </c>
      <c r="DG319" s="149">
        <f t="shared" si="199"/>
        <v>0</v>
      </c>
      <c r="DH319" s="141">
        <f t="shared" si="200"/>
        <v>0</v>
      </c>
    </row>
    <row r="320" spans="1:112" s="99" customFormat="1" ht="26.1" customHeight="1" thickTop="1" thickBot="1" x14ac:dyDescent="0.2">
      <c r="A320" s="136"/>
      <c r="B320" s="87">
        <v>907</v>
      </c>
      <c r="C320" s="94" t="s">
        <v>1</v>
      </c>
      <c r="D320" s="94" t="s">
        <v>6</v>
      </c>
      <c r="E320" s="100" t="s">
        <v>51</v>
      </c>
      <c r="F320" s="101">
        <v>9</v>
      </c>
      <c r="G320" s="102">
        <v>2</v>
      </c>
      <c r="H320" s="94" t="s">
        <v>257</v>
      </c>
      <c r="I320" s="94" t="s">
        <v>132</v>
      </c>
      <c r="J320" s="94" t="s">
        <v>47</v>
      </c>
      <c r="K320" s="94" t="str">
        <f t="shared" si="175"/>
        <v>-</v>
      </c>
      <c r="L320" s="94" t="s">
        <v>249</v>
      </c>
      <c r="M320" s="181">
        <v>0</v>
      </c>
      <c r="N320" s="92"/>
      <c r="O320" s="93"/>
      <c r="P320" s="104"/>
      <c r="Q320" s="207">
        <v>4.5</v>
      </c>
      <c r="R320" s="202">
        <v>3</v>
      </c>
      <c r="S320" s="198">
        <v>3</v>
      </c>
      <c r="T320" s="191">
        <f t="shared" si="176"/>
        <v>3</v>
      </c>
      <c r="U320" s="191">
        <f t="shared" si="202"/>
        <v>1</v>
      </c>
      <c r="V320" s="191">
        <f t="shared" si="191"/>
        <v>0</v>
      </c>
      <c r="W320" s="191">
        <f t="shared" si="192"/>
        <v>0</v>
      </c>
      <c r="X320" s="191">
        <f t="shared" si="193"/>
        <v>0</v>
      </c>
      <c r="Y320" s="192">
        <f t="shared" si="194"/>
        <v>0</v>
      </c>
      <c r="Z320" s="195">
        <f t="shared" si="195"/>
        <v>0</v>
      </c>
      <c r="AA320" s="192" t="s">
        <v>67</v>
      </c>
      <c r="AB320" s="190" t="s">
        <v>72</v>
      </c>
      <c r="AC320" s="191"/>
      <c r="AD320" s="190"/>
      <c r="AE320" s="190"/>
      <c r="AF320" s="190"/>
      <c r="AG320" s="190"/>
      <c r="AH320" s="190"/>
      <c r="AI320" s="190"/>
      <c r="AJ320" s="190"/>
      <c r="AK320" s="190"/>
      <c r="AL320" s="190"/>
      <c r="AM320" s="190"/>
      <c r="AN320" s="190"/>
      <c r="AO320" s="190"/>
      <c r="AP320" s="190"/>
      <c r="AQ320" s="190"/>
      <c r="AR320" s="190"/>
      <c r="AS320" s="190"/>
      <c r="AT320" s="190"/>
      <c r="AU320" s="190"/>
      <c r="AV320" s="190"/>
      <c r="AW320" s="190"/>
      <c r="AX320" s="190"/>
      <c r="AY320" s="190"/>
      <c r="AZ320" s="190"/>
      <c r="BA320" s="190"/>
      <c r="BB320" s="190"/>
      <c r="BC320" s="190"/>
      <c r="BD320" s="190"/>
      <c r="BE320" s="190"/>
      <c r="BF320" s="190"/>
      <c r="BG320" s="190"/>
      <c r="BH320" s="190"/>
      <c r="BI320" s="190"/>
      <c r="BJ320" s="190"/>
      <c r="BK320" s="190"/>
      <c r="BL320" s="190"/>
      <c r="BM320" s="190"/>
      <c r="BN320" s="190"/>
      <c r="BO320" s="190"/>
      <c r="BP320" s="190"/>
      <c r="BQ320" s="190"/>
      <c r="BR320" s="190"/>
      <c r="BS320" s="190"/>
      <c r="BT320" s="190"/>
      <c r="BU320" s="190"/>
      <c r="BV320" s="190"/>
      <c r="BW320" s="190"/>
      <c r="BX320" s="190"/>
      <c r="BY320" s="190"/>
      <c r="BZ320" s="190">
        <f t="shared" si="177"/>
        <v>1</v>
      </c>
      <c r="CA320" s="190">
        <f t="shared" si="178"/>
        <v>0</v>
      </c>
      <c r="CB320" s="196">
        <f t="shared" si="179"/>
        <v>0</v>
      </c>
      <c r="CC320" s="196">
        <f t="shared" si="180"/>
        <v>0</v>
      </c>
      <c r="CD320" s="197">
        <f t="shared" si="181"/>
        <v>4.5</v>
      </c>
      <c r="CE320" s="198" t="s">
        <v>127</v>
      </c>
      <c r="CF320" s="196" t="str">
        <f t="shared" si="182"/>
        <v/>
      </c>
      <c r="CG320" s="199">
        <f t="shared" si="183"/>
        <v>1</v>
      </c>
      <c r="CH320" s="190" t="e">
        <f t="shared" si="184"/>
        <v>#VALUE!</v>
      </c>
      <c r="CI320" s="190" t="str">
        <f t="shared" si="185"/>
        <v/>
      </c>
      <c r="CJ320" s="190">
        <f t="shared" si="186"/>
        <v>0</v>
      </c>
      <c r="CK320" s="190"/>
      <c r="CL320" s="191">
        <f t="shared" si="163"/>
        <v>907</v>
      </c>
      <c r="CM320" s="191" t="str">
        <f t="shared" si="164"/>
        <v>本圃</v>
      </c>
      <c r="CN320" s="191" t="str">
        <f t="shared" si="165"/>
        <v>紅ほっぺ</v>
      </c>
      <c r="CO320" s="191" t="str">
        <f t="shared" si="166"/>
        <v>よこ</v>
      </c>
      <c r="CP320" s="198">
        <f t="shared" si="167"/>
        <v>9</v>
      </c>
      <c r="CQ320" s="203">
        <f t="shared" si="168"/>
        <v>2</v>
      </c>
      <c r="CR320" s="191" t="str">
        <f t="shared" si="169"/>
        <v>SPWFD24UB2PA</v>
      </c>
      <c r="CS320" s="191" t="str">
        <f t="shared" si="170"/>
        <v>◎</v>
      </c>
      <c r="CT320" s="191" t="str">
        <f t="shared" si="171"/>
        <v>適</v>
      </c>
      <c r="CU320" s="191" t="str">
        <f t="shared" si="187"/>
        <v>-</v>
      </c>
      <c r="CV320" s="191">
        <f t="shared" si="172"/>
        <v>0</v>
      </c>
      <c r="CW320" s="191" t="str">
        <f t="shared" si="173"/>
        <v/>
      </c>
      <c r="CX320" s="208">
        <f t="shared" si="174"/>
        <v>0</v>
      </c>
      <c r="CY320" s="97">
        <f t="shared" si="188"/>
        <v>4.5</v>
      </c>
      <c r="CZ320" s="98">
        <f t="shared" si="189"/>
        <v>3</v>
      </c>
      <c r="DA320" s="97">
        <f t="shared" si="189"/>
        <v>3</v>
      </c>
      <c r="DB320" s="95">
        <f t="shared" si="190"/>
        <v>3</v>
      </c>
      <c r="DC320" s="147">
        <f t="shared" si="162"/>
        <v>1</v>
      </c>
      <c r="DD320" s="210">
        <f t="shared" si="196"/>
        <v>0</v>
      </c>
      <c r="DE320" s="151">
        <f t="shared" si="197"/>
        <v>0</v>
      </c>
      <c r="DF320" s="213">
        <f t="shared" si="198"/>
        <v>0</v>
      </c>
      <c r="DG320" s="149">
        <f t="shared" si="199"/>
        <v>0</v>
      </c>
      <c r="DH320" s="141">
        <f t="shared" si="200"/>
        <v>0</v>
      </c>
    </row>
    <row r="321" spans="1:112" s="99" customFormat="1" ht="26.1" customHeight="1" thickTop="1" thickBot="1" x14ac:dyDescent="0.2">
      <c r="A321" s="136"/>
      <c r="B321" s="94">
        <v>909</v>
      </c>
      <c r="C321" s="94" t="s">
        <v>1</v>
      </c>
      <c r="D321" s="94" t="s">
        <v>6</v>
      </c>
      <c r="E321" s="100" t="s">
        <v>51</v>
      </c>
      <c r="F321" s="101">
        <v>9</v>
      </c>
      <c r="G321" s="102">
        <v>2.25</v>
      </c>
      <c r="H321" s="94" t="s">
        <v>257</v>
      </c>
      <c r="I321" s="94" t="s">
        <v>133</v>
      </c>
      <c r="J321" s="94" t="s">
        <v>47</v>
      </c>
      <c r="K321" s="94" t="str">
        <f t="shared" si="175"/>
        <v>-</v>
      </c>
      <c r="L321" s="94" t="s">
        <v>249</v>
      </c>
      <c r="M321" s="181">
        <v>0</v>
      </c>
      <c r="N321" s="92"/>
      <c r="O321" s="93"/>
      <c r="P321" s="104"/>
      <c r="Q321" s="207">
        <v>4.5</v>
      </c>
      <c r="R321" s="202">
        <v>3</v>
      </c>
      <c r="S321" s="198">
        <v>3</v>
      </c>
      <c r="T321" s="191">
        <f t="shared" si="176"/>
        <v>3</v>
      </c>
      <c r="U321" s="191">
        <f t="shared" si="202"/>
        <v>1</v>
      </c>
      <c r="V321" s="191">
        <f t="shared" si="191"/>
        <v>0</v>
      </c>
      <c r="W321" s="191">
        <f t="shared" si="192"/>
        <v>0</v>
      </c>
      <c r="X321" s="191">
        <f t="shared" si="193"/>
        <v>0</v>
      </c>
      <c r="Y321" s="192">
        <f t="shared" si="194"/>
        <v>0</v>
      </c>
      <c r="Z321" s="195">
        <f t="shared" si="195"/>
        <v>0</v>
      </c>
      <c r="AA321" s="192" t="s">
        <v>67</v>
      </c>
      <c r="AB321" s="190" t="s">
        <v>96</v>
      </c>
      <c r="AC321" s="191"/>
      <c r="AD321" s="190"/>
      <c r="AE321" s="190"/>
      <c r="AF321" s="190"/>
      <c r="AG321" s="190"/>
      <c r="AH321" s="190"/>
      <c r="AI321" s="190"/>
      <c r="AJ321" s="190"/>
      <c r="AK321" s="190"/>
      <c r="AL321" s="190"/>
      <c r="AM321" s="190"/>
      <c r="AN321" s="190"/>
      <c r="AO321" s="190"/>
      <c r="AP321" s="190"/>
      <c r="AQ321" s="190"/>
      <c r="AR321" s="190"/>
      <c r="AS321" s="190"/>
      <c r="AT321" s="190"/>
      <c r="AU321" s="190"/>
      <c r="AV321" s="190"/>
      <c r="AW321" s="190"/>
      <c r="AX321" s="190"/>
      <c r="AY321" s="190"/>
      <c r="AZ321" s="190"/>
      <c r="BA321" s="190"/>
      <c r="BB321" s="190"/>
      <c r="BC321" s="190"/>
      <c r="BD321" s="190"/>
      <c r="BE321" s="190"/>
      <c r="BF321" s="190"/>
      <c r="BG321" s="190"/>
      <c r="BH321" s="190"/>
      <c r="BI321" s="190"/>
      <c r="BJ321" s="190"/>
      <c r="BK321" s="190"/>
      <c r="BL321" s="190"/>
      <c r="BM321" s="190"/>
      <c r="BN321" s="190"/>
      <c r="BO321" s="190"/>
      <c r="BP321" s="190"/>
      <c r="BQ321" s="190"/>
      <c r="BR321" s="190"/>
      <c r="BS321" s="190"/>
      <c r="BT321" s="190"/>
      <c r="BU321" s="190"/>
      <c r="BV321" s="190"/>
      <c r="BW321" s="190"/>
      <c r="BX321" s="190"/>
      <c r="BY321" s="190"/>
      <c r="BZ321" s="190">
        <f t="shared" si="177"/>
        <v>1</v>
      </c>
      <c r="CA321" s="190">
        <f t="shared" si="178"/>
        <v>0</v>
      </c>
      <c r="CB321" s="196">
        <f t="shared" si="179"/>
        <v>0</v>
      </c>
      <c r="CC321" s="196">
        <f t="shared" si="180"/>
        <v>0</v>
      </c>
      <c r="CD321" s="197">
        <f t="shared" si="181"/>
        <v>4.5</v>
      </c>
      <c r="CE321" s="198" t="s">
        <v>127</v>
      </c>
      <c r="CF321" s="196" t="str">
        <f t="shared" si="182"/>
        <v/>
      </c>
      <c r="CG321" s="199">
        <f t="shared" si="183"/>
        <v>1</v>
      </c>
      <c r="CH321" s="190" t="e">
        <f t="shared" si="184"/>
        <v>#VALUE!</v>
      </c>
      <c r="CI321" s="190" t="str">
        <f t="shared" si="185"/>
        <v/>
      </c>
      <c r="CJ321" s="190">
        <f t="shared" si="186"/>
        <v>0</v>
      </c>
      <c r="CK321" s="190"/>
      <c r="CL321" s="191">
        <f t="shared" si="163"/>
        <v>909</v>
      </c>
      <c r="CM321" s="191" t="str">
        <f t="shared" si="164"/>
        <v>本圃</v>
      </c>
      <c r="CN321" s="191" t="str">
        <f t="shared" si="165"/>
        <v>紅ほっぺ</v>
      </c>
      <c r="CO321" s="191" t="str">
        <f t="shared" si="166"/>
        <v>よこ</v>
      </c>
      <c r="CP321" s="198">
        <f t="shared" si="167"/>
        <v>9</v>
      </c>
      <c r="CQ321" s="203">
        <f t="shared" si="168"/>
        <v>2.25</v>
      </c>
      <c r="CR321" s="191" t="str">
        <f t="shared" si="169"/>
        <v>SPWFD24UB2PA</v>
      </c>
      <c r="CS321" s="191" t="str">
        <f t="shared" si="170"/>
        <v>○</v>
      </c>
      <c r="CT321" s="191" t="str">
        <f t="shared" si="171"/>
        <v>適</v>
      </c>
      <c r="CU321" s="191" t="str">
        <f t="shared" si="187"/>
        <v>-</v>
      </c>
      <c r="CV321" s="191">
        <f t="shared" si="172"/>
        <v>0</v>
      </c>
      <c r="CW321" s="191" t="str">
        <f t="shared" si="173"/>
        <v/>
      </c>
      <c r="CX321" s="208">
        <f t="shared" si="174"/>
        <v>0</v>
      </c>
      <c r="CY321" s="97">
        <f t="shared" si="188"/>
        <v>4.5</v>
      </c>
      <c r="CZ321" s="98">
        <f t="shared" si="189"/>
        <v>3</v>
      </c>
      <c r="DA321" s="97">
        <f t="shared" si="189"/>
        <v>3</v>
      </c>
      <c r="DB321" s="95">
        <f t="shared" si="190"/>
        <v>3</v>
      </c>
      <c r="DC321" s="147">
        <f t="shared" si="162"/>
        <v>1</v>
      </c>
      <c r="DD321" s="210">
        <f t="shared" si="196"/>
        <v>0</v>
      </c>
      <c r="DE321" s="151">
        <f t="shared" si="197"/>
        <v>0</v>
      </c>
      <c r="DF321" s="213">
        <f t="shared" si="198"/>
        <v>0</v>
      </c>
      <c r="DG321" s="149">
        <f t="shared" si="199"/>
        <v>0</v>
      </c>
      <c r="DH321" s="141">
        <f t="shared" si="200"/>
        <v>0</v>
      </c>
    </row>
    <row r="322" spans="1:112" s="99" customFormat="1" ht="26.1" customHeight="1" thickTop="1" thickBot="1" x14ac:dyDescent="0.2">
      <c r="A322" s="136"/>
      <c r="B322" s="87">
        <v>916</v>
      </c>
      <c r="C322" s="94" t="s">
        <v>1</v>
      </c>
      <c r="D322" s="94" t="s">
        <v>6</v>
      </c>
      <c r="E322" s="100" t="s">
        <v>51</v>
      </c>
      <c r="F322" s="101">
        <v>10</v>
      </c>
      <c r="G322" s="102">
        <v>1.4</v>
      </c>
      <c r="H322" s="94" t="s">
        <v>256</v>
      </c>
      <c r="I322" s="94" t="s">
        <v>132</v>
      </c>
      <c r="J322" s="103" t="s">
        <v>45</v>
      </c>
      <c r="K322" s="94" t="str">
        <f t="shared" si="175"/>
        <v>-</v>
      </c>
      <c r="L322" s="94" t="s">
        <v>249</v>
      </c>
      <c r="M322" s="181">
        <v>0</v>
      </c>
      <c r="N322" s="92"/>
      <c r="O322" s="93"/>
      <c r="P322" s="104"/>
      <c r="Q322" s="207">
        <v>5.5</v>
      </c>
      <c r="R322" s="202">
        <v>3</v>
      </c>
      <c r="S322" s="198">
        <v>3.5</v>
      </c>
      <c r="T322" s="191">
        <f t="shared" si="176"/>
        <v>3</v>
      </c>
      <c r="U322" s="191">
        <f t="shared" si="202"/>
        <v>1</v>
      </c>
      <c r="V322" s="191">
        <f t="shared" si="191"/>
        <v>0</v>
      </c>
      <c r="W322" s="191">
        <f t="shared" si="192"/>
        <v>0</v>
      </c>
      <c r="X322" s="191">
        <f t="shared" si="193"/>
        <v>0</v>
      </c>
      <c r="Y322" s="192">
        <f t="shared" si="194"/>
        <v>0</v>
      </c>
      <c r="Z322" s="195">
        <f t="shared" si="195"/>
        <v>0</v>
      </c>
      <c r="AA322" s="192" t="s">
        <v>67</v>
      </c>
      <c r="AB322" s="190" t="s">
        <v>74</v>
      </c>
      <c r="AC322" s="191"/>
      <c r="AD322" s="190"/>
      <c r="AE322" s="190"/>
      <c r="AF322" s="190"/>
      <c r="AG322" s="190"/>
      <c r="AH322" s="190"/>
      <c r="AI322" s="190"/>
      <c r="AJ322" s="190"/>
      <c r="AK322" s="190"/>
      <c r="AL322" s="190"/>
      <c r="AM322" s="190"/>
      <c r="AN322" s="190"/>
      <c r="AO322" s="190"/>
      <c r="AP322" s="190"/>
      <c r="AQ322" s="190"/>
      <c r="AR322" s="190"/>
      <c r="AS322" s="190"/>
      <c r="AT322" s="190"/>
      <c r="AU322" s="190"/>
      <c r="AV322" s="190"/>
      <c r="AW322" s="190"/>
      <c r="AX322" s="190"/>
      <c r="AY322" s="190"/>
      <c r="AZ322" s="190"/>
      <c r="BA322" s="190"/>
      <c r="BB322" s="190"/>
      <c r="BC322" s="190"/>
      <c r="BD322" s="190"/>
      <c r="BE322" s="190"/>
      <c r="BF322" s="190"/>
      <c r="BG322" s="190"/>
      <c r="BH322" s="190"/>
      <c r="BI322" s="190"/>
      <c r="BJ322" s="190"/>
      <c r="BK322" s="190"/>
      <c r="BL322" s="190"/>
      <c r="BM322" s="190"/>
      <c r="BN322" s="190"/>
      <c r="BO322" s="190"/>
      <c r="BP322" s="190"/>
      <c r="BQ322" s="190"/>
      <c r="BR322" s="190"/>
      <c r="BS322" s="190"/>
      <c r="BT322" s="190"/>
      <c r="BU322" s="190"/>
      <c r="BV322" s="190"/>
      <c r="BW322" s="190"/>
      <c r="BX322" s="190"/>
      <c r="BY322" s="190"/>
      <c r="BZ322" s="190">
        <f t="shared" si="177"/>
        <v>1</v>
      </c>
      <c r="CA322" s="190">
        <f t="shared" si="178"/>
        <v>0</v>
      </c>
      <c r="CB322" s="196">
        <f t="shared" si="179"/>
        <v>0</v>
      </c>
      <c r="CC322" s="196">
        <f t="shared" si="180"/>
        <v>0</v>
      </c>
      <c r="CD322" s="197">
        <f t="shared" si="181"/>
        <v>5.5</v>
      </c>
      <c r="CE322" s="198" t="s">
        <v>127</v>
      </c>
      <c r="CF322" s="196" t="str">
        <f t="shared" si="182"/>
        <v/>
      </c>
      <c r="CG322" s="199">
        <f t="shared" si="183"/>
        <v>1</v>
      </c>
      <c r="CH322" s="190" t="e">
        <f t="shared" si="184"/>
        <v>#VALUE!</v>
      </c>
      <c r="CI322" s="190" t="str">
        <f t="shared" si="185"/>
        <v/>
      </c>
      <c r="CJ322" s="190">
        <f t="shared" si="186"/>
        <v>0</v>
      </c>
      <c r="CK322" s="190"/>
      <c r="CL322" s="191">
        <f t="shared" si="163"/>
        <v>916</v>
      </c>
      <c r="CM322" s="191" t="str">
        <f t="shared" si="164"/>
        <v>本圃</v>
      </c>
      <c r="CN322" s="191" t="str">
        <f t="shared" si="165"/>
        <v>紅ほっぺ</v>
      </c>
      <c r="CO322" s="191" t="str">
        <f t="shared" si="166"/>
        <v>よこ</v>
      </c>
      <c r="CP322" s="198">
        <f t="shared" si="167"/>
        <v>10</v>
      </c>
      <c r="CQ322" s="203">
        <f t="shared" si="168"/>
        <v>1.4</v>
      </c>
      <c r="CR322" s="191" t="str">
        <f t="shared" si="169"/>
        <v>SPWFD24UB2PB</v>
      </c>
      <c r="CS322" s="191" t="str">
        <f t="shared" si="170"/>
        <v>◎</v>
      </c>
      <c r="CT322" s="191" t="str">
        <f t="shared" si="171"/>
        <v>強め</v>
      </c>
      <c r="CU322" s="191" t="str">
        <f t="shared" si="187"/>
        <v>-</v>
      </c>
      <c r="CV322" s="191">
        <f t="shared" si="172"/>
        <v>0</v>
      </c>
      <c r="CW322" s="191" t="str">
        <f t="shared" si="173"/>
        <v/>
      </c>
      <c r="CX322" s="208">
        <f t="shared" si="174"/>
        <v>0</v>
      </c>
      <c r="CY322" s="97">
        <f t="shared" si="188"/>
        <v>5.5</v>
      </c>
      <c r="CZ322" s="98">
        <f t="shared" si="189"/>
        <v>3</v>
      </c>
      <c r="DA322" s="97">
        <f t="shared" si="189"/>
        <v>3.5</v>
      </c>
      <c r="DB322" s="95">
        <f t="shared" si="190"/>
        <v>3</v>
      </c>
      <c r="DC322" s="147">
        <f t="shared" si="162"/>
        <v>1</v>
      </c>
      <c r="DD322" s="210">
        <f t="shared" si="196"/>
        <v>0</v>
      </c>
      <c r="DE322" s="151">
        <f t="shared" si="197"/>
        <v>0</v>
      </c>
      <c r="DF322" s="213">
        <f t="shared" si="198"/>
        <v>0</v>
      </c>
      <c r="DG322" s="149">
        <f t="shared" si="199"/>
        <v>0</v>
      </c>
      <c r="DH322" s="141">
        <f t="shared" si="200"/>
        <v>0</v>
      </c>
    </row>
    <row r="323" spans="1:112" s="99" customFormat="1" ht="26.1" customHeight="1" thickTop="1" thickBot="1" x14ac:dyDescent="0.2">
      <c r="A323" s="136"/>
      <c r="B323" s="87">
        <v>919</v>
      </c>
      <c r="C323" s="94" t="s">
        <v>1</v>
      </c>
      <c r="D323" s="94" t="s">
        <v>6</v>
      </c>
      <c r="E323" s="100" t="s">
        <v>51</v>
      </c>
      <c r="F323" s="101">
        <v>10</v>
      </c>
      <c r="G323" s="102">
        <v>1.5</v>
      </c>
      <c r="H323" s="94" t="s">
        <v>256</v>
      </c>
      <c r="I323" s="94" t="s">
        <v>132</v>
      </c>
      <c r="J323" s="103" t="s">
        <v>45</v>
      </c>
      <c r="K323" s="94" t="str">
        <f t="shared" si="175"/>
        <v>-</v>
      </c>
      <c r="L323" s="94" t="s">
        <v>249</v>
      </c>
      <c r="M323" s="181">
        <v>0</v>
      </c>
      <c r="N323" s="92"/>
      <c r="O323" s="93"/>
      <c r="P323" s="104"/>
      <c r="Q323" s="207">
        <v>5</v>
      </c>
      <c r="R323" s="202">
        <v>3</v>
      </c>
      <c r="S323" s="198">
        <v>3.5</v>
      </c>
      <c r="T323" s="191">
        <f t="shared" si="176"/>
        <v>3</v>
      </c>
      <c r="U323" s="191">
        <f t="shared" si="202"/>
        <v>1</v>
      </c>
      <c r="V323" s="191">
        <f t="shared" si="191"/>
        <v>0</v>
      </c>
      <c r="W323" s="191">
        <f t="shared" si="192"/>
        <v>0</v>
      </c>
      <c r="X323" s="191">
        <f t="shared" si="193"/>
        <v>0</v>
      </c>
      <c r="Y323" s="192">
        <f t="shared" si="194"/>
        <v>0</v>
      </c>
      <c r="Z323" s="195">
        <f t="shared" si="195"/>
        <v>0</v>
      </c>
      <c r="AA323" s="192" t="s">
        <v>67</v>
      </c>
      <c r="AB323" s="190" t="s">
        <v>98</v>
      </c>
      <c r="AC323" s="191"/>
      <c r="AD323" s="190"/>
      <c r="AE323" s="190"/>
      <c r="AF323" s="190"/>
      <c r="AG323" s="190"/>
      <c r="AH323" s="190"/>
      <c r="AI323" s="190"/>
      <c r="AJ323" s="190"/>
      <c r="AK323" s="190"/>
      <c r="AL323" s="190"/>
      <c r="AM323" s="190"/>
      <c r="AN323" s="190"/>
      <c r="AO323" s="190"/>
      <c r="AP323" s="190"/>
      <c r="AQ323" s="190"/>
      <c r="AR323" s="190"/>
      <c r="AS323" s="190"/>
      <c r="AT323" s="190"/>
      <c r="AU323" s="190"/>
      <c r="AV323" s="190"/>
      <c r="AW323" s="190"/>
      <c r="AX323" s="190"/>
      <c r="AY323" s="190"/>
      <c r="AZ323" s="190"/>
      <c r="BA323" s="190"/>
      <c r="BB323" s="190"/>
      <c r="BC323" s="190"/>
      <c r="BD323" s="190"/>
      <c r="BE323" s="190"/>
      <c r="BF323" s="190"/>
      <c r="BG323" s="190"/>
      <c r="BH323" s="190"/>
      <c r="BI323" s="190"/>
      <c r="BJ323" s="190"/>
      <c r="BK323" s="190"/>
      <c r="BL323" s="190"/>
      <c r="BM323" s="190"/>
      <c r="BN323" s="190"/>
      <c r="BO323" s="190"/>
      <c r="BP323" s="190"/>
      <c r="BQ323" s="190"/>
      <c r="BR323" s="190"/>
      <c r="BS323" s="190"/>
      <c r="BT323" s="190"/>
      <c r="BU323" s="190"/>
      <c r="BV323" s="190"/>
      <c r="BW323" s="190"/>
      <c r="BX323" s="190"/>
      <c r="BY323" s="190"/>
      <c r="BZ323" s="190">
        <f t="shared" si="177"/>
        <v>1</v>
      </c>
      <c r="CA323" s="190">
        <f t="shared" si="178"/>
        <v>0</v>
      </c>
      <c r="CB323" s="196">
        <f t="shared" si="179"/>
        <v>0</v>
      </c>
      <c r="CC323" s="196">
        <f t="shared" si="180"/>
        <v>0</v>
      </c>
      <c r="CD323" s="197">
        <f t="shared" si="181"/>
        <v>5</v>
      </c>
      <c r="CE323" s="198" t="s">
        <v>127</v>
      </c>
      <c r="CF323" s="196" t="str">
        <f t="shared" si="182"/>
        <v/>
      </c>
      <c r="CG323" s="199">
        <f t="shared" si="183"/>
        <v>1</v>
      </c>
      <c r="CH323" s="190" t="e">
        <f t="shared" si="184"/>
        <v>#VALUE!</v>
      </c>
      <c r="CI323" s="190" t="str">
        <f t="shared" si="185"/>
        <v/>
      </c>
      <c r="CJ323" s="190">
        <f t="shared" si="186"/>
        <v>0</v>
      </c>
      <c r="CK323" s="190"/>
      <c r="CL323" s="191">
        <f t="shared" si="163"/>
        <v>919</v>
      </c>
      <c r="CM323" s="191" t="str">
        <f t="shared" si="164"/>
        <v>本圃</v>
      </c>
      <c r="CN323" s="191" t="str">
        <f t="shared" si="165"/>
        <v>紅ほっぺ</v>
      </c>
      <c r="CO323" s="191" t="str">
        <f t="shared" si="166"/>
        <v>よこ</v>
      </c>
      <c r="CP323" s="198">
        <f t="shared" si="167"/>
        <v>10</v>
      </c>
      <c r="CQ323" s="203">
        <f t="shared" si="168"/>
        <v>1.5</v>
      </c>
      <c r="CR323" s="191" t="str">
        <f t="shared" si="169"/>
        <v>SPWFD24UB2PB</v>
      </c>
      <c r="CS323" s="191" t="str">
        <f t="shared" si="170"/>
        <v>◎</v>
      </c>
      <c r="CT323" s="191" t="str">
        <f t="shared" si="171"/>
        <v>強め</v>
      </c>
      <c r="CU323" s="191" t="str">
        <f t="shared" si="187"/>
        <v>-</v>
      </c>
      <c r="CV323" s="191">
        <f t="shared" si="172"/>
        <v>0</v>
      </c>
      <c r="CW323" s="191" t="str">
        <f t="shared" si="173"/>
        <v/>
      </c>
      <c r="CX323" s="208">
        <f t="shared" si="174"/>
        <v>0</v>
      </c>
      <c r="CY323" s="97">
        <f t="shared" si="188"/>
        <v>5</v>
      </c>
      <c r="CZ323" s="98">
        <f t="shared" si="189"/>
        <v>3</v>
      </c>
      <c r="DA323" s="97">
        <f t="shared" si="189"/>
        <v>3.5</v>
      </c>
      <c r="DB323" s="95">
        <f t="shared" si="190"/>
        <v>3</v>
      </c>
      <c r="DC323" s="147">
        <f t="shared" si="162"/>
        <v>1</v>
      </c>
      <c r="DD323" s="210">
        <f t="shared" si="196"/>
        <v>0</v>
      </c>
      <c r="DE323" s="151">
        <f t="shared" si="197"/>
        <v>0</v>
      </c>
      <c r="DF323" s="213">
        <f t="shared" si="198"/>
        <v>0</v>
      </c>
      <c r="DG323" s="149">
        <f t="shared" si="199"/>
        <v>0</v>
      </c>
      <c r="DH323" s="141">
        <f t="shared" si="200"/>
        <v>0</v>
      </c>
    </row>
    <row r="324" spans="1:112" s="99" customFormat="1" ht="26.1" customHeight="1" thickTop="1" thickBot="1" x14ac:dyDescent="0.2">
      <c r="A324" s="136"/>
      <c r="B324" s="87">
        <v>922</v>
      </c>
      <c r="C324" s="94" t="s">
        <v>1</v>
      </c>
      <c r="D324" s="94" t="s">
        <v>6</v>
      </c>
      <c r="E324" s="100" t="s">
        <v>51</v>
      </c>
      <c r="F324" s="101">
        <v>10</v>
      </c>
      <c r="G324" s="102">
        <v>2</v>
      </c>
      <c r="H324" s="94" t="s">
        <v>257</v>
      </c>
      <c r="I324" s="94" t="s">
        <v>133</v>
      </c>
      <c r="J324" s="94" t="s">
        <v>47</v>
      </c>
      <c r="K324" s="144" t="str">
        <f t="shared" si="175"/>
        <v>●</v>
      </c>
      <c r="L324" s="145" t="s">
        <v>217</v>
      </c>
      <c r="M324" s="180">
        <f>IF(L324="YES",1,0)</f>
        <v>0</v>
      </c>
      <c r="N324" s="92"/>
      <c r="O324" s="93"/>
      <c r="P324" s="104"/>
      <c r="Q324" s="207">
        <v>4</v>
      </c>
      <c r="R324" s="202">
        <v>3</v>
      </c>
      <c r="S324" s="198">
        <v>3.5</v>
      </c>
      <c r="T324" s="191">
        <f t="shared" si="176"/>
        <v>3</v>
      </c>
      <c r="U324" s="191">
        <f t="shared" si="202"/>
        <v>1</v>
      </c>
      <c r="V324" s="191">
        <f t="shared" si="191"/>
        <v>0</v>
      </c>
      <c r="W324" s="191">
        <f t="shared" si="192"/>
        <v>0</v>
      </c>
      <c r="X324" s="191">
        <f t="shared" si="193"/>
        <v>0</v>
      </c>
      <c r="Y324" s="192">
        <f t="shared" si="194"/>
        <v>0</v>
      </c>
      <c r="Z324" s="195">
        <f t="shared" si="195"/>
        <v>0</v>
      </c>
      <c r="AA324" s="192" t="s">
        <v>67</v>
      </c>
      <c r="AB324" s="190" t="s">
        <v>96</v>
      </c>
      <c r="AC324" s="191"/>
      <c r="AD324" s="190"/>
      <c r="AE324" s="190"/>
      <c r="AF324" s="190"/>
      <c r="AG324" s="190"/>
      <c r="AH324" s="190"/>
      <c r="AI324" s="190"/>
      <c r="AJ324" s="190"/>
      <c r="AK324" s="190"/>
      <c r="AL324" s="190"/>
      <c r="AM324" s="190"/>
      <c r="AN324" s="190"/>
      <c r="AO324" s="190"/>
      <c r="AP324" s="190"/>
      <c r="AQ324" s="190"/>
      <c r="AR324" s="190"/>
      <c r="AS324" s="190"/>
      <c r="AT324" s="190"/>
      <c r="AU324" s="190"/>
      <c r="AV324" s="190"/>
      <c r="AW324" s="190"/>
      <c r="AX324" s="190"/>
      <c r="AY324" s="190"/>
      <c r="AZ324" s="190"/>
      <c r="BA324" s="190"/>
      <c r="BB324" s="190"/>
      <c r="BC324" s="190"/>
      <c r="BD324" s="190"/>
      <c r="BE324" s="190"/>
      <c r="BF324" s="190"/>
      <c r="BG324" s="190"/>
      <c r="BH324" s="190"/>
      <c r="BI324" s="190"/>
      <c r="BJ324" s="190"/>
      <c r="BK324" s="190"/>
      <c r="BL324" s="190"/>
      <c r="BM324" s="190"/>
      <c r="BN324" s="190"/>
      <c r="BO324" s="190"/>
      <c r="BP324" s="190"/>
      <c r="BQ324" s="190"/>
      <c r="BR324" s="190"/>
      <c r="BS324" s="190"/>
      <c r="BT324" s="190"/>
      <c r="BU324" s="190"/>
      <c r="BV324" s="190"/>
      <c r="BW324" s="190"/>
      <c r="BX324" s="190"/>
      <c r="BY324" s="190"/>
      <c r="BZ324" s="190">
        <f t="shared" si="177"/>
        <v>1</v>
      </c>
      <c r="CA324" s="190">
        <f t="shared" si="178"/>
        <v>0</v>
      </c>
      <c r="CB324" s="196">
        <f t="shared" si="179"/>
        <v>0</v>
      </c>
      <c r="CC324" s="196">
        <f t="shared" si="180"/>
        <v>0</v>
      </c>
      <c r="CD324" s="197">
        <f t="shared" si="181"/>
        <v>4</v>
      </c>
      <c r="CE324" s="198" t="s">
        <v>127</v>
      </c>
      <c r="CF324" s="196" t="str">
        <f t="shared" si="182"/>
        <v/>
      </c>
      <c r="CG324" s="199">
        <f t="shared" si="183"/>
        <v>1</v>
      </c>
      <c r="CH324" s="190" t="e">
        <f t="shared" si="184"/>
        <v>#VALUE!</v>
      </c>
      <c r="CI324" s="190" t="str">
        <f t="shared" si="185"/>
        <v/>
      </c>
      <c r="CJ324" s="190">
        <f t="shared" si="186"/>
        <v>0</v>
      </c>
      <c r="CK324" s="190"/>
      <c r="CL324" s="191">
        <f t="shared" si="163"/>
        <v>922</v>
      </c>
      <c r="CM324" s="191" t="str">
        <f t="shared" si="164"/>
        <v>本圃</v>
      </c>
      <c r="CN324" s="191" t="str">
        <f t="shared" si="165"/>
        <v>紅ほっぺ</v>
      </c>
      <c r="CO324" s="191" t="str">
        <f t="shared" si="166"/>
        <v>よこ</v>
      </c>
      <c r="CP324" s="198">
        <f t="shared" si="167"/>
        <v>10</v>
      </c>
      <c r="CQ324" s="203">
        <f t="shared" si="168"/>
        <v>2</v>
      </c>
      <c r="CR324" s="191" t="str">
        <f t="shared" si="169"/>
        <v>SPWFD24UB2PA</v>
      </c>
      <c r="CS324" s="191" t="str">
        <f t="shared" si="170"/>
        <v>○</v>
      </c>
      <c r="CT324" s="191" t="str">
        <f t="shared" si="171"/>
        <v>適</v>
      </c>
      <c r="CU324" s="191" t="str">
        <f t="shared" si="187"/>
        <v>●</v>
      </c>
      <c r="CV324" s="191">
        <f t="shared" si="172"/>
        <v>0</v>
      </c>
      <c r="CW324" s="191" t="str">
        <f t="shared" si="173"/>
        <v/>
      </c>
      <c r="CX324" s="208">
        <f t="shared" si="174"/>
        <v>0</v>
      </c>
      <c r="CY324" s="97">
        <f t="shared" si="188"/>
        <v>4</v>
      </c>
      <c r="CZ324" s="98">
        <f t="shared" si="189"/>
        <v>3</v>
      </c>
      <c r="DA324" s="97">
        <f t="shared" si="189"/>
        <v>3.5</v>
      </c>
      <c r="DB324" s="95">
        <f t="shared" si="190"/>
        <v>3</v>
      </c>
      <c r="DC324" s="147">
        <f t="shared" si="162"/>
        <v>1</v>
      </c>
      <c r="DD324" s="210">
        <f t="shared" si="196"/>
        <v>0</v>
      </c>
      <c r="DE324" s="151">
        <f t="shared" si="197"/>
        <v>0</v>
      </c>
      <c r="DF324" s="213">
        <f t="shared" si="198"/>
        <v>0</v>
      </c>
      <c r="DG324" s="149">
        <f t="shared" si="199"/>
        <v>0</v>
      </c>
      <c r="DH324" s="141">
        <f t="shared" si="200"/>
        <v>0</v>
      </c>
    </row>
    <row r="325" spans="1:112" s="99" customFormat="1" ht="26.1" customHeight="1" thickTop="1" thickBot="1" x14ac:dyDescent="0.2">
      <c r="A325" s="136"/>
      <c r="B325" s="94">
        <v>926</v>
      </c>
      <c r="C325" s="94" t="s">
        <v>1</v>
      </c>
      <c r="D325" s="94" t="s">
        <v>6</v>
      </c>
      <c r="E325" s="100" t="s">
        <v>51</v>
      </c>
      <c r="F325" s="101">
        <v>10</v>
      </c>
      <c r="G325" s="102">
        <v>2.25</v>
      </c>
      <c r="H325" s="94" t="s">
        <v>257</v>
      </c>
      <c r="I325" s="94" t="s">
        <v>133</v>
      </c>
      <c r="J325" s="94" t="s">
        <v>47</v>
      </c>
      <c r="K325" s="144" t="str">
        <f t="shared" si="175"/>
        <v>●</v>
      </c>
      <c r="L325" s="145" t="s">
        <v>217</v>
      </c>
      <c r="M325" s="180">
        <f>IF(L325="YES",1,0)</f>
        <v>0</v>
      </c>
      <c r="N325" s="92"/>
      <c r="O325" s="93"/>
      <c r="P325" s="104"/>
      <c r="Q325" s="207">
        <v>4</v>
      </c>
      <c r="R325" s="202">
        <v>3</v>
      </c>
      <c r="S325" s="198">
        <v>3.5</v>
      </c>
      <c r="T325" s="191">
        <f t="shared" si="176"/>
        <v>3</v>
      </c>
      <c r="U325" s="191">
        <f t="shared" si="202"/>
        <v>1</v>
      </c>
      <c r="V325" s="191">
        <f t="shared" si="191"/>
        <v>0</v>
      </c>
      <c r="W325" s="191">
        <f t="shared" si="192"/>
        <v>0</v>
      </c>
      <c r="X325" s="191">
        <f t="shared" si="193"/>
        <v>0</v>
      </c>
      <c r="Y325" s="192">
        <f t="shared" si="194"/>
        <v>0</v>
      </c>
      <c r="Z325" s="195">
        <f t="shared" si="195"/>
        <v>0</v>
      </c>
      <c r="AA325" s="192" t="s">
        <v>67</v>
      </c>
      <c r="AB325" s="190" t="s">
        <v>96</v>
      </c>
      <c r="AC325" s="191"/>
      <c r="AD325" s="190"/>
      <c r="AE325" s="190"/>
      <c r="AF325" s="190"/>
      <c r="AG325" s="190"/>
      <c r="AH325" s="190"/>
      <c r="AI325" s="190"/>
      <c r="AJ325" s="190"/>
      <c r="AK325" s="190"/>
      <c r="AL325" s="190"/>
      <c r="AM325" s="190"/>
      <c r="AN325" s="190"/>
      <c r="AO325" s="190"/>
      <c r="AP325" s="190"/>
      <c r="AQ325" s="190"/>
      <c r="AR325" s="190"/>
      <c r="AS325" s="190"/>
      <c r="AT325" s="190"/>
      <c r="AU325" s="190"/>
      <c r="AV325" s="190"/>
      <c r="AW325" s="190"/>
      <c r="AX325" s="190"/>
      <c r="AY325" s="190"/>
      <c r="AZ325" s="190"/>
      <c r="BA325" s="190"/>
      <c r="BB325" s="190"/>
      <c r="BC325" s="190"/>
      <c r="BD325" s="190"/>
      <c r="BE325" s="190"/>
      <c r="BF325" s="190"/>
      <c r="BG325" s="190"/>
      <c r="BH325" s="190"/>
      <c r="BI325" s="190"/>
      <c r="BJ325" s="190"/>
      <c r="BK325" s="190"/>
      <c r="BL325" s="190"/>
      <c r="BM325" s="190"/>
      <c r="BN325" s="190"/>
      <c r="BO325" s="190"/>
      <c r="BP325" s="190"/>
      <c r="BQ325" s="190"/>
      <c r="BR325" s="190"/>
      <c r="BS325" s="190"/>
      <c r="BT325" s="190"/>
      <c r="BU325" s="190"/>
      <c r="BV325" s="190"/>
      <c r="BW325" s="190"/>
      <c r="BX325" s="190"/>
      <c r="BY325" s="190"/>
      <c r="BZ325" s="190">
        <f t="shared" si="177"/>
        <v>1</v>
      </c>
      <c r="CA325" s="190">
        <f t="shared" si="178"/>
        <v>0</v>
      </c>
      <c r="CB325" s="196">
        <f t="shared" si="179"/>
        <v>0</v>
      </c>
      <c r="CC325" s="196">
        <f t="shared" si="180"/>
        <v>0</v>
      </c>
      <c r="CD325" s="197">
        <f t="shared" si="181"/>
        <v>4</v>
      </c>
      <c r="CE325" s="198" t="s">
        <v>127</v>
      </c>
      <c r="CF325" s="196" t="str">
        <f t="shared" si="182"/>
        <v/>
      </c>
      <c r="CG325" s="199">
        <f t="shared" si="183"/>
        <v>1</v>
      </c>
      <c r="CH325" s="190" t="e">
        <f t="shared" si="184"/>
        <v>#VALUE!</v>
      </c>
      <c r="CI325" s="190" t="str">
        <f t="shared" si="185"/>
        <v/>
      </c>
      <c r="CJ325" s="190">
        <f t="shared" si="186"/>
        <v>0</v>
      </c>
      <c r="CK325" s="190"/>
      <c r="CL325" s="191">
        <f t="shared" si="163"/>
        <v>926</v>
      </c>
      <c r="CM325" s="191" t="str">
        <f t="shared" si="164"/>
        <v>本圃</v>
      </c>
      <c r="CN325" s="191" t="str">
        <f t="shared" si="165"/>
        <v>紅ほっぺ</v>
      </c>
      <c r="CO325" s="191" t="str">
        <f t="shared" si="166"/>
        <v>よこ</v>
      </c>
      <c r="CP325" s="198">
        <f t="shared" si="167"/>
        <v>10</v>
      </c>
      <c r="CQ325" s="203">
        <f t="shared" si="168"/>
        <v>2.25</v>
      </c>
      <c r="CR325" s="191" t="str">
        <f t="shared" si="169"/>
        <v>SPWFD24UB2PA</v>
      </c>
      <c r="CS325" s="191" t="str">
        <f t="shared" si="170"/>
        <v>○</v>
      </c>
      <c r="CT325" s="191" t="str">
        <f t="shared" si="171"/>
        <v>適</v>
      </c>
      <c r="CU325" s="191" t="str">
        <f t="shared" si="187"/>
        <v>●</v>
      </c>
      <c r="CV325" s="191">
        <f t="shared" si="172"/>
        <v>0</v>
      </c>
      <c r="CW325" s="191" t="str">
        <f t="shared" si="173"/>
        <v/>
      </c>
      <c r="CX325" s="208">
        <f t="shared" si="174"/>
        <v>0</v>
      </c>
      <c r="CY325" s="97">
        <f t="shared" si="188"/>
        <v>4</v>
      </c>
      <c r="CZ325" s="98">
        <f t="shared" si="189"/>
        <v>3</v>
      </c>
      <c r="DA325" s="97">
        <f t="shared" si="189"/>
        <v>3.5</v>
      </c>
      <c r="DB325" s="95">
        <f t="shared" si="190"/>
        <v>3</v>
      </c>
      <c r="DC325" s="147">
        <f t="shared" si="162"/>
        <v>1</v>
      </c>
      <c r="DD325" s="210">
        <f t="shared" si="196"/>
        <v>0</v>
      </c>
      <c r="DE325" s="151">
        <f t="shared" si="197"/>
        <v>0</v>
      </c>
      <c r="DF325" s="213">
        <f t="shared" si="198"/>
        <v>0</v>
      </c>
      <c r="DG325" s="149">
        <f t="shared" si="199"/>
        <v>0</v>
      </c>
      <c r="DH325" s="141">
        <f t="shared" si="200"/>
        <v>0</v>
      </c>
    </row>
    <row r="326" spans="1:112" s="99" customFormat="1" ht="26.1" customHeight="1" thickTop="1" thickBot="1" x14ac:dyDescent="0.2">
      <c r="A326" s="136"/>
      <c r="B326" s="87">
        <v>934</v>
      </c>
      <c r="C326" s="94" t="s">
        <v>1</v>
      </c>
      <c r="D326" s="94" t="s">
        <v>6</v>
      </c>
      <c r="E326" s="100" t="s">
        <v>51</v>
      </c>
      <c r="F326" s="101">
        <v>11</v>
      </c>
      <c r="G326" s="102">
        <v>1.4</v>
      </c>
      <c r="H326" s="94" t="s">
        <v>256</v>
      </c>
      <c r="I326" s="94" t="s">
        <v>132</v>
      </c>
      <c r="J326" s="103" t="s">
        <v>45</v>
      </c>
      <c r="K326" s="94" t="str">
        <f t="shared" si="175"/>
        <v>-</v>
      </c>
      <c r="L326" s="94" t="s">
        <v>249</v>
      </c>
      <c r="M326" s="181">
        <v>0</v>
      </c>
      <c r="N326" s="92"/>
      <c r="O326" s="93"/>
      <c r="P326" s="104"/>
      <c r="Q326" s="207">
        <v>5</v>
      </c>
      <c r="R326" s="202">
        <v>3</v>
      </c>
      <c r="S326" s="198">
        <v>4</v>
      </c>
      <c r="T326" s="191">
        <f t="shared" si="176"/>
        <v>3</v>
      </c>
      <c r="U326" s="191">
        <f t="shared" si="202"/>
        <v>1</v>
      </c>
      <c r="V326" s="191">
        <f t="shared" si="191"/>
        <v>0</v>
      </c>
      <c r="W326" s="191">
        <f t="shared" si="192"/>
        <v>0</v>
      </c>
      <c r="X326" s="191">
        <f t="shared" si="193"/>
        <v>0</v>
      </c>
      <c r="Y326" s="192">
        <f t="shared" si="194"/>
        <v>0</v>
      </c>
      <c r="Z326" s="195">
        <f t="shared" si="195"/>
        <v>0</v>
      </c>
      <c r="AA326" s="192" t="s">
        <v>67</v>
      </c>
      <c r="AB326" s="190" t="s">
        <v>74</v>
      </c>
      <c r="AC326" s="191"/>
      <c r="AD326" s="190"/>
      <c r="AE326" s="190"/>
      <c r="AF326" s="190"/>
      <c r="AG326" s="190"/>
      <c r="AH326" s="190"/>
      <c r="AI326" s="190"/>
      <c r="AJ326" s="190"/>
      <c r="AK326" s="190"/>
      <c r="AL326" s="190"/>
      <c r="AM326" s="190"/>
      <c r="AN326" s="190"/>
      <c r="AO326" s="190"/>
      <c r="AP326" s="190"/>
      <c r="AQ326" s="190"/>
      <c r="AR326" s="190"/>
      <c r="AS326" s="190"/>
      <c r="AT326" s="190"/>
      <c r="AU326" s="190"/>
      <c r="AV326" s="190"/>
      <c r="AW326" s="190"/>
      <c r="AX326" s="190"/>
      <c r="AY326" s="190"/>
      <c r="AZ326" s="190"/>
      <c r="BA326" s="190"/>
      <c r="BB326" s="190"/>
      <c r="BC326" s="190"/>
      <c r="BD326" s="190"/>
      <c r="BE326" s="190"/>
      <c r="BF326" s="190"/>
      <c r="BG326" s="190"/>
      <c r="BH326" s="190"/>
      <c r="BI326" s="190"/>
      <c r="BJ326" s="190"/>
      <c r="BK326" s="190"/>
      <c r="BL326" s="190"/>
      <c r="BM326" s="190"/>
      <c r="BN326" s="190"/>
      <c r="BO326" s="190"/>
      <c r="BP326" s="190"/>
      <c r="BQ326" s="190"/>
      <c r="BR326" s="190"/>
      <c r="BS326" s="190"/>
      <c r="BT326" s="190"/>
      <c r="BU326" s="190"/>
      <c r="BV326" s="190"/>
      <c r="BW326" s="190"/>
      <c r="BX326" s="190"/>
      <c r="BY326" s="190"/>
      <c r="BZ326" s="190">
        <f t="shared" si="177"/>
        <v>1</v>
      </c>
      <c r="CA326" s="190">
        <f t="shared" si="178"/>
        <v>0</v>
      </c>
      <c r="CB326" s="196">
        <f t="shared" si="179"/>
        <v>0</v>
      </c>
      <c r="CC326" s="196">
        <f t="shared" si="180"/>
        <v>0</v>
      </c>
      <c r="CD326" s="197">
        <f t="shared" si="181"/>
        <v>5</v>
      </c>
      <c r="CE326" s="198" t="s">
        <v>127</v>
      </c>
      <c r="CF326" s="196" t="str">
        <f t="shared" si="182"/>
        <v/>
      </c>
      <c r="CG326" s="199">
        <f t="shared" si="183"/>
        <v>1</v>
      </c>
      <c r="CH326" s="190" t="e">
        <f t="shared" si="184"/>
        <v>#VALUE!</v>
      </c>
      <c r="CI326" s="190" t="str">
        <f t="shared" si="185"/>
        <v/>
      </c>
      <c r="CJ326" s="190">
        <f t="shared" si="186"/>
        <v>0</v>
      </c>
      <c r="CK326" s="190"/>
      <c r="CL326" s="191">
        <f t="shared" si="163"/>
        <v>934</v>
      </c>
      <c r="CM326" s="191" t="str">
        <f t="shared" si="164"/>
        <v>本圃</v>
      </c>
      <c r="CN326" s="191" t="str">
        <f t="shared" si="165"/>
        <v>紅ほっぺ</v>
      </c>
      <c r="CO326" s="191" t="str">
        <f t="shared" si="166"/>
        <v>よこ</v>
      </c>
      <c r="CP326" s="198">
        <f t="shared" si="167"/>
        <v>11</v>
      </c>
      <c r="CQ326" s="203">
        <f t="shared" si="168"/>
        <v>1.4</v>
      </c>
      <c r="CR326" s="191" t="str">
        <f t="shared" si="169"/>
        <v>SPWFD24UB2PB</v>
      </c>
      <c r="CS326" s="191" t="str">
        <f t="shared" si="170"/>
        <v>◎</v>
      </c>
      <c r="CT326" s="191" t="str">
        <f t="shared" si="171"/>
        <v>強め</v>
      </c>
      <c r="CU326" s="191" t="str">
        <f t="shared" si="187"/>
        <v>-</v>
      </c>
      <c r="CV326" s="191">
        <f t="shared" si="172"/>
        <v>0</v>
      </c>
      <c r="CW326" s="191" t="str">
        <f t="shared" si="173"/>
        <v/>
      </c>
      <c r="CX326" s="208">
        <f t="shared" si="174"/>
        <v>0</v>
      </c>
      <c r="CY326" s="97">
        <f t="shared" si="188"/>
        <v>5</v>
      </c>
      <c r="CZ326" s="98">
        <f t="shared" si="189"/>
        <v>3</v>
      </c>
      <c r="DA326" s="97">
        <f t="shared" si="189"/>
        <v>4</v>
      </c>
      <c r="DB326" s="95">
        <f t="shared" si="190"/>
        <v>3</v>
      </c>
      <c r="DC326" s="147">
        <f t="shared" si="162"/>
        <v>1</v>
      </c>
      <c r="DD326" s="210">
        <f t="shared" si="196"/>
        <v>0</v>
      </c>
      <c r="DE326" s="151">
        <f t="shared" si="197"/>
        <v>0</v>
      </c>
      <c r="DF326" s="213">
        <f t="shared" si="198"/>
        <v>0</v>
      </c>
      <c r="DG326" s="149">
        <f t="shared" si="199"/>
        <v>0</v>
      </c>
      <c r="DH326" s="141">
        <f t="shared" si="200"/>
        <v>0</v>
      </c>
    </row>
    <row r="327" spans="1:112" s="99" customFormat="1" ht="26.1" customHeight="1" thickTop="1" thickBot="1" x14ac:dyDescent="0.2">
      <c r="A327" s="136"/>
      <c r="B327" s="94">
        <v>938</v>
      </c>
      <c r="C327" s="94" t="s">
        <v>1</v>
      </c>
      <c r="D327" s="94" t="s">
        <v>6</v>
      </c>
      <c r="E327" s="100" t="s">
        <v>51</v>
      </c>
      <c r="F327" s="101">
        <v>11</v>
      </c>
      <c r="G327" s="102">
        <v>1.5</v>
      </c>
      <c r="H327" s="94" t="s">
        <v>256</v>
      </c>
      <c r="I327" s="94" t="s">
        <v>132</v>
      </c>
      <c r="J327" s="103" t="s">
        <v>45</v>
      </c>
      <c r="K327" s="94" t="str">
        <f t="shared" si="175"/>
        <v>-</v>
      </c>
      <c r="L327" s="94" t="s">
        <v>249</v>
      </c>
      <c r="M327" s="181">
        <v>0</v>
      </c>
      <c r="N327" s="92"/>
      <c r="O327" s="93"/>
      <c r="P327" s="104"/>
      <c r="Q327" s="207">
        <v>4.5</v>
      </c>
      <c r="R327" s="202">
        <v>3</v>
      </c>
      <c r="S327" s="198">
        <v>4</v>
      </c>
      <c r="T327" s="191">
        <f t="shared" si="176"/>
        <v>3</v>
      </c>
      <c r="U327" s="191">
        <f t="shared" si="202"/>
        <v>1</v>
      </c>
      <c r="V327" s="191">
        <f t="shared" si="191"/>
        <v>0</v>
      </c>
      <c r="W327" s="191">
        <f t="shared" si="192"/>
        <v>0</v>
      </c>
      <c r="X327" s="191">
        <f t="shared" si="193"/>
        <v>0</v>
      </c>
      <c r="Y327" s="192">
        <f t="shared" si="194"/>
        <v>0</v>
      </c>
      <c r="Z327" s="195">
        <f t="shared" si="195"/>
        <v>0</v>
      </c>
      <c r="AA327" s="192" t="s">
        <v>67</v>
      </c>
      <c r="AB327" s="190" t="s">
        <v>74</v>
      </c>
      <c r="AC327" s="191"/>
      <c r="AD327" s="190"/>
      <c r="AE327" s="190"/>
      <c r="AF327" s="190"/>
      <c r="AG327" s="190"/>
      <c r="AH327" s="190"/>
      <c r="AI327" s="190"/>
      <c r="AJ327" s="190"/>
      <c r="AK327" s="190"/>
      <c r="AL327" s="190"/>
      <c r="AM327" s="190"/>
      <c r="AN327" s="190"/>
      <c r="AO327" s="190"/>
      <c r="AP327" s="190"/>
      <c r="AQ327" s="190"/>
      <c r="AR327" s="190"/>
      <c r="AS327" s="190"/>
      <c r="AT327" s="190"/>
      <c r="AU327" s="190"/>
      <c r="AV327" s="190"/>
      <c r="AW327" s="190"/>
      <c r="AX327" s="190"/>
      <c r="AY327" s="190"/>
      <c r="AZ327" s="190"/>
      <c r="BA327" s="190"/>
      <c r="BB327" s="190"/>
      <c r="BC327" s="190"/>
      <c r="BD327" s="190"/>
      <c r="BE327" s="190"/>
      <c r="BF327" s="190"/>
      <c r="BG327" s="190"/>
      <c r="BH327" s="190"/>
      <c r="BI327" s="190"/>
      <c r="BJ327" s="190"/>
      <c r="BK327" s="190"/>
      <c r="BL327" s="190"/>
      <c r="BM327" s="190"/>
      <c r="BN327" s="190"/>
      <c r="BO327" s="190"/>
      <c r="BP327" s="190"/>
      <c r="BQ327" s="190"/>
      <c r="BR327" s="190"/>
      <c r="BS327" s="190"/>
      <c r="BT327" s="190"/>
      <c r="BU327" s="190"/>
      <c r="BV327" s="190"/>
      <c r="BW327" s="190"/>
      <c r="BX327" s="190"/>
      <c r="BY327" s="190"/>
      <c r="BZ327" s="190">
        <f t="shared" si="177"/>
        <v>1</v>
      </c>
      <c r="CA327" s="190">
        <f t="shared" si="178"/>
        <v>0</v>
      </c>
      <c r="CB327" s="196">
        <f t="shared" si="179"/>
        <v>0</v>
      </c>
      <c r="CC327" s="196">
        <f t="shared" si="180"/>
        <v>0</v>
      </c>
      <c r="CD327" s="197">
        <f t="shared" si="181"/>
        <v>4.5</v>
      </c>
      <c r="CE327" s="198" t="s">
        <v>127</v>
      </c>
      <c r="CF327" s="196" t="str">
        <f t="shared" si="182"/>
        <v/>
      </c>
      <c r="CG327" s="199">
        <f t="shared" si="183"/>
        <v>1</v>
      </c>
      <c r="CH327" s="190" t="e">
        <f t="shared" si="184"/>
        <v>#VALUE!</v>
      </c>
      <c r="CI327" s="190" t="str">
        <f t="shared" si="185"/>
        <v/>
      </c>
      <c r="CJ327" s="190">
        <f t="shared" si="186"/>
        <v>0</v>
      </c>
      <c r="CK327" s="190"/>
      <c r="CL327" s="191">
        <f t="shared" si="163"/>
        <v>938</v>
      </c>
      <c r="CM327" s="191" t="str">
        <f t="shared" si="164"/>
        <v>本圃</v>
      </c>
      <c r="CN327" s="191" t="str">
        <f t="shared" si="165"/>
        <v>紅ほっぺ</v>
      </c>
      <c r="CO327" s="191" t="str">
        <f t="shared" si="166"/>
        <v>よこ</v>
      </c>
      <c r="CP327" s="198">
        <f t="shared" si="167"/>
        <v>11</v>
      </c>
      <c r="CQ327" s="203">
        <f t="shared" si="168"/>
        <v>1.5</v>
      </c>
      <c r="CR327" s="191" t="str">
        <f t="shared" si="169"/>
        <v>SPWFD24UB2PB</v>
      </c>
      <c r="CS327" s="191" t="str">
        <f t="shared" si="170"/>
        <v>◎</v>
      </c>
      <c r="CT327" s="191" t="str">
        <f t="shared" si="171"/>
        <v>強め</v>
      </c>
      <c r="CU327" s="191" t="str">
        <f t="shared" si="187"/>
        <v>-</v>
      </c>
      <c r="CV327" s="191">
        <f t="shared" si="172"/>
        <v>0</v>
      </c>
      <c r="CW327" s="191" t="str">
        <f t="shared" si="173"/>
        <v/>
      </c>
      <c r="CX327" s="208">
        <f t="shared" si="174"/>
        <v>0</v>
      </c>
      <c r="CY327" s="97">
        <f t="shared" si="188"/>
        <v>4.5</v>
      </c>
      <c r="CZ327" s="98">
        <f t="shared" si="189"/>
        <v>3</v>
      </c>
      <c r="DA327" s="97">
        <f t="shared" si="189"/>
        <v>4</v>
      </c>
      <c r="DB327" s="95">
        <f t="shared" si="190"/>
        <v>3</v>
      </c>
      <c r="DC327" s="147">
        <f t="shared" ref="DC327:DC409" si="203">ROUNDUP(DB327/6,0)</f>
        <v>1</v>
      </c>
      <c r="DD327" s="210">
        <f t="shared" si="196"/>
        <v>0</v>
      </c>
      <c r="DE327" s="151">
        <f t="shared" si="197"/>
        <v>0</v>
      </c>
      <c r="DF327" s="213">
        <f t="shared" si="198"/>
        <v>0</v>
      </c>
      <c r="DG327" s="149">
        <f t="shared" si="199"/>
        <v>0</v>
      </c>
      <c r="DH327" s="141">
        <f t="shared" si="200"/>
        <v>0</v>
      </c>
    </row>
    <row r="328" spans="1:112" s="99" customFormat="1" ht="26.1" customHeight="1" thickTop="1" thickBot="1" x14ac:dyDescent="0.2">
      <c r="A328" s="136"/>
      <c r="B328" s="94">
        <v>942</v>
      </c>
      <c r="C328" s="94" t="s">
        <v>1</v>
      </c>
      <c r="D328" s="94" t="s">
        <v>6</v>
      </c>
      <c r="E328" s="100" t="s">
        <v>51</v>
      </c>
      <c r="F328" s="101">
        <v>11</v>
      </c>
      <c r="G328" s="102">
        <v>2</v>
      </c>
      <c r="H328" s="94" t="s">
        <v>257</v>
      </c>
      <c r="I328" s="94" t="s">
        <v>132</v>
      </c>
      <c r="J328" s="94" t="s">
        <v>47</v>
      </c>
      <c r="K328" s="94" t="str">
        <f t="shared" si="175"/>
        <v>-</v>
      </c>
      <c r="L328" s="94" t="s">
        <v>249</v>
      </c>
      <c r="M328" s="181">
        <v>0</v>
      </c>
      <c r="N328" s="92"/>
      <c r="O328" s="93"/>
      <c r="P328" s="104"/>
      <c r="Q328" s="207">
        <v>3.5</v>
      </c>
      <c r="R328" s="202">
        <v>3</v>
      </c>
      <c r="S328" s="198">
        <v>4</v>
      </c>
      <c r="T328" s="191">
        <f t="shared" si="176"/>
        <v>3</v>
      </c>
      <c r="U328" s="191">
        <f t="shared" si="202"/>
        <v>1</v>
      </c>
      <c r="V328" s="191">
        <f t="shared" si="191"/>
        <v>0</v>
      </c>
      <c r="W328" s="191">
        <f t="shared" si="192"/>
        <v>0</v>
      </c>
      <c r="X328" s="191">
        <f t="shared" si="193"/>
        <v>0</v>
      </c>
      <c r="Y328" s="192">
        <f t="shared" si="194"/>
        <v>0</v>
      </c>
      <c r="Z328" s="195">
        <f t="shared" si="195"/>
        <v>0</v>
      </c>
      <c r="AA328" s="192" t="s">
        <v>67</v>
      </c>
      <c r="AB328" s="190" t="s">
        <v>72</v>
      </c>
      <c r="AC328" s="191"/>
      <c r="AD328" s="190"/>
      <c r="AE328" s="190"/>
      <c r="AF328" s="190"/>
      <c r="AG328" s="190"/>
      <c r="AH328" s="190"/>
      <c r="AI328" s="190"/>
      <c r="AJ328" s="190"/>
      <c r="AK328" s="190"/>
      <c r="AL328" s="190"/>
      <c r="AM328" s="190"/>
      <c r="AN328" s="190"/>
      <c r="AO328" s="190"/>
      <c r="AP328" s="190"/>
      <c r="AQ328" s="190"/>
      <c r="AR328" s="190"/>
      <c r="AS328" s="190"/>
      <c r="AT328" s="190"/>
      <c r="AU328" s="190"/>
      <c r="AV328" s="190"/>
      <c r="AW328" s="190"/>
      <c r="AX328" s="190"/>
      <c r="AY328" s="190"/>
      <c r="AZ328" s="190"/>
      <c r="BA328" s="190"/>
      <c r="BB328" s="190"/>
      <c r="BC328" s="190"/>
      <c r="BD328" s="190"/>
      <c r="BE328" s="190"/>
      <c r="BF328" s="190"/>
      <c r="BG328" s="190"/>
      <c r="BH328" s="190"/>
      <c r="BI328" s="190"/>
      <c r="BJ328" s="190"/>
      <c r="BK328" s="190"/>
      <c r="BL328" s="190"/>
      <c r="BM328" s="190"/>
      <c r="BN328" s="190"/>
      <c r="BO328" s="190"/>
      <c r="BP328" s="190"/>
      <c r="BQ328" s="190"/>
      <c r="BR328" s="190"/>
      <c r="BS328" s="190"/>
      <c r="BT328" s="190"/>
      <c r="BU328" s="190"/>
      <c r="BV328" s="190"/>
      <c r="BW328" s="190"/>
      <c r="BX328" s="190"/>
      <c r="BY328" s="190"/>
      <c r="BZ328" s="190">
        <f t="shared" si="177"/>
        <v>1</v>
      </c>
      <c r="CA328" s="190">
        <f t="shared" si="178"/>
        <v>0</v>
      </c>
      <c r="CB328" s="196">
        <f t="shared" si="179"/>
        <v>0</v>
      </c>
      <c r="CC328" s="196">
        <f t="shared" si="180"/>
        <v>0</v>
      </c>
      <c r="CD328" s="197">
        <f t="shared" si="181"/>
        <v>3.5</v>
      </c>
      <c r="CE328" s="198" t="s">
        <v>127</v>
      </c>
      <c r="CF328" s="196" t="str">
        <f t="shared" si="182"/>
        <v/>
      </c>
      <c r="CG328" s="199">
        <f t="shared" si="183"/>
        <v>1</v>
      </c>
      <c r="CH328" s="190" t="e">
        <f t="shared" si="184"/>
        <v>#VALUE!</v>
      </c>
      <c r="CI328" s="190" t="str">
        <f t="shared" si="185"/>
        <v/>
      </c>
      <c r="CJ328" s="190">
        <f t="shared" si="186"/>
        <v>0</v>
      </c>
      <c r="CK328" s="190"/>
      <c r="CL328" s="191">
        <f t="shared" si="163"/>
        <v>942</v>
      </c>
      <c r="CM328" s="191" t="str">
        <f t="shared" si="164"/>
        <v>本圃</v>
      </c>
      <c r="CN328" s="191" t="str">
        <f t="shared" si="165"/>
        <v>紅ほっぺ</v>
      </c>
      <c r="CO328" s="191" t="str">
        <f t="shared" si="166"/>
        <v>よこ</v>
      </c>
      <c r="CP328" s="198">
        <f t="shared" si="167"/>
        <v>11</v>
      </c>
      <c r="CQ328" s="203">
        <f t="shared" si="168"/>
        <v>2</v>
      </c>
      <c r="CR328" s="191" t="str">
        <f t="shared" si="169"/>
        <v>SPWFD24UB2PA</v>
      </c>
      <c r="CS328" s="191" t="str">
        <f t="shared" si="170"/>
        <v>◎</v>
      </c>
      <c r="CT328" s="191" t="str">
        <f t="shared" si="171"/>
        <v>適</v>
      </c>
      <c r="CU328" s="191" t="str">
        <f t="shared" si="187"/>
        <v>-</v>
      </c>
      <c r="CV328" s="191">
        <f t="shared" si="172"/>
        <v>0</v>
      </c>
      <c r="CW328" s="191" t="str">
        <f t="shared" si="173"/>
        <v/>
      </c>
      <c r="CX328" s="208">
        <f t="shared" si="174"/>
        <v>0</v>
      </c>
      <c r="CY328" s="97">
        <f t="shared" si="188"/>
        <v>3.5</v>
      </c>
      <c r="CZ328" s="98">
        <f t="shared" si="189"/>
        <v>3</v>
      </c>
      <c r="DA328" s="97">
        <f t="shared" si="189"/>
        <v>4</v>
      </c>
      <c r="DB328" s="95">
        <f t="shared" si="190"/>
        <v>3</v>
      </c>
      <c r="DC328" s="147">
        <f t="shared" si="203"/>
        <v>1</v>
      </c>
      <c r="DD328" s="210">
        <f t="shared" si="196"/>
        <v>0</v>
      </c>
      <c r="DE328" s="151">
        <f t="shared" si="197"/>
        <v>0</v>
      </c>
      <c r="DF328" s="213">
        <f t="shared" si="198"/>
        <v>0</v>
      </c>
      <c r="DG328" s="149">
        <f t="shared" si="199"/>
        <v>0</v>
      </c>
      <c r="DH328" s="141">
        <f t="shared" si="200"/>
        <v>0</v>
      </c>
    </row>
    <row r="329" spans="1:112" s="99" customFormat="1" ht="26.1" customHeight="1" thickTop="1" thickBot="1" x14ac:dyDescent="0.2">
      <c r="A329" s="136"/>
      <c r="B329" s="87">
        <v>946</v>
      </c>
      <c r="C329" s="94" t="s">
        <v>1</v>
      </c>
      <c r="D329" s="94" t="s">
        <v>6</v>
      </c>
      <c r="E329" s="100" t="s">
        <v>51</v>
      </c>
      <c r="F329" s="101">
        <v>11</v>
      </c>
      <c r="G329" s="102">
        <v>2.25</v>
      </c>
      <c r="H329" s="94" t="s">
        <v>257</v>
      </c>
      <c r="I329" s="94" t="s">
        <v>133</v>
      </c>
      <c r="J329" s="94" t="s">
        <v>47</v>
      </c>
      <c r="K329" s="94" t="str">
        <f t="shared" si="175"/>
        <v>-</v>
      </c>
      <c r="L329" s="94" t="s">
        <v>249</v>
      </c>
      <c r="M329" s="181">
        <v>0</v>
      </c>
      <c r="N329" s="92"/>
      <c r="O329" s="93"/>
      <c r="P329" s="104"/>
      <c r="Q329" s="207">
        <v>3.5</v>
      </c>
      <c r="R329" s="202">
        <v>3</v>
      </c>
      <c r="S329" s="198">
        <v>4</v>
      </c>
      <c r="T329" s="191">
        <f t="shared" si="176"/>
        <v>3</v>
      </c>
      <c r="U329" s="191">
        <f t="shared" si="202"/>
        <v>1</v>
      </c>
      <c r="V329" s="191">
        <f t="shared" si="191"/>
        <v>0</v>
      </c>
      <c r="W329" s="191">
        <f t="shared" si="192"/>
        <v>0</v>
      </c>
      <c r="X329" s="191">
        <f t="shared" si="193"/>
        <v>0</v>
      </c>
      <c r="Y329" s="192">
        <f t="shared" si="194"/>
        <v>0</v>
      </c>
      <c r="Z329" s="195">
        <f t="shared" si="195"/>
        <v>0</v>
      </c>
      <c r="AA329" s="192" t="s">
        <v>67</v>
      </c>
      <c r="AB329" s="190" t="s">
        <v>96</v>
      </c>
      <c r="AC329" s="191"/>
      <c r="AD329" s="190"/>
      <c r="AE329" s="190"/>
      <c r="AF329" s="190"/>
      <c r="AG329" s="190"/>
      <c r="AH329" s="190"/>
      <c r="AI329" s="190"/>
      <c r="AJ329" s="190"/>
      <c r="AK329" s="190"/>
      <c r="AL329" s="190"/>
      <c r="AM329" s="190"/>
      <c r="AN329" s="190"/>
      <c r="AO329" s="190"/>
      <c r="AP329" s="190"/>
      <c r="AQ329" s="190"/>
      <c r="AR329" s="190"/>
      <c r="AS329" s="190"/>
      <c r="AT329" s="190"/>
      <c r="AU329" s="190"/>
      <c r="AV329" s="190"/>
      <c r="AW329" s="190"/>
      <c r="AX329" s="190"/>
      <c r="AY329" s="190"/>
      <c r="AZ329" s="190"/>
      <c r="BA329" s="190"/>
      <c r="BB329" s="190"/>
      <c r="BC329" s="190"/>
      <c r="BD329" s="190"/>
      <c r="BE329" s="190"/>
      <c r="BF329" s="190"/>
      <c r="BG329" s="190"/>
      <c r="BH329" s="190"/>
      <c r="BI329" s="190"/>
      <c r="BJ329" s="190"/>
      <c r="BK329" s="190"/>
      <c r="BL329" s="190"/>
      <c r="BM329" s="190"/>
      <c r="BN329" s="190"/>
      <c r="BO329" s="190"/>
      <c r="BP329" s="190"/>
      <c r="BQ329" s="190"/>
      <c r="BR329" s="190"/>
      <c r="BS329" s="190"/>
      <c r="BT329" s="190"/>
      <c r="BU329" s="190"/>
      <c r="BV329" s="190"/>
      <c r="BW329" s="190"/>
      <c r="BX329" s="190"/>
      <c r="BY329" s="190"/>
      <c r="BZ329" s="190">
        <f t="shared" si="177"/>
        <v>1</v>
      </c>
      <c r="CA329" s="190">
        <f t="shared" si="178"/>
        <v>0</v>
      </c>
      <c r="CB329" s="196">
        <f t="shared" si="179"/>
        <v>0</v>
      </c>
      <c r="CC329" s="196">
        <f t="shared" si="180"/>
        <v>0</v>
      </c>
      <c r="CD329" s="197">
        <f t="shared" si="181"/>
        <v>3.5</v>
      </c>
      <c r="CE329" s="198" t="s">
        <v>127</v>
      </c>
      <c r="CF329" s="196" t="str">
        <f t="shared" si="182"/>
        <v/>
      </c>
      <c r="CG329" s="199">
        <f t="shared" si="183"/>
        <v>1</v>
      </c>
      <c r="CH329" s="190" t="e">
        <f t="shared" si="184"/>
        <v>#VALUE!</v>
      </c>
      <c r="CI329" s="190" t="str">
        <f t="shared" si="185"/>
        <v/>
      </c>
      <c r="CJ329" s="190">
        <f t="shared" si="186"/>
        <v>0</v>
      </c>
      <c r="CK329" s="190"/>
      <c r="CL329" s="191">
        <f t="shared" si="163"/>
        <v>946</v>
      </c>
      <c r="CM329" s="191" t="str">
        <f t="shared" si="164"/>
        <v>本圃</v>
      </c>
      <c r="CN329" s="191" t="str">
        <f t="shared" si="165"/>
        <v>紅ほっぺ</v>
      </c>
      <c r="CO329" s="191" t="str">
        <f t="shared" si="166"/>
        <v>よこ</v>
      </c>
      <c r="CP329" s="198">
        <f t="shared" si="167"/>
        <v>11</v>
      </c>
      <c r="CQ329" s="203">
        <f t="shared" si="168"/>
        <v>2.25</v>
      </c>
      <c r="CR329" s="191" t="str">
        <f t="shared" si="169"/>
        <v>SPWFD24UB2PA</v>
      </c>
      <c r="CS329" s="191" t="str">
        <f t="shared" si="170"/>
        <v>○</v>
      </c>
      <c r="CT329" s="191" t="str">
        <f t="shared" si="171"/>
        <v>適</v>
      </c>
      <c r="CU329" s="191" t="str">
        <f t="shared" si="187"/>
        <v>-</v>
      </c>
      <c r="CV329" s="191">
        <f t="shared" si="172"/>
        <v>0</v>
      </c>
      <c r="CW329" s="191" t="str">
        <f t="shared" si="173"/>
        <v/>
      </c>
      <c r="CX329" s="208">
        <f t="shared" si="174"/>
        <v>0</v>
      </c>
      <c r="CY329" s="97">
        <f t="shared" si="188"/>
        <v>3.5</v>
      </c>
      <c r="CZ329" s="98">
        <f t="shared" si="189"/>
        <v>3</v>
      </c>
      <c r="DA329" s="97">
        <f t="shared" si="189"/>
        <v>4</v>
      </c>
      <c r="DB329" s="95">
        <f t="shared" si="190"/>
        <v>3</v>
      </c>
      <c r="DC329" s="147">
        <f t="shared" si="203"/>
        <v>1</v>
      </c>
      <c r="DD329" s="210">
        <f t="shared" si="196"/>
        <v>0</v>
      </c>
      <c r="DE329" s="151">
        <f t="shared" si="197"/>
        <v>0</v>
      </c>
      <c r="DF329" s="213">
        <f t="shared" si="198"/>
        <v>0</v>
      </c>
      <c r="DG329" s="149">
        <f t="shared" si="199"/>
        <v>0</v>
      </c>
      <c r="DH329" s="141">
        <f t="shared" si="200"/>
        <v>0</v>
      </c>
    </row>
    <row r="330" spans="1:112" s="99" customFormat="1" ht="26.1" customHeight="1" thickTop="1" thickBot="1" x14ac:dyDescent="0.2">
      <c r="A330" s="136"/>
      <c r="B330" s="94">
        <v>947</v>
      </c>
      <c r="C330" s="94" t="s">
        <v>1</v>
      </c>
      <c r="D330" s="94" t="s">
        <v>6</v>
      </c>
      <c r="E330" s="100" t="s">
        <v>51</v>
      </c>
      <c r="F330" s="101">
        <v>11</v>
      </c>
      <c r="G330" s="102">
        <v>2.25</v>
      </c>
      <c r="H330" s="94" t="s">
        <v>257</v>
      </c>
      <c r="I330" s="94" t="s">
        <v>132</v>
      </c>
      <c r="J330" s="103" t="s">
        <v>45</v>
      </c>
      <c r="K330" s="146" t="str">
        <f t="shared" si="175"/>
        <v>○</v>
      </c>
      <c r="L330" s="145" t="s">
        <v>189</v>
      </c>
      <c r="M330" s="180">
        <f>IF(L330="YES",1,0)</f>
        <v>0</v>
      </c>
      <c r="N330" s="92"/>
      <c r="O330" s="93"/>
      <c r="P330" s="104"/>
      <c r="Q330" s="207">
        <v>3</v>
      </c>
      <c r="R330" s="202">
        <v>3</v>
      </c>
      <c r="S330" s="198">
        <v>4</v>
      </c>
      <c r="T330" s="191">
        <f t="shared" si="176"/>
        <v>3</v>
      </c>
      <c r="U330" s="191">
        <f t="shared" si="202"/>
        <v>1</v>
      </c>
      <c r="V330" s="191">
        <f t="shared" si="191"/>
        <v>0</v>
      </c>
      <c r="W330" s="191">
        <f t="shared" si="192"/>
        <v>0</v>
      </c>
      <c r="X330" s="191">
        <f t="shared" si="193"/>
        <v>0</v>
      </c>
      <c r="Y330" s="192">
        <f t="shared" si="194"/>
        <v>0</v>
      </c>
      <c r="Z330" s="195">
        <f t="shared" si="195"/>
        <v>0</v>
      </c>
      <c r="AA330" s="192" t="s">
        <v>67</v>
      </c>
      <c r="AB330" s="190" t="s">
        <v>99</v>
      </c>
      <c r="AC330" s="191"/>
      <c r="AD330" s="190"/>
      <c r="AE330" s="190"/>
      <c r="AF330" s="190"/>
      <c r="AG330" s="190"/>
      <c r="AH330" s="190"/>
      <c r="AI330" s="190"/>
      <c r="AJ330" s="190"/>
      <c r="AK330" s="190"/>
      <c r="AL330" s="190"/>
      <c r="AM330" s="190"/>
      <c r="AN330" s="190"/>
      <c r="AO330" s="190"/>
      <c r="AP330" s="190"/>
      <c r="AQ330" s="190"/>
      <c r="AR330" s="190"/>
      <c r="AS330" s="190"/>
      <c r="AT330" s="190"/>
      <c r="AU330" s="190"/>
      <c r="AV330" s="190"/>
      <c r="AW330" s="190"/>
      <c r="AX330" s="190"/>
      <c r="AY330" s="190"/>
      <c r="AZ330" s="190"/>
      <c r="BA330" s="190"/>
      <c r="BB330" s="190"/>
      <c r="BC330" s="190"/>
      <c r="BD330" s="190"/>
      <c r="BE330" s="190"/>
      <c r="BF330" s="190"/>
      <c r="BG330" s="190"/>
      <c r="BH330" s="190"/>
      <c r="BI330" s="190"/>
      <c r="BJ330" s="190"/>
      <c r="BK330" s="190"/>
      <c r="BL330" s="190"/>
      <c r="BM330" s="190"/>
      <c r="BN330" s="190"/>
      <c r="BO330" s="190"/>
      <c r="BP330" s="190"/>
      <c r="BQ330" s="190"/>
      <c r="BR330" s="190"/>
      <c r="BS330" s="190"/>
      <c r="BT330" s="190"/>
      <c r="BU330" s="190"/>
      <c r="BV330" s="190"/>
      <c r="BW330" s="190"/>
      <c r="BX330" s="190"/>
      <c r="BY330" s="190"/>
      <c r="BZ330" s="190">
        <f t="shared" si="177"/>
        <v>1</v>
      </c>
      <c r="CA330" s="190">
        <f t="shared" si="178"/>
        <v>0</v>
      </c>
      <c r="CB330" s="196">
        <f t="shared" si="179"/>
        <v>0</v>
      </c>
      <c r="CC330" s="196">
        <f t="shared" si="180"/>
        <v>0</v>
      </c>
      <c r="CD330" s="197">
        <f t="shared" si="181"/>
        <v>3</v>
      </c>
      <c r="CE330" s="198" t="s">
        <v>127</v>
      </c>
      <c r="CF330" s="196" t="str">
        <f t="shared" si="182"/>
        <v/>
      </c>
      <c r="CG330" s="199">
        <f t="shared" si="183"/>
        <v>1</v>
      </c>
      <c r="CH330" s="190" t="e">
        <f t="shared" si="184"/>
        <v>#VALUE!</v>
      </c>
      <c r="CI330" s="190" t="str">
        <f t="shared" si="185"/>
        <v/>
      </c>
      <c r="CJ330" s="190">
        <f t="shared" si="186"/>
        <v>0</v>
      </c>
      <c r="CK330" s="190"/>
      <c r="CL330" s="191">
        <f t="shared" si="163"/>
        <v>947</v>
      </c>
      <c r="CM330" s="191" t="str">
        <f t="shared" si="164"/>
        <v>本圃</v>
      </c>
      <c r="CN330" s="191" t="str">
        <f t="shared" si="165"/>
        <v>紅ほっぺ</v>
      </c>
      <c r="CO330" s="191" t="str">
        <f t="shared" si="166"/>
        <v>よこ</v>
      </c>
      <c r="CP330" s="198">
        <f t="shared" si="167"/>
        <v>11</v>
      </c>
      <c r="CQ330" s="203">
        <f t="shared" si="168"/>
        <v>2.25</v>
      </c>
      <c r="CR330" s="191" t="str">
        <f t="shared" si="169"/>
        <v>SPWFD24UB2PA</v>
      </c>
      <c r="CS330" s="191" t="str">
        <f t="shared" si="170"/>
        <v>◎</v>
      </c>
      <c r="CT330" s="191" t="str">
        <f t="shared" si="171"/>
        <v>強め</v>
      </c>
      <c r="CU330" s="191" t="str">
        <f t="shared" si="187"/>
        <v>○</v>
      </c>
      <c r="CV330" s="191">
        <f t="shared" si="172"/>
        <v>0</v>
      </c>
      <c r="CW330" s="191" t="str">
        <f t="shared" si="173"/>
        <v/>
      </c>
      <c r="CX330" s="208">
        <f t="shared" si="174"/>
        <v>0</v>
      </c>
      <c r="CY330" s="97">
        <f t="shared" si="188"/>
        <v>3</v>
      </c>
      <c r="CZ330" s="98">
        <f t="shared" si="189"/>
        <v>3</v>
      </c>
      <c r="DA330" s="97">
        <f t="shared" si="189"/>
        <v>4</v>
      </c>
      <c r="DB330" s="95">
        <f t="shared" si="190"/>
        <v>3</v>
      </c>
      <c r="DC330" s="147">
        <f t="shared" si="203"/>
        <v>1</v>
      </c>
      <c r="DD330" s="210">
        <f t="shared" si="196"/>
        <v>0</v>
      </c>
      <c r="DE330" s="151">
        <f t="shared" si="197"/>
        <v>0</v>
      </c>
      <c r="DF330" s="213">
        <f t="shared" si="198"/>
        <v>0</v>
      </c>
      <c r="DG330" s="149">
        <f t="shared" si="199"/>
        <v>0</v>
      </c>
      <c r="DH330" s="141">
        <f t="shared" si="200"/>
        <v>0</v>
      </c>
    </row>
    <row r="331" spans="1:112" s="99" customFormat="1" ht="26.1" customHeight="1" thickTop="1" thickBot="1" x14ac:dyDescent="0.2">
      <c r="A331" s="136"/>
      <c r="B331" s="94">
        <v>956</v>
      </c>
      <c r="C331" s="94" t="s">
        <v>1</v>
      </c>
      <c r="D331" s="94" t="s">
        <v>6</v>
      </c>
      <c r="E331" s="100" t="s">
        <v>51</v>
      </c>
      <c r="F331" s="101">
        <v>12</v>
      </c>
      <c r="G331" s="102">
        <v>1.4</v>
      </c>
      <c r="H331" s="94" t="s">
        <v>256</v>
      </c>
      <c r="I331" s="94" t="s">
        <v>133</v>
      </c>
      <c r="J331" s="103" t="s">
        <v>45</v>
      </c>
      <c r="K331" s="94" t="str">
        <f t="shared" si="175"/>
        <v>-</v>
      </c>
      <c r="L331" s="94" t="s">
        <v>249</v>
      </c>
      <c r="M331" s="181">
        <v>0</v>
      </c>
      <c r="N331" s="92"/>
      <c r="O331" s="93"/>
      <c r="P331" s="104"/>
      <c r="Q331" s="207">
        <v>5</v>
      </c>
      <c r="R331" s="202">
        <v>3</v>
      </c>
      <c r="S331" s="198">
        <v>4.5</v>
      </c>
      <c r="T331" s="191">
        <f t="shared" si="176"/>
        <v>3</v>
      </c>
      <c r="U331" s="191">
        <f t="shared" si="202"/>
        <v>1</v>
      </c>
      <c r="V331" s="191">
        <f t="shared" si="191"/>
        <v>0</v>
      </c>
      <c r="W331" s="191">
        <f t="shared" si="192"/>
        <v>0</v>
      </c>
      <c r="X331" s="191">
        <f t="shared" si="193"/>
        <v>0</v>
      </c>
      <c r="Y331" s="192">
        <f t="shared" si="194"/>
        <v>0</v>
      </c>
      <c r="Z331" s="195">
        <f t="shared" si="195"/>
        <v>0</v>
      </c>
      <c r="AA331" s="192" t="s">
        <v>67</v>
      </c>
      <c r="AB331" s="190" t="s">
        <v>74</v>
      </c>
      <c r="AC331" s="191"/>
      <c r="AD331" s="190"/>
      <c r="AE331" s="190"/>
      <c r="AF331" s="190"/>
      <c r="AG331" s="190"/>
      <c r="AH331" s="190"/>
      <c r="AI331" s="190"/>
      <c r="AJ331" s="190"/>
      <c r="AK331" s="190"/>
      <c r="AL331" s="190"/>
      <c r="AM331" s="190"/>
      <c r="AN331" s="190"/>
      <c r="AO331" s="190"/>
      <c r="AP331" s="190"/>
      <c r="AQ331" s="190"/>
      <c r="AR331" s="190"/>
      <c r="AS331" s="190"/>
      <c r="AT331" s="190"/>
      <c r="AU331" s="190"/>
      <c r="AV331" s="190"/>
      <c r="AW331" s="190"/>
      <c r="AX331" s="190"/>
      <c r="AY331" s="190"/>
      <c r="AZ331" s="190"/>
      <c r="BA331" s="190"/>
      <c r="BB331" s="190"/>
      <c r="BC331" s="190"/>
      <c r="BD331" s="190"/>
      <c r="BE331" s="190"/>
      <c r="BF331" s="190"/>
      <c r="BG331" s="190"/>
      <c r="BH331" s="190"/>
      <c r="BI331" s="190"/>
      <c r="BJ331" s="190"/>
      <c r="BK331" s="190"/>
      <c r="BL331" s="190"/>
      <c r="BM331" s="190"/>
      <c r="BN331" s="190"/>
      <c r="BO331" s="190"/>
      <c r="BP331" s="190"/>
      <c r="BQ331" s="190"/>
      <c r="BR331" s="190"/>
      <c r="BS331" s="190"/>
      <c r="BT331" s="190"/>
      <c r="BU331" s="190"/>
      <c r="BV331" s="190"/>
      <c r="BW331" s="190"/>
      <c r="BX331" s="190"/>
      <c r="BY331" s="190"/>
      <c r="BZ331" s="190">
        <f t="shared" si="177"/>
        <v>1</v>
      </c>
      <c r="CA331" s="190">
        <f t="shared" si="178"/>
        <v>0</v>
      </c>
      <c r="CB331" s="196">
        <f t="shared" si="179"/>
        <v>0</v>
      </c>
      <c r="CC331" s="196">
        <f t="shared" si="180"/>
        <v>0</v>
      </c>
      <c r="CD331" s="197">
        <f t="shared" si="181"/>
        <v>5</v>
      </c>
      <c r="CE331" s="198" t="s">
        <v>127</v>
      </c>
      <c r="CF331" s="196" t="str">
        <f t="shared" si="182"/>
        <v/>
      </c>
      <c r="CG331" s="199">
        <f t="shared" si="183"/>
        <v>1</v>
      </c>
      <c r="CH331" s="190" t="e">
        <f t="shared" si="184"/>
        <v>#VALUE!</v>
      </c>
      <c r="CI331" s="190" t="str">
        <f t="shared" si="185"/>
        <v/>
      </c>
      <c r="CJ331" s="190">
        <f t="shared" si="186"/>
        <v>0</v>
      </c>
      <c r="CK331" s="190"/>
      <c r="CL331" s="191">
        <f t="shared" si="163"/>
        <v>956</v>
      </c>
      <c r="CM331" s="191" t="str">
        <f t="shared" si="164"/>
        <v>本圃</v>
      </c>
      <c r="CN331" s="191" t="str">
        <f t="shared" si="165"/>
        <v>紅ほっぺ</v>
      </c>
      <c r="CO331" s="191" t="str">
        <f t="shared" si="166"/>
        <v>よこ</v>
      </c>
      <c r="CP331" s="198">
        <f t="shared" si="167"/>
        <v>12</v>
      </c>
      <c r="CQ331" s="203">
        <f t="shared" si="168"/>
        <v>1.4</v>
      </c>
      <c r="CR331" s="191" t="str">
        <f t="shared" si="169"/>
        <v>SPWFD24UB2PB</v>
      </c>
      <c r="CS331" s="191" t="str">
        <f t="shared" si="170"/>
        <v>○</v>
      </c>
      <c r="CT331" s="191" t="str">
        <f t="shared" si="171"/>
        <v>強め</v>
      </c>
      <c r="CU331" s="191" t="str">
        <f t="shared" si="187"/>
        <v>-</v>
      </c>
      <c r="CV331" s="191">
        <f t="shared" si="172"/>
        <v>0</v>
      </c>
      <c r="CW331" s="191" t="str">
        <f t="shared" si="173"/>
        <v/>
      </c>
      <c r="CX331" s="208">
        <f t="shared" si="174"/>
        <v>0</v>
      </c>
      <c r="CY331" s="97">
        <f t="shared" si="188"/>
        <v>5</v>
      </c>
      <c r="CZ331" s="98">
        <f t="shared" si="189"/>
        <v>3</v>
      </c>
      <c r="DA331" s="97">
        <f t="shared" si="189"/>
        <v>4.5</v>
      </c>
      <c r="DB331" s="95">
        <f t="shared" si="190"/>
        <v>3</v>
      </c>
      <c r="DC331" s="147">
        <f t="shared" si="203"/>
        <v>1</v>
      </c>
      <c r="DD331" s="210">
        <f t="shared" si="196"/>
        <v>0</v>
      </c>
      <c r="DE331" s="151">
        <f t="shared" si="197"/>
        <v>0</v>
      </c>
      <c r="DF331" s="213">
        <f t="shared" si="198"/>
        <v>0</v>
      </c>
      <c r="DG331" s="149">
        <f t="shared" si="199"/>
        <v>0</v>
      </c>
      <c r="DH331" s="141">
        <f t="shared" si="200"/>
        <v>0</v>
      </c>
    </row>
    <row r="332" spans="1:112" s="99" customFormat="1" ht="26.1" customHeight="1" thickTop="1" thickBot="1" x14ac:dyDescent="0.2">
      <c r="A332" s="136"/>
      <c r="B332" s="94">
        <v>957</v>
      </c>
      <c r="C332" s="94" t="s">
        <v>1</v>
      </c>
      <c r="D332" s="94" t="s">
        <v>6</v>
      </c>
      <c r="E332" s="100" t="s">
        <v>51</v>
      </c>
      <c r="F332" s="101">
        <v>12</v>
      </c>
      <c r="G332" s="102">
        <v>1.4</v>
      </c>
      <c r="H332" s="94" t="s">
        <v>256</v>
      </c>
      <c r="I332" s="94" t="s">
        <v>132</v>
      </c>
      <c r="J332" s="103" t="s">
        <v>45</v>
      </c>
      <c r="K332" s="94" t="str">
        <f t="shared" si="175"/>
        <v>-</v>
      </c>
      <c r="L332" s="94" t="s">
        <v>249</v>
      </c>
      <c r="M332" s="181">
        <v>0</v>
      </c>
      <c r="N332" s="92"/>
      <c r="O332" s="93"/>
      <c r="P332" s="104"/>
      <c r="Q332" s="207">
        <v>5</v>
      </c>
      <c r="R332" s="202">
        <v>3</v>
      </c>
      <c r="S332" s="198">
        <v>4</v>
      </c>
      <c r="T332" s="191">
        <f t="shared" si="176"/>
        <v>3</v>
      </c>
      <c r="U332" s="191">
        <f t="shared" si="202"/>
        <v>1</v>
      </c>
      <c r="V332" s="191">
        <f t="shared" si="191"/>
        <v>0</v>
      </c>
      <c r="W332" s="191">
        <f t="shared" si="192"/>
        <v>0</v>
      </c>
      <c r="X332" s="191">
        <f t="shared" si="193"/>
        <v>0</v>
      </c>
      <c r="Y332" s="192">
        <f t="shared" si="194"/>
        <v>0</v>
      </c>
      <c r="Z332" s="195">
        <f t="shared" si="195"/>
        <v>0</v>
      </c>
      <c r="AA332" s="192" t="s">
        <v>67</v>
      </c>
      <c r="AB332" s="190" t="s">
        <v>74</v>
      </c>
      <c r="AC332" s="191"/>
      <c r="AD332" s="190"/>
      <c r="AE332" s="190"/>
      <c r="AF332" s="190"/>
      <c r="AG332" s="190"/>
      <c r="AH332" s="190"/>
      <c r="AI332" s="190"/>
      <c r="AJ332" s="190"/>
      <c r="AK332" s="190"/>
      <c r="AL332" s="190"/>
      <c r="AM332" s="190"/>
      <c r="AN332" s="190"/>
      <c r="AO332" s="190"/>
      <c r="AP332" s="190"/>
      <c r="AQ332" s="190"/>
      <c r="AR332" s="190"/>
      <c r="AS332" s="190"/>
      <c r="AT332" s="190"/>
      <c r="AU332" s="190"/>
      <c r="AV332" s="190"/>
      <c r="AW332" s="190"/>
      <c r="AX332" s="190"/>
      <c r="AY332" s="190"/>
      <c r="AZ332" s="190"/>
      <c r="BA332" s="190"/>
      <c r="BB332" s="190"/>
      <c r="BC332" s="190"/>
      <c r="BD332" s="190"/>
      <c r="BE332" s="190"/>
      <c r="BF332" s="190"/>
      <c r="BG332" s="190"/>
      <c r="BH332" s="190"/>
      <c r="BI332" s="190"/>
      <c r="BJ332" s="190"/>
      <c r="BK332" s="190"/>
      <c r="BL332" s="190"/>
      <c r="BM332" s="190"/>
      <c r="BN332" s="190"/>
      <c r="BO332" s="190"/>
      <c r="BP332" s="190"/>
      <c r="BQ332" s="190"/>
      <c r="BR332" s="190"/>
      <c r="BS332" s="190"/>
      <c r="BT332" s="190"/>
      <c r="BU332" s="190"/>
      <c r="BV332" s="190"/>
      <c r="BW332" s="190"/>
      <c r="BX332" s="190"/>
      <c r="BY332" s="190"/>
      <c r="BZ332" s="190">
        <f t="shared" si="177"/>
        <v>1</v>
      </c>
      <c r="CA332" s="190">
        <f t="shared" si="178"/>
        <v>0</v>
      </c>
      <c r="CB332" s="196">
        <f t="shared" si="179"/>
        <v>0</v>
      </c>
      <c r="CC332" s="196">
        <f t="shared" si="180"/>
        <v>0</v>
      </c>
      <c r="CD332" s="197">
        <f t="shared" si="181"/>
        <v>5</v>
      </c>
      <c r="CE332" s="198" t="s">
        <v>127</v>
      </c>
      <c r="CF332" s="196" t="str">
        <f t="shared" si="182"/>
        <v/>
      </c>
      <c r="CG332" s="199">
        <f t="shared" si="183"/>
        <v>1</v>
      </c>
      <c r="CH332" s="190" t="e">
        <f t="shared" si="184"/>
        <v>#VALUE!</v>
      </c>
      <c r="CI332" s="190" t="str">
        <f t="shared" si="185"/>
        <v/>
      </c>
      <c r="CJ332" s="190">
        <f t="shared" si="186"/>
        <v>0</v>
      </c>
      <c r="CK332" s="190"/>
      <c r="CL332" s="191">
        <f t="shared" si="163"/>
        <v>957</v>
      </c>
      <c r="CM332" s="191" t="str">
        <f t="shared" si="164"/>
        <v>本圃</v>
      </c>
      <c r="CN332" s="191" t="str">
        <f t="shared" si="165"/>
        <v>紅ほっぺ</v>
      </c>
      <c r="CO332" s="191" t="str">
        <f t="shared" si="166"/>
        <v>よこ</v>
      </c>
      <c r="CP332" s="198">
        <f t="shared" si="167"/>
        <v>12</v>
      </c>
      <c r="CQ332" s="203">
        <f t="shared" si="168"/>
        <v>1.4</v>
      </c>
      <c r="CR332" s="191" t="str">
        <f t="shared" si="169"/>
        <v>SPWFD24UB2PB</v>
      </c>
      <c r="CS332" s="191" t="str">
        <f t="shared" si="170"/>
        <v>◎</v>
      </c>
      <c r="CT332" s="191" t="str">
        <f t="shared" si="171"/>
        <v>強め</v>
      </c>
      <c r="CU332" s="191" t="str">
        <f t="shared" si="187"/>
        <v>-</v>
      </c>
      <c r="CV332" s="191">
        <f t="shared" si="172"/>
        <v>0</v>
      </c>
      <c r="CW332" s="191" t="str">
        <f t="shared" si="173"/>
        <v/>
      </c>
      <c r="CX332" s="208">
        <f t="shared" si="174"/>
        <v>0</v>
      </c>
      <c r="CY332" s="97">
        <f t="shared" si="188"/>
        <v>5</v>
      </c>
      <c r="CZ332" s="98">
        <f t="shared" si="189"/>
        <v>3</v>
      </c>
      <c r="DA332" s="97">
        <f t="shared" si="189"/>
        <v>4</v>
      </c>
      <c r="DB332" s="95">
        <f t="shared" si="190"/>
        <v>3</v>
      </c>
      <c r="DC332" s="147">
        <f t="shared" si="203"/>
        <v>1</v>
      </c>
      <c r="DD332" s="210">
        <f t="shared" si="196"/>
        <v>0</v>
      </c>
      <c r="DE332" s="151">
        <f t="shared" si="197"/>
        <v>0</v>
      </c>
      <c r="DF332" s="213">
        <f t="shared" si="198"/>
        <v>0</v>
      </c>
      <c r="DG332" s="149">
        <f t="shared" si="199"/>
        <v>0</v>
      </c>
      <c r="DH332" s="141">
        <f t="shared" si="200"/>
        <v>0</v>
      </c>
    </row>
    <row r="333" spans="1:112" s="99" customFormat="1" ht="26.1" customHeight="1" thickTop="1" thickBot="1" x14ac:dyDescent="0.2">
      <c r="A333" s="136"/>
      <c r="B333" s="94">
        <v>962</v>
      </c>
      <c r="C333" s="94" t="s">
        <v>1</v>
      </c>
      <c r="D333" s="94" t="s">
        <v>6</v>
      </c>
      <c r="E333" s="100" t="s">
        <v>51</v>
      </c>
      <c r="F333" s="101">
        <v>12</v>
      </c>
      <c r="G333" s="102">
        <v>1.5</v>
      </c>
      <c r="H333" s="94" t="s">
        <v>256</v>
      </c>
      <c r="I333" s="94" t="s">
        <v>133</v>
      </c>
      <c r="J333" s="103" t="s">
        <v>45</v>
      </c>
      <c r="K333" s="94" t="str">
        <f t="shared" si="175"/>
        <v>-</v>
      </c>
      <c r="L333" s="94" t="s">
        <v>249</v>
      </c>
      <c r="M333" s="181">
        <v>0</v>
      </c>
      <c r="N333" s="92"/>
      <c r="O333" s="93"/>
      <c r="P333" s="104"/>
      <c r="Q333" s="207">
        <v>4.5</v>
      </c>
      <c r="R333" s="202">
        <v>3</v>
      </c>
      <c r="S333" s="198">
        <v>4.5</v>
      </c>
      <c r="T333" s="191">
        <f t="shared" si="176"/>
        <v>3</v>
      </c>
      <c r="U333" s="191">
        <f t="shared" si="202"/>
        <v>1</v>
      </c>
      <c r="V333" s="191">
        <f t="shared" si="191"/>
        <v>0</v>
      </c>
      <c r="W333" s="191">
        <f t="shared" si="192"/>
        <v>0</v>
      </c>
      <c r="X333" s="191">
        <f t="shared" si="193"/>
        <v>0</v>
      </c>
      <c r="Y333" s="192">
        <f t="shared" si="194"/>
        <v>0</v>
      </c>
      <c r="Z333" s="195">
        <f t="shared" si="195"/>
        <v>0</v>
      </c>
      <c r="AA333" s="192" t="s">
        <v>67</v>
      </c>
      <c r="AB333" s="190" t="s">
        <v>78</v>
      </c>
      <c r="AC333" s="191"/>
      <c r="AD333" s="190"/>
      <c r="AE333" s="190"/>
      <c r="AF333" s="190"/>
      <c r="AG333" s="190"/>
      <c r="AH333" s="190"/>
      <c r="AI333" s="190"/>
      <c r="AJ333" s="190"/>
      <c r="AK333" s="190"/>
      <c r="AL333" s="190"/>
      <c r="AM333" s="190"/>
      <c r="AN333" s="190"/>
      <c r="AO333" s="190"/>
      <c r="AP333" s="190"/>
      <c r="AQ333" s="190"/>
      <c r="AR333" s="190"/>
      <c r="AS333" s="190"/>
      <c r="AT333" s="190"/>
      <c r="AU333" s="190"/>
      <c r="AV333" s="190"/>
      <c r="AW333" s="190"/>
      <c r="AX333" s="190"/>
      <c r="AY333" s="190"/>
      <c r="AZ333" s="190"/>
      <c r="BA333" s="190"/>
      <c r="BB333" s="190"/>
      <c r="BC333" s="190"/>
      <c r="BD333" s="190"/>
      <c r="BE333" s="190"/>
      <c r="BF333" s="190"/>
      <c r="BG333" s="190"/>
      <c r="BH333" s="190"/>
      <c r="BI333" s="190"/>
      <c r="BJ333" s="190"/>
      <c r="BK333" s="190"/>
      <c r="BL333" s="190"/>
      <c r="BM333" s="190"/>
      <c r="BN333" s="190"/>
      <c r="BO333" s="190"/>
      <c r="BP333" s="190"/>
      <c r="BQ333" s="190"/>
      <c r="BR333" s="190"/>
      <c r="BS333" s="190"/>
      <c r="BT333" s="190"/>
      <c r="BU333" s="190"/>
      <c r="BV333" s="190"/>
      <c r="BW333" s="190"/>
      <c r="BX333" s="190"/>
      <c r="BY333" s="190"/>
      <c r="BZ333" s="190">
        <f t="shared" si="177"/>
        <v>1</v>
      </c>
      <c r="CA333" s="190">
        <f t="shared" si="178"/>
        <v>0</v>
      </c>
      <c r="CB333" s="196">
        <f t="shared" si="179"/>
        <v>0</v>
      </c>
      <c r="CC333" s="196">
        <f t="shared" si="180"/>
        <v>0</v>
      </c>
      <c r="CD333" s="197">
        <f t="shared" si="181"/>
        <v>4.5</v>
      </c>
      <c r="CE333" s="198" t="s">
        <v>127</v>
      </c>
      <c r="CF333" s="196" t="str">
        <f t="shared" si="182"/>
        <v/>
      </c>
      <c r="CG333" s="199">
        <f t="shared" si="183"/>
        <v>1</v>
      </c>
      <c r="CH333" s="190" t="e">
        <f t="shared" si="184"/>
        <v>#VALUE!</v>
      </c>
      <c r="CI333" s="190" t="str">
        <f t="shared" si="185"/>
        <v/>
      </c>
      <c r="CJ333" s="190">
        <f t="shared" si="186"/>
        <v>0</v>
      </c>
      <c r="CK333" s="190"/>
      <c r="CL333" s="191">
        <f t="shared" si="163"/>
        <v>962</v>
      </c>
      <c r="CM333" s="191" t="str">
        <f t="shared" si="164"/>
        <v>本圃</v>
      </c>
      <c r="CN333" s="191" t="str">
        <f t="shared" si="165"/>
        <v>紅ほっぺ</v>
      </c>
      <c r="CO333" s="191" t="str">
        <f t="shared" si="166"/>
        <v>よこ</v>
      </c>
      <c r="CP333" s="198">
        <f t="shared" si="167"/>
        <v>12</v>
      </c>
      <c r="CQ333" s="203">
        <f t="shared" si="168"/>
        <v>1.5</v>
      </c>
      <c r="CR333" s="191" t="str">
        <f t="shared" si="169"/>
        <v>SPWFD24UB2PB</v>
      </c>
      <c r="CS333" s="191" t="str">
        <f t="shared" si="170"/>
        <v>○</v>
      </c>
      <c r="CT333" s="191" t="str">
        <f t="shared" si="171"/>
        <v>強め</v>
      </c>
      <c r="CU333" s="191" t="str">
        <f t="shared" si="187"/>
        <v>-</v>
      </c>
      <c r="CV333" s="191">
        <f t="shared" si="172"/>
        <v>0</v>
      </c>
      <c r="CW333" s="191" t="str">
        <f t="shared" si="173"/>
        <v/>
      </c>
      <c r="CX333" s="208">
        <f t="shared" si="174"/>
        <v>0</v>
      </c>
      <c r="CY333" s="97">
        <f t="shared" si="188"/>
        <v>4.5</v>
      </c>
      <c r="CZ333" s="98">
        <f t="shared" si="189"/>
        <v>3</v>
      </c>
      <c r="DA333" s="97">
        <f t="shared" si="189"/>
        <v>4.5</v>
      </c>
      <c r="DB333" s="95">
        <f t="shared" si="190"/>
        <v>3</v>
      </c>
      <c r="DC333" s="147">
        <f t="shared" si="203"/>
        <v>1</v>
      </c>
      <c r="DD333" s="210">
        <f t="shared" si="196"/>
        <v>0</v>
      </c>
      <c r="DE333" s="151">
        <f t="shared" si="197"/>
        <v>0</v>
      </c>
      <c r="DF333" s="213">
        <f t="shared" si="198"/>
        <v>0</v>
      </c>
      <c r="DG333" s="149">
        <f t="shared" si="199"/>
        <v>0</v>
      </c>
      <c r="DH333" s="141">
        <f t="shared" si="200"/>
        <v>0</v>
      </c>
    </row>
    <row r="334" spans="1:112" s="99" customFormat="1" ht="26.1" customHeight="1" thickTop="1" thickBot="1" x14ac:dyDescent="0.2">
      <c r="A334" s="136"/>
      <c r="B334" s="94">
        <v>963</v>
      </c>
      <c r="C334" s="94" t="s">
        <v>1</v>
      </c>
      <c r="D334" s="94" t="s">
        <v>6</v>
      </c>
      <c r="E334" s="100" t="s">
        <v>51</v>
      </c>
      <c r="F334" s="101">
        <v>12</v>
      </c>
      <c r="G334" s="102">
        <v>1.5</v>
      </c>
      <c r="H334" s="94" t="s">
        <v>256</v>
      </c>
      <c r="I334" s="94" t="s">
        <v>132</v>
      </c>
      <c r="J334" s="103" t="s">
        <v>45</v>
      </c>
      <c r="K334" s="94" t="str">
        <f t="shared" si="175"/>
        <v>-</v>
      </c>
      <c r="L334" s="94" t="s">
        <v>249</v>
      </c>
      <c r="M334" s="181">
        <v>0</v>
      </c>
      <c r="N334" s="92"/>
      <c r="O334" s="93"/>
      <c r="P334" s="104"/>
      <c r="Q334" s="207">
        <v>4.5</v>
      </c>
      <c r="R334" s="202">
        <v>3</v>
      </c>
      <c r="S334" s="198">
        <v>4</v>
      </c>
      <c r="T334" s="191">
        <f t="shared" si="176"/>
        <v>3</v>
      </c>
      <c r="U334" s="191">
        <f t="shared" si="202"/>
        <v>1</v>
      </c>
      <c r="V334" s="191">
        <f t="shared" si="191"/>
        <v>0</v>
      </c>
      <c r="W334" s="191">
        <f t="shared" si="192"/>
        <v>0</v>
      </c>
      <c r="X334" s="191">
        <f t="shared" si="193"/>
        <v>0</v>
      </c>
      <c r="Y334" s="192">
        <f t="shared" si="194"/>
        <v>0</v>
      </c>
      <c r="Z334" s="195">
        <f t="shared" si="195"/>
        <v>0</v>
      </c>
      <c r="AA334" s="192" t="s">
        <v>67</v>
      </c>
      <c r="AB334" s="190" t="s">
        <v>78</v>
      </c>
      <c r="AC334" s="191"/>
      <c r="AD334" s="190"/>
      <c r="AE334" s="190"/>
      <c r="AF334" s="190"/>
      <c r="AG334" s="190"/>
      <c r="AH334" s="190"/>
      <c r="AI334" s="190"/>
      <c r="AJ334" s="190"/>
      <c r="AK334" s="190"/>
      <c r="AL334" s="190"/>
      <c r="AM334" s="190"/>
      <c r="AN334" s="190"/>
      <c r="AO334" s="190"/>
      <c r="AP334" s="190"/>
      <c r="AQ334" s="190"/>
      <c r="AR334" s="190"/>
      <c r="AS334" s="190"/>
      <c r="AT334" s="190"/>
      <c r="AU334" s="190"/>
      <c r="AV334" s="190"/>
      <c r="AW334" s="190"/>
      <c r="AX334" s="190"/>
      <c r="AY334" s="190"/>
      <c r="AZ334" s="190"/>
      <c r="BA334" s="190"/>
      <c r="BB334" s="190"/>
      <c r="BC334" s="190"/>
      <c r="BD334" s="190"/>
      <c r="BE334" s="190"/>
      <c r="BF334" s="190"/>
      <c r="BG334" s="190"/>
      <c r="BH334" s="190"/>
      <c r="BI334" s="190"/>
      <c r="BJ334" s="190"/>
      <c r="BK334" s="190"/>
      <c r="BL334" s="190"/>
      <c r="BM334" s="190"/>
      <c r="BN334" s="190"/>
      <c r="BO334" s="190"/>
      <c r="BP334" s="190"/>
      <c r="BQ334" s="190"/>
      <c r="BR334" s="190"/>
      <c r="BS334" s="190"/>
      <c r="BT334" s="190"/>
      <c r="BU334" s="190"/>
      <c r="BV334" s="190"/>
      <c r="BW334" s="190"/>
      <c r="BX334" s="190"/>
      <c r="BY334" s="190"/>
      <c r="BZ334" s="190">
        <f t="shared" si="177"/>
        <v>1</v>
      </c>
      <c r="CA334" s="190">
        <f t="shared" si="178"/>
        <v>0</v>
      </c>
      <c r="CB334" s="196">
        <f t="shared" si="179"/>
        <v>0</v>
      </c>
      <c r="CC334" s="196">
        <f t="shared" si="180"/>
        <v>0</v>
      </c>
      <c r="CD334" s="197">
        <f t="shared" si="181"/>
        <v>4.5</v>
      </c>
      <c r="CE334" s="198" t="s">
        <v>127</v>
      </c>
      <c r="CF334" s="196" t="str">
        <f t="shared" si="182"/>
        <v/>
      </c>
      <c r="CG334" s="199">
        <f t="shared" si="183"/>
        <v>1</v>
      </c>
      <c r="CH334" s="190" t="e">
        <f t="shared" si="184"/>
        <v>#VALUE!</v>
      </c>
      <c r="CI334" s="190" t="str">
        <f t="shared" si="185"/>
        <v/>
      </c>
      <c r="CJ334" s="190">
        <f t="shared" si="186"/>
        <v>0</v>
      </c>
      <c r="CK334" s="190"/>
      <c r="CL334" s="191">
        <f t="shared" si="163"/>
        <v>963</v>
      </c>
      <c r="CM334" s="191" t="str">
        <f t="shared" si="164"/>
        <v>本圃</v>
      </c>
      <c r="CN334" s="191" t="str">
        <f t="shared" si="165"/>
        <v>紅ほっぺ</v>
      </c>
      <c r="CO334" s="191" t="str">
        <f t="shared" si="166"/>
        <v>よこ</v>
      </c>
      <c r="CP334" s="198">
        <f t="shared" si="167"/>
        <v>12</v>
      </c>
      <c r="CQ334" s="203">
        <f t="shared" si="168"/>
        <v>1.5</v>
      </c>
      <c r="CR334" s="191" t="str">
        <f t="shared" si="169"/>
        <v>SPWFD24UB2PB</v>
      </c>
      <c r="CS334" s="191" t="str">
        <f t="shared" si="170"/>
        <v>◎</v>
      </c>
      <c r="CT334" s="191" t="str">
        <f t="shared" si="171"/>
        <v>強め</v>
      </c>
      <c r="CU334" s="191" t="str">
        <f t="shared" si="187"/>
        <v>-</v>
      </c>
      <c r="CV334" s="191">
        <f t="shared" si="172"/>
        <v>0</v>
      </c>
      <c r="CW334" s="191" t="str">
        <f t="shared" si="173"/>
        <v/>
      </c>
      <c r="CX334" s="208">
        <f t="shared" si="174"/>
        <v>0</v>
      </c>
      <c r="CY334" s="97">
        <f t="shared" si="188"/>
        <v>4.5</v>
      </c>
      <c r="CZ334" s="98">
        <f t="shared" si="189"/>
        <v>3</v>
      </c>
      <c r="DA334" s="97">
        <f t="shared" si="189"/>
        <v>4</v>
      </c>
      <c r="DB334" s="95">
        <f t="shared" si="190"/>
        <v>3</v>
      </c>
      <c r="DC334" s="147">
        <f t="shared" si="203"/>
        <v>1</v>
      </c>
      <c r="DD334" s="210">
        <f t="shared" si="196"/>
        <v>0</v>
      </c>
      <c r="DE334" s="151">
        <f t="shared" si="197"/>
        <v>0</v>
      </c>
      <c r="DF334" s="213">
        <f t="shared" si="198"/>
        <v>0</v>
      </c>
      <c r="DG334" s="149">
        <f t="shared" si="199"/>
        <v>0</v>
      </c>
      <c r="DH334" s="141">
        <f t="shared" si="200"/>
        <v>0</v>
      </c>
    </row>
    <row r="335" spans="1:112" s="99" customFormat="1" ht="26.1" customHeight="1" thickTop="1" thickBot="1" x14ac:dyDescent="0.2">
      <c r="A335" s="136"/>
      <c r="B335" s="87">
        <v>967</v>
      </c>
      <c r="C335" s="94" t="s">
        <v>1</v>
      </c>
      <c r="D335" s="94" t="s">
        <v>6</v>
      </c>
      <c r="E335" s="100" t="s">
        <v>51</v>
      </c>
      <c r="F335" s="101">
        <v>12</v>
      </c>
      <c r="G335" s="102">
        <v>2</v>
      </c>
      <c r="H335" s="94" t="s">
        <v>257</v>
      </c>
      <c r="I335" s="94" t="s">
        <v>133</v>
      </c>
      <c r="J335" s="94" t="s">
        <v>47</v>
      </c>
      <c r="K335" s="94" t="str">
        <f t="shared" si="175"/>
        <v>-</v>
      </c>
      <c r="L335" s="94" t="s">
        <v>249</v>
      </c>
      <c r="M335" s="181">
        <v>0</v>
      </c>
      <c r="N335" s="92"/>
      <c r="O335" s="93"/>
      <c r="P335" s="104"/>
      <c r="Q335" s="207">
        <v>3.5</v>
      </c>
      <c r="R335" s="202">
        <v>3</v>
      </c>
      <c r="S335" s="198">
        <v>4.5</v>
      </c>
      <c r="T335" s="191">
        <f t="shared" si="176"/>
        <v>3</v>
      </c>
      <c r="U335" s="191">
        <f t="shared" si="202"/>
        <v>1</v>
      </c>
      <c r="V335" s="191">
        <f t="shared" si="191"/>
        <v>0</v>
      </c>
      <c r="W335" s="191">
        <f t="shared" si="192"/>
        <v>0</v>
      </c>
      <c r="X335" s="191">
        <f t="shared" si="193"/>
        <v>0</v>
      </c>
      <c r="Y335" s="192">
        <f t="shared" si="194"/>
        <v>0</v>
      </c>
      <c r="Z335" s="195">
        <f t="shared" si="195"/>
        <v>0</v>
      </c>
      <c r="AA335" s="192" t="s">
        <v>67</v>
      </c>
      <c r="AB335" s="190" t="s">
        <v>96</v>
      </c>
      <c r="AC335" s="191"/>
      <c r="AD335" s="190"/>
      <c r="AE335" s="190"/>
      <c r="AF335" s="190"/>
      <c r="AG335" s="190"/>
      <c r="AH335" s="190"/>
      <c r="AI335" s="190"/>
      <c r="AJ335" s="190"/>
      <c r="AK335" s="190"/>
      <c r="AL335" s="190"/>
      <c r="AM335" s="190"/>
      <c r="AN335" s="190"/>
      <c r="AO335" s="190"/>
      <c r="AP335" s="190"/>
      <c r="AQ335" s="190"/>
      <c r="AR335" s="190"/>
      <c r="AS335" s="190"/>
      <c r="AT335" s="190"/>
      <c r="AU335" s="190"/>
      <c r="AV335" s="190"/>
      <c r="AW335" s="190"/>
      <c r="AX335" s="190"/>
      <c r="AY335" s="190"/>
      <c r="AZ335" s="190"/>
      <c r="BA335" s="190"/>
      <c r="BB335" s="190"/>
      <c r="BC335" s="190"/>
      <c r="BD335" s="190"/>
      <c r="BE335" s="190"/>
      <c r="BF335" s="190"/>
      <c r="BG335" s="190"/>
      <c r="BH335" s="190"/>
      <c r="BI335" s="190"/>
      <c r="BJ335" s="190"/>
      <c r="BK335" s="190"/>
      <c r="BL335" s="190"/>
      <c r="BM335" s="190"/>
      <c r="BN335" s="190"/>
      <c r="BO335" s="190"/>
      <c r="BP335" s="190"/>
      <c r="BQ335" s="190"/>
      <c r="BR335" s="190"/>
      <c r="BS335" s="190"/>
      <c r="BT335" s="190"/>
      <c r="BU335" s="190"/>
      <c r="BV335" s="190"/>
      <c r="BW335" s="190"/>
      <c r="BX335" s="190"/>
      <c r="BY335" s="190"/>
      <c r="BZ335" s="190">
        <f t="shared" si="177"/>
        <v>1</v>
      </c>
      <c r="CA335" s="190">
        <f t="shared" si="178"/>
        <v>0</v>
      </c>
      <c r="CB335" s="196">
        <f t="shared" si="179"/>
        <v>0</v>
      </c>
      <c r="CC335" s="196">
        <f t="shared" si="180"/>
        <v>0</v>
      </c>
      <c r="CD335" s="197">
        <f t="shared" si="181"/>
        <v>3.5</v>
      </c>
      <c r="CE335" s="198" t="s">
        <v>127</v>
      </c>
      <c r="CF335" s="196" t="str">
        <f t="shared" si="182"/>
        <v/>
      </c>
      <c r="CG335" s="199">
        <f t="shared" si="183"/>
        <v>1</v>
      </c>
      <c r="CH335" s="190" t="e">
        <f t="shared" si="184"/>
        <v>#VALUE!</v>
      </c>
      <c r="CI335" s="190" t="str">
        <f t="shared" si="185"/>
        <v/>
      </c>
      <c r="CJ335" s="190">
        <f t="shared" si="186"/>
        <v>0</v>
      </c>
      <c r="CK335" s="190"/>
      <c r="CL335" s="191">
        <f t="shared" si="163"/>
        <v>967</v>
      </c>
      <c r="CM335" s="191" t="str">
        <f t="shared" si="164"/>
        <v>本圃</v>
      </c>
      <c r="CN335" s="191" t="str">
        <f t="shared" si="165"/>
        <v>紅ほっぺ</v>
      </c>
      <c r="CO335" s="191" t="str">
        <f t="shared" si="166"/>
        <v>よこ</v>
      </c>
      <c r="CP335" s="198">
        <f t="shared" si="167"/>
        <v>12</v>
      </c>
      <c r="CQ335" s="203">
        <f t="shared" si="168"/>
        <v>2</v>
      </c>
      <c r="CR335" s="191" t="str">
        <f t="shared" si="169"/>
        <v>SPWFD24UB2PA</v>
      </c>
      <c r="CS335" s="191" t="str">
        <f t="shared" si="170"/>
        <v>○</v>
      </c>
      <c r="CT335" s="191" t="str">
        <f t="shared" si="171"/>
        <v>適</v>
      </c>
      <c r="CU335" s="191" t="str">
        <f t="shared" si="187"/>
        <v>-</v>
      </c>
      <c r="CV335" s="191">
        <f t="shared" si="172"/>
        <v>0</v>
      </c>
      <c r="CW335" s="191" t="str">
        <f t="shared" si="173"/>
        <v/>
      </c>
      <c r="CX335" s="208">
        <f t="shared" si="174"/>
        <v>0</v>
      </c>
      <c r="CY335" s="97">
        <f t="shared" si="188"/>
        <v>3.5</v>
      </c>
      <c r="CZ335" s="98">
        <f t="shared" si="189"/>
        <v>3</v>
      </c>
      <c r="DA335" s="97">
        <f t="shared" si="189"/>
        <v>4.5</v>
      </c>
      <c r="DB335" s="95">
        <f t="shared" si="190"/>
        <v>3</v>
      </c>
      <c r="DC335" s="147">
        <f t="shared" si="203"/>
        <v>1</v>
      </c>
      <c r="DD335" s="210">
        <f t="shared" si="196"/>
        <v>0</v>
      </c>
      <c r="DE335" s="151">
        <f t="shared" si="197"/>
        <v>0</v>
      </c>
      <c r="DF335" s="213">
        <f t="shared" si="198"/>
        <v>0</v>
      </c>
      <c r="DG335" s="149">
        <f t="shared" si="199"/>
        <v>0</v>
      </c>
      <c r="DH335" s="141">
        <f t="shared" si="200"/>
        <v>0</v>
      </c>
    </row>
    <row r="336" spans="1:112" s="99" customFormat="1" ht="26.1" customHeight="1" thickTop="1" thickBot="1" x14ac:dyDescent="0.2">
      <c r="A336" s="136"/>
      <c r="B336" s="94">
        <v>968</v>
      </c>
      <c r="C336" s="94" t="s">
        <v>1</v>
      </c>
      <c r="D336" s="94" t="s">
        <v>6</v>
      </c>
      <c r="E336" s="100" t="s">
        <v>51</v>
      </c>
      <c r="F336" s="101">
        <v>12</v>
      </c>
      <c r="G336" s="102">
        <v>2</v>
      </c>
      <c r="H336" s="94" t="s">
        <v>257</v>
      </c>
      <c r="I336" s="94" t="s">
        <v>132</v>
      </c>
      <c r="J336" s="94" t="s">
        <v>47</v>
      </c>
      <c r="K336" s="94" t="str">
        <f t="shared" si="175"/>
        <v>-</v>
      </c>
      <c r="L336" s="94" t="s">
        <v>249</v>
      </c>
      <c r="M336" s="181">
        <v>0</v>
      </c>
      <c r="N336" s="92"/>
      <c r="O336" s="93"/>
      <c r="P336" s="104"/>
      <c r="Q336" s="207">
        <v>3.5</v>
      </c>
      <c r="R336" s="202">
        <v>3</v>
      </c>
      <c r="S336" s="198">
        <v>4</v>
      </c>
      <c r="T336" s="191">
        <f t="shared" si="176"/>
        <v>3</v>
      </c>
      <c r="U336" s="191">
        <f t="shared" si="202"/>
        <v>1</v>
      </c>
      <c r="V336" s="191">
        <f t="shared" si="191"/>
        <v>0</v>
      </c>
      <c r="W336" s="191">
        <f t="shared" si="192"/>
        <v>0</v>
      </c>
      <c r="X336" s="191">
        <f t="shared" si="193"/>
        <v>0</v>
      </c>
      <c r="Y336" s="192">
        <f t="shared" si="194"/>
        <v>0</v>
      </c>
      <c r="Z336" s="195">
        <f t="shared" si="195"/>
        <v>0</v>
      </c>
      <c r="AA336" s="192" t="s">
        <v>67</v>
      </c>
      <c r="AB336" s="190" t="s">
        <v>96</v>
      </c>
      <c r="AC336" s="191"/>
      <c r="AD336" s="190"/>
      <c r="AE336" s="190"/>
      <c r="AF336" s="190"/>
      <c r="AG336" s="190"/>
      <c r="AH336" s="190"/>
      <c r="AI336" s="190"/>
      <c r="AJ336" s="190"/>
      <c r="AK336" s="190"/>
      <c r="AL336" s="190"/>
      <c r="AM336" s="190"/>
      <c r="AN336" s="190"/>
      <c r="AO336" s="190"/>
      <c r="AP336" s="190"/>
      <c r="AQ336" s="190"/>
      <c r="AR336" s="190"/>
      <c r="AS336" s="190"/>
      <c r="AT336" s="190"/>
      <c r="AU336" s="190"/>
      <c r="AV336" s="190"/>
      <c r="AW336" s="190"/>
      <c r="AX336" s="190"/>
      <c r="AY336" s="190"/>
      <c r="AZ336" s="190"/>
      <c r="BA336" s="190"/>
      <c r="BB336" s="190"/>
      <c r="BC336" s="190"/>
      <c r="BD336" s="190"/>
      <c r="BE336" s="190"/>
      <c r="BF336" s="190"/>
      <c r="BG336" s="190"/>
      <c r="BH336" s="190"/>
      <c r="BI336" s="190"/>
      <c r="BJ336" s="190"/>
      <c r="BK336" s="190"/>
      <c r="BL336" s="190"/>
      <c r="BM336" s="190"/>
      <c r="BN336" s="190"/>
      <c r="BO336" s="190"/>
      <c r="BP336" s="190"/>
      <c r="BQ336" s="190"/>
      <c r="BR336" s="190"/>
      <c r="BS336" s="190"/>
      <c r="BT336" s="190"/>
      <c r="BU336" s="190"/>
      <c r="BV336" s="190"/>
      <c r="BW336" s="190"/>
      <c r="BX336" s="190"/>
      <c r="BY336" s="190"/>
      <c r="BZ336" s="190">
        <f t="shared" si="177"/>
        <v>1</v>
      </c>
      <c r="CA336" s="190">
        <f t="shared" si="178"/>
        <v>0</v>
      </c>
      <c r="CB336" s="196">
        <f t="shared" si="179"/>
        <v>0</v>
      </c>
      <c r="CC336" s="196">
        <f t="shared" si="180"/>
        <v>0</v>
      </c>
      <c r="CD336" s="197">
        <f t="shared" si="181"/>
        <v>3.5</v>
      </c>
      <c r="CE336" s="198" t="s">
        <v>127</v>
      </c>
      <c r="CF336" s="196" t="str">
        <f t="shared" si="182"/>
        <v/>
      </c>
      <c r="CG336" s="199">
        <f t="shared" si="183"/>
        <v>1</v>
      </c>
      <c r="CH336" s="190" t="e">
        <f t="shared" si="184"/>
        <v>#VALUE!</v>
      </c>
      <c r="CI336" s="190" t="str">
        <f t="shared" si="185"/>
        <v/>
      </c>
      <c r="CJ336" s="190">
        <f t="shared" si="186"/>
        <v>0</v>
      </c>
      <c r="CK336" s="190"/>
      <c r="CL336" s="191">
        <f t="shared" si="163"/>
        <v>968</v>
      </c>
      <c r="CM336" s="191" t="str">
        <f t="shared" si="164"/>
        <v>本圃</v>
      </c>
      <c r="CN336" s="191" t="str">
        <f t="shared" si="165"/>
        <v>紅ほっぺ</v>
      </c>
      <c r="CO336" s="191" t="str">
        <f t="shared" si="166"/>
        <v>よこ</v>
      </c>
      <c r="CP336" s="198">
        <f t="shared" si="167"/>
        <v>12</v>
      </c>
      <c r="CQ336" s="203">
        <f t="shared" si="168"/>
        <v>2</v>
      </c>
      <c r="CR336" s="191" t="str">
        <f t="shared" si="169"/>
        <v>SPWFD24UB2PA</v>
      </c>
      <c r="CS336" s="191" t="str">
        <f t="shared" si="170"/>
        <v>◎</v>
      </c>
      <c r="CT336" s="191" t="str">
        <f t="shared" si="171"/>
        <v>適</v>
      </c>
      <c r="CU336" s="191" t="str">
        <f t="shared" si="187"/>
        <v>-</v>
      </c>
      <c r="CV336" s="191">
        <f t="shared" si="172"/>
        <v>0</v>
      </c>
      <c r="CW336" s="191" t="str">
        <f t="shared" si="173"/>
        <v/>
      </c>
      <c r="CX336" s="208">
        <f t="shared" si="174"/>
        <v>0</v>
      </c>
      <c r="CY336" s="97">
        <f t="shared" si="188"/>
        <v>3.5</v>
      </c>
      <c r="CZ336" s="98">
        <f t="shared" si="189"/>
        <v>3</v>
      </c>
      <c r="DA336" s="97">
        <f t="shared" si="189"/>
        <v>4</v>
      </c>
      <c r="DB336" s="95">
        <f t="shared" si="190"/>
        <v>3</v>
      </c>
      <c r="DC336" s="147">
        <f t="shared" si="203"/>
        <v>1</v>
      </c>
      <c r="DD336" s="210">
        <f t="shared" si="196"/>
        <v>0</v>
      </c>
      <c r="DE336" s="151">
        <f t="shared" si="197"/>
        <v>0</v>
      </c>
      <c r="DF336" s="213">
        <f t="shared" si="198"/>
        <v>0</v>
      </c>
      <c r="DG336" s="149">
        <f t="shared" si="199"/>
        <v>0</v>
      </c>
      <c r="DH336" s="141">
        <f t="shared" si="200"/>
        <v>0</v>
      </c>
    </row>
    <row r="337" spans="1:112" s="99" customFormat="1" ht="26.1" customHeight="1" thickTop="1" thickBot="1" x14ac:dyDescent="0.2">
      <c r="A337" s="136"/>
      <c r="B337" s="94">
        <v>969</v>
      </c>
      <c r="C337" s="94" t="s">
        <v>1</v>
      </c>
      <c r="D337" s="94" t="s">
        <v>6</v>
      </c>
      <c r="E337" s="100" t="s">
        <v>51</v>
      </c>
      <c r="F337" s="101">
        <v>12</v>
      </c>
      <c r="G337" s="102">
        <v>2</v>
      </c>
      <c r="H337" s="94" t="s">
        <v>257</v>
      </c>
      <c r="I337" s="94" t="s">
        <v>132</v>
      </c>
      <c r="J337" s="103" t="s">
        <v>45</v>
      </c>
      <c r="K337" s="146" t="str">
        <f t="shared" si="175"/>
        <v>○</v>
      </c>
      <c r="L337" s="145" t="s">
        <v>189</v>
      </c>
      <c r="M337" s="180">
        <f>IF(L337="YES",1,0)</f>
        <v>0</v>
      </c>
      <c r="N337" s="92"/>
      <c r="O337" s="93"/>
      <c r="P337" s="104"/>
      <c r="Q337" s="207">
        <v>3</v>
      </c>
      <c r="R337" s="202">
        <v>3</v>
      </c>
      <c r="S337" s="198">
        <v>4</v>
      </c>
      <c r="T337" s="191">
        <f t="shared" si="176"/>
        <v>3</v>
      </c>
      <c r="U337" s="191">
        <f t="shared" si="202"/>
        <v>1</v>
      </c>
      <c r="V337" s="191">
        <f t="shared" si="191"/>
        <v>0</v>
      </c>
      <c r="W337" s="191">
        <f t="shared" si="192"/>
        <v>0</v>
      </c>
      <c r="X337" s="191">
        <f t="shared" si="193"/>
        <v>0</v>
      </c>
      <c r="Y337" s="192">
        <f t="shared" si="194"/>
        <v>0</v>
      </c>
      <c r="Z337" s="195">
        <f t="shared" si="195"/>
        <v>0</v>
      </c>
      <c r="AA337" s="192" t="s">
        <v>67</v>
      </c>
      <c r="AB337" s="190" t="s">
        <v>100</v>
      </c>
      <c r="AC337" s="191"/>
      <c r="AD337" s="190"/>
      <c r="AE337" s="190"/>
      <c r="AF337" s="190"/>
      <c r="AG337" s="190"/>
      <c r="AH337" s="190"/>
      <c r="AI337" s="190"/>
      <c r="AJ337" s="190"/>
      <c r="AK337" s="190"/>
      <c r="AL337" s="190"/>
      <c r="AM337" s="190"/>
      <c r="AN337" s="190"/>
      <c r="AO337" s="190"/>
      <c r="AP337" s="190"/>
      <c r="AQ337" s="190"/>
      <c r="AR337" s="190"/>
      <c r="AS337" s="190"/>
      <c r="AT337" s="190"/>
      <c r="AU337" s="190"/>
      <c r="AV337" s="190"/>
      <c r="AW337" s="190"/>
      <c r="AX337" s="190"/>
      <c r="AY337" s="190"/>
      <c r="AZ337" s="190"/>
      <c r="BA337" s="190"/>
      <c r="BB337" s="190"/>
      <c r="BC337" s="190"/>
      <c r="BD337" s="190"/>
      <c r="BE337" s="190"/>
      <c r="BF337" s="190"/>
      <c r="BG337" s="190"/>
      <c r="BH337" s="190"/>
      <c r="BI337" s="190"/>
      <c r="BJ337" s="190"/>
      <c r="BK337" s="190"/>
      <c r="BL337" s="190"/>
      <c r="BM337" s="190"/>
      <c r="BN337" s="190"/>
      <c r="BO337" s="190"/>
      <c r="BP337" s="190"/>
      <c r="BQ337" s="190"/>
      <c r="BR337" s="190"/>
      <c r="BS337" s="190"/>
      <c r="BT337" s="190"/>
      <c r="BU337" s="190"/>
      <c r="BV337" s="190"/>
      <c r="BW337" s="190"/>
      <c r="BX337" s="190"/>
      <c r="BY337" s="190"/>
      <c r="BZ337" s="190">
        <f t="shared" si="177"/>
        <v>1</v>
      </c>
      <c r="CA337" s="190">
        <f t="shared" si="178"/>
        <v>0</v>
      </c>
      <c r="CB337" s="196">
        <f t="shared" si="179"/>
        <v>0</v>
      </c>
      <c r="CC337" s="196">
        <f t="shared" si="180"/>
        <v>0</v>
      </c>
      <c r="CD337" s="197">
        <f t="shared" si="181"/>
        <v>3</v>
      </c>
      <c r="CE337" s="198" t="s">
        <v>127</v>
      </c>
      <c r="CF337" s="196" t="str">
        <f t="shared" si="182"/>
        <v/>
      </c>
      <c r="CG337" s="199">
        <f t="shared" si="183"/>
        <v>1</v>
      </c>
      <c r="CH337" s="190" t="e">
        <f t="shared" si="184"/>
        <v>#VALUE!</v>
      </c>
      <c r="CI337" s="190" t="str">
        <f t="shared" si="185"/>
        <v/>
      </c>
      <c r="CJ337" s="190">
        <f t="shared" si="186"/>
        <v>0</v>
      </c>
      <c r="CK337" s="190"/>
      <c r="CL337" s="191">
        <f t="shared" si="163"/>
        <v>969</v>
      </c>
      <c r="CM337" s="191" t="str">
        <f t="shared" si="164"/>
        <v>本圃</v>
      </c>
      <c r="CN337" s="191" t="str">
        <f t="shared" si="165"/>
        <v>紅ほっぺ</v>
      </c>
      <c r="CO337" s="191" t="str">
        <f t="shared" si="166"/>
        <v>よこ</v>
      </c>
      <c r="CP337" s="198">
        <f t="shared" si="167"/>
        <v>12</v>
      </c>
      <c r="CQ337" s="203">
        <f t="shared" si="168"/>
        <v>2</v>
      </c>
      <c r="CR337" s="191" t="str">
        <f t="shared" si="169"/>
        <v>SPWFD24UB2PA</v>
      </c>
      <c r="CS337" s="191" t="str">
        <f t="shared" si="170"/>
        <v>◎</v>
      </c>
      <c r="CT337" s="191" t="str">
        <f t="shared" si="171"/>
        <v>強め</v>
      </c>
      <c r="CU337" s="191" t="str">
        <f t="shared" si="187"/>
        <v>○</v>
      </c>
      <c r="CV337" s="191">
        <f t="shared" si="172"/>
        <v>0</v>
      </c>
      <c r="CW337" s="191" t="str">
        <f t="shared" si="173"/>
        <v/>
      </c>
      <c r="CX337" s="208">
        <f t="shared" si="174"/>
        <v>0</v>
      </c>
      <c r="CY337" s="97">
        <f t="shared" si="188"/>
        <v>3</v>
      </c>
      <c r="CZ337" s="98">
        <f t="shared" si="189"/>
        <v>3</v>
      </c>
      <c r="DA337" s="97">
        <f t="shared" si="189"/>
        <v>4</v>
      </c>
      <c r="DB337" s="95">
        <f t="shared" si="190"/>
        <v>3</v>
      </c>
      <c r="DC337" s="147">
        <f t="shared" si="203"/>
        <v>1</v>
      </c>
      <c r="DD337" s="210">
        <f t="shared" si="196"/>
        <v>0</v>
      </c>
      <c r="DE337" s="151">
        <f t="shared" si="197"/>
        <v>0</v>
      </c>
      <c r="DF337" s="213">
        <f t="shared" si="198"/>
        <v>0</v>
      </c>
      <c r="DG337" s="149">
        <f t="shared" si="199"/>
        <v>0</v>
      </c>
      <c r="DH337" s="141">
        <f t="shared" si="200"/>
        <v>0</v>
      </c>
    </row>
    <row r="338" spans="1:112" s="99" customFormat="1" ht="26.1" customHeight="1" thickTop="1" thickBot="1" x14ac:dyDescent="0.2">
      <c r="A338" s="136"/>
      <c r="B338" s="87">
        <v>973</v>
      </c>
      <c r="C338" s="94" t="s">
        <v>1</v>
      </c>
      <c r="D338" s="94" t="s">
        <v>6</v>
      </c>
      <c r="E338" s="100" t="s">
        <v>51</v>
      </c>
      <c r="F338" s="101">
        <v>12</v>
      </c>
      <c r="G338" s="102">
        <v>2.25</v>
      </c>
      <c r="H338" s="94" t="s">
        <v>257</v>
      </c>
      <c r="I338" s="94" t="s">
        <v>133</v>
      </c>
      <c r="J338" s="94" t="s">
        <v>47</v>
      </c>
      <c r="K338" s="94" t="str">
        <f t="shared" si="175"/>
        <v>-</v>
      </c>
      <c r="L338" s="94" t="s">
        <v>249</v>
      </c>
      <c r="M338" s="181">
        <v>0</v>
      </c>
      <c r="N338" s="92"/>
      <c r="O338" s="93"/>
      <c r="P338" s="104"/>
      <c r="Q338" s="207">
        <v>3.5</v>
      </c>
      <c r="R338" s="202">
        <v>3</v>
      </c>
      <c r="S338" s="198">
        <v>4.5</v>
      </c>
      <c r="T338" s="191">
        <f t="shared" si="176"/>
        <v>3</v>
      </c>
      <c r="U338" s="191">
        <f t="shared" si="202"/>
        <v>1</v>
      </c>
      <c r="V338" s="191">
        <f t="shared" si="191"/>
        <v>0</v>
      </c>
      <c r="W338" s="191">
        <f t="shared" si="192"/>
        <v>0</v>
      </c>
      <c r="X338" s="191">
        <f t="shared" si="193"/>
        <v>0</v>
      </c>
      <c r="Y338" s="192">
        <f t="shared" si="194"/>
        <v>0</v>
      </c>
      <c r="Z338" s="195">
        <f t="shared" si="195"/>
        <v>0</v>
      </c>
      <c r="AA338" s="192" t="s">
        <v>67</v>
      </c>
      <c r="AB338" s="190" t="s">
        <v>96</v>
      </c>
      <c r="AC338" s="191"/>
      <c r="AD338" s="190"/>
      <c r="AE338" s="190"/>
      <c r="AF338" s="190"/>
      <c r="AG338" s="190"/>
      <c r="AH338" s="190"/>
      <c r="AI338" s="190"/>
      <c r="AJ338" s="190"/>
      <c r="AK338" s="190"/>
      <c r="AL338" s="190"/>
      <c r="AM338" s="190"/>
      <c r="AN338" s="190"/>
      <c r="AO338" s="190"/>
      <c r="AP338" s="190"/>
      <c r="AQ338" s="190"/>
      <c r="AR338" s="190"/>
      <c r="AS338" s="190"/>
      <c r="AT338" s="190"/>
      <c r="AU338" s="190"/>
      <c r="AV338" s="190"/>
      <c r="AW338" s="190"/>
      <c r="AX338" s="190"/>
      <c r="AY338" s="190"/>
      <c r="AZ338" s="190"/>
      <c r="BA338" s="190"/>
      <c r="BB338" s="190"/>
      <c r="BC338" s="190"/>
      <c r="BD338" s="190"/>
      <c r="BE338" s="190"/>
      <c r="BF338" s="190"/>
      <c r="BG338" s="190"/>
      <c r="BH338" s="190"/>
      <c r="BI338" s="190"/>
      <c r="BJ338" s="190"/>
      <c r="BK338" s="190"/>
      <c r="BL338" s="190"/>
      <c r="BM338" s="190"/>
      <c r="BN338" s="190"/>
      <c r="BO338" s="190"/>
      <c r="BP338" s="190"/>
      <c r="BQ338" s="190"/>
      <c r="BR338" s="190"/>
      <c r="BS338" s="190"/>
      <c r="BT338" s="190"/>
      <c r="BU338" s="190"/>
      <c r="BV338" s="190"/>
      <c r="BW338" s="190"/>
      <c r="BX338" s="190"/>
      <c r="BY338" s="190"/>
      <c r="BZ338" s="190">
        <f t="shared" si="177"/>
        <v>1</v>
      </c>
      <c r="CA338" s="190">
        <f t="shared" si="178"/>
        <v>0</v>
      </c>
      <c r="CB338" s="196">
        <f t="shared" si="179"/>
        <v>0</v>
      </c>
      <c r="CC338" s="196">
        <f t="shared" si="180"/>
        <v>0</v>
      </c>
      <c r="CD338" s="197">
        <f t="shared" si="181"/>
        <v>3.5</v>
      </c>
      <c r="CE338" s="198" t="s">
        <v>127</v>
      </c>
      <c r="CF338" s="196" t="str">
        <f t="shared" si="182"/>
        <v/>
      </c>
      <c r="CG338" s="199">
        <f t="shared" si="183"/>
        <v>1</v>
      </c>
      <c r="CH338" s="190" t="e">
        <f t="shared" si="184"/>
        <v>#VALUE!</v>
      </c>
      <c r="CI338" s="190" t="str">
        <f t="shared" si="185"/>
        <v/>
      </c>
      <c r="CJ338" s="190">
        <f t="shared" si="186"/>
        <v>0</v>
      </c>
      <c r="CK338" s="190"/>
      <c r="CL338" s="191">
        <f t="shared" si="163"/>
        <v>973</v>
      </c>
      <c r="CM338" s="191" t="str">
        <f t="shared" si="164"/>
        <v>本圃</v>
      </c>
      <c r="CN338" s="191" t="str">
        <f t="shared" si="165"/>
        <v>紅ほっぺ</v>
      </c>
      <c r="CO338" s="191" t="str">
        <f t="shared" si="166"/>
        <v>よこ</v>
      </c>
      <c r="CP338" s="198">
        <f t="shared" si="167"/>
        <v>12</v>
      </c>
      <c r="CQ338" s="203">
        <f t="shared" si="168"/>
        <v>2.25</v>
      </c>
      <c r="CR338" s="191" t="str">
        <f t="shared" si="169"/>
        <v>SPWFD24UB2PA</v>
      </c>
      <c r="CS338" s="191" t="str">
        <f t="shared" si="170"/>
        <v>○</v>
      </c>
      <c r="CT338" s="191" t="str">
        <f t="shared" si="171"/>
        <v>適</v>
      </c>
      <c r="CU338" s="191" t="str">
        <f t="shared" si="187"/>
        <v>-</v>
      </c>
      <c r="CV338" s="191">
        <f t="shared" si="172"/>
        <v>0</v>
      </c>
      <c r="CW338" s="191" t="str">
        <f t="shared" si="173"/>
        <v/>
      </c>
      <c r="CX338" s="208">
        <f t="shared" si="174"/>
        <v>0</v>
      </c>
      <c r="CY338" s="97">
        <f t="shared" si="188"/>
        <v>3.5</v>
      </c>
      <c r="CZ338" s="98">
        <f t="shared" si="189"/>
        <v>3</v>
      </c>
      <c r="DA338" s="97">
        <f t="shared" si="189"/>
        <v>4.5</v>
      </c>
      <c r="DB338" s="95">
        <f t="shared" si="190"/>
        <v>3</v>
      </c>
      <c r="DC338" s="147">
        <f t="shared" si="203"/>
        <v>1</v>
      </c>
      <c r="DD338" s="210">
        <f t="shared" si="196"/>
        <v>0</v>
      </c>
      <c r="DE338" s="151">
        <f t="shared" si="197"/>
        <v>0</v>
      </c>
      <c r="DF338" s="213">
        <f t="shared" si="198"/>
        <v>0</v>
      </c>
      <c r="DG338" s="149">
        <f t="shared" si="199"/>
        <v>0</v>
      </c>
      <c r="DH338" s="141">
        <f t="shared" si="200"/>
        <v>0</v>
      </c>
    </row>
    <row r="339" spans="1:112" s="99" customFormat="1" ht="26.1" customHeight="1" thickTop="1" thickBot="1" x14ac:dyDescent="0.2">
      <c r="A339" s="136"/>
      <c r="B339" s="94">
        <v>974</v>
      </c>
      <c r="C339" s="94" t="s">
        <v>1</v>
      </c>
      <c r="D339" s="94" t="s">
        <v>6</v>
      </c>
      <c r="E339" s="100" t="s">
        <v>51</v>
      </c>
      <c r="F339" s="101">
        <v>12</v>
      </c>
      <c r="G339" s="102">
        <v>2.25</v>
      </c>
      <c r="H339" s="94" t="s">
        <v>257</v>
      </c>
      <c r="I339" s="94" t="s">
        <v>132</v>
      </c>
      <c r="J339" s="103" t="s">
        <v>45</v>
      </c>
      <c r="K339" s="146" t="str">
        <f t="shared" si="175"/>
        <v>○</v>
      </c>
      <c r="L339" s="145" t="s">
        <v>189</v>
      </c>
      <c r="M339" s="180">
        <f>IF(L339="YES",1,0)</f>
        <v>0</v>
      </c>
      <c r="N339" s="92"/>
      <c r="O339" s="93"/>
      <c r="P339" s="104"/>
      <c r="Q339" s="207">
        <v>3</v>
      </c>
      <c r="R339" s="202">
        <v>3</v>
      </c>
      <c r="S339" s="198">
        <v>4.5</v>
      </c>
      <c r="T339" s="191">
        <f t="shared" si="176"/>
        <v>3</v>
      </c>
      <c r="U339" s="191">
        <f t="shared" si="202"/>
        <v>1</v>
      </c>
      <c r="V339" s="191">
        <f t="shared" si="191"/>
        <v>0</v>
      </c>
      <c r="W339" s="191">
        <f t="shared" si="192"/>
        <v>0</v>
      </c>
      <c r="X339" s="191">
        <f t="shared" si="193"/>
        <v>0</v>
      </c>
      <c r="Y339" s="192">
        <f t="shared" si="194"/>
        <v>0</v>
      </c>
      <c r="Z339" s="195">
        <f t="shared" si="195"/>
        <v>0</v>
      </c>
      <c r="AA339" s="192" t="s">
        <v>67</v>
      </c>
      <c r="AB339" s="190" t="s">
        <v>101</v>
      </c>
      <c r="AC339" s="191"/>
      <c r="AD339" s="190"/>
      <c r="AE339" s="190"/>
      <c r="AF339" s="190"/>
      <c r="AG339" s="190"/>
      <c r="AH339" s="190"/>
      <c r="AI339" s="190"/>
      <c r="AJ339" s="190"/>
      <c r="AK339" s="190"/>
      <c r="AL339" s="190"/>
      <c r="AM339" s="190"/>
      <c r="AN339" s="190"/>
      <c r="AO339" s="190"/>
      <c r="AP339" s="190"/>
      <c r="AQ339" s="190"/>
      <c r="AR339" s="190"/>
      <c r="AS339" s="190"/>
      <c r="AT339" s="190"/>
      <c r="AU339" s="190"/>
      <c r="AV339" s="190"/>
      <c r="AW339" s="190"/>
      <c r="AX339" s="190"/>
      <c r="AY339" s="190"/>
      <c r="AZ339" s="190"/>
      <c r="BA339" s="190"/>
      <c r="BB339" s="190"/>
      <c r="BC339" s="190"/>
      <c r="BD339" s="190"/>
      <c r="BE339" s="190"/>
      <c r="BF339" s="190"/>
      <c r="BG339" s="190"/>
      <c r="BH339" s="190"/>
      <c r="BI339" s="190"/>
      <c r="BJ339" s="190"/>
      <c r="BK339" s="190"/>
      <c r="BL339" s="190"/>
      <c r="BM339" s="190"/>
      <c r="BN339" s="190"/>
      <c r="BO339" s="190"/>
      <c r="BP339" s="190"/>
      <c r="BQ339" s="190"/>
      <c r="BR339" s="190"/>
      <c r="BS339" s="190"/>
      <c r="BT339" s="190"/>
      <c r="BU339" s="190"/>
      <c r="BV339" s="190"/>
      <c r="BW339" s="190"/>
      <c r="BX339" s="190"/>
      <c r="BY339" s="190"/>
      <c r="BZ339" s="190">
        <f t="shared" si="177"/>
        <v>1</v>
      </c>
      <c r="CA339" s="190">
        <f t="shared" si="178"/>
        <v>0</v>
      </c>
      <c r="CB339" s="196">
        <f t="shared" si="179"/>
        <v>0</v>
      </c>
      <c r="CC339" s="196">
        <f t="shared" si="180"/>
        <v>0</v>
      </c>
      <c r="CD339" s="197">
        <f t="shared" si="181"/>
        <v>3</v>
      </c>
      <c r="CE339" s="198" t="s">
        <v>127</v>
      </c>
      <c r="CF339" s="196" t="str">
        <f t="shared" si="182"/>
        <v/>
      </c>
      <c r="CG339" s="199">
        <f t="shared" si="183"/>
        <v>1</v>
      </c>
      <c r="CH339" s="190" t="e">
        <f t="shared" si="184"/>
        <v>#VALUE!</v>
      </c>
      <c r="CI339" s="190" t="str">
        <f t="shared" si="185"/>
        <v/>
      </c>
      <c r="CJ339" s="190">
        <f t="shared" si="186"/>
        <v>0</v>
      </c>
      <c r="CK339" s="190"/>
      <c r="CL339" s="191">
        <f t="shared" si="163"/>
        <v>974</v>
      </c>
      <c r="CM339" s="191" t="str">
        <f t="shared" si="164"/>
        <v>本圃</v>
      </c>
      <c r="CN339" s="191" t="str">
        <f t="shared" si="165"/>
        <v>紅ほっぺ</v>
      </c>
      <c r="CO339" s="191" t="str">
        <f t="shared" si="166"/>
        <v>よこ</v>
      </c>
      <c r="CP339" s="198">
        <f t="shared" si="167"/>
        <v>12</v>
      </c>
      <c r="CQ339" s="203">
        <f t="shared" si="168"/>
        <v>2.25</v>
      </c>
      <c r="CR339" s="191" t="str">
        <f t="shared" si="169"/>
        <v>SPWFD24UB2PA</v>
      </c>
      <c r="CS339" s="191" t="str">
        <f t="shared" si="170"/>
        <v>◎</v>
      </c>
      <c r="CT339" s="191" t="str">
        <f t="shared" si="171"/>
        <v>強め</v>
      </c>
      <c r="CU339" s="191" t="str">
        <f t="shared" si="187"/>
        <v>○</v>
      </c>
      <c r="CV339" s="191">
        <f t="shared" si="172"/>
        <v>0</v>
      </c>
      <c r="CW339" s="191" t="str">
        <f t="shared" si="173"/>
        <v/>
      </c>
      <c r="CX339" s="208">
        <f t="shared" si="174"/>
        <v>0</v>
      </c>
      <c r="CY339" s="97">
        <f t="shared" si="188"/>
        <v>3</v>
      </c>
      <c r="CZ339" s="98">
        <f t="shared" si="189"/>
        <v>3</v>
      </c>
      <c r="DA339" s="97">
        <f t="shared" si="189"/>
        <v>4.5</v>
      </c>
      <c r="DB339" s="95">
        <f t="shared" si="190"/>
        <v>3</v>
      </c>
      <c r="DC339" s="147">
        <f t="shared" si="203"/>
        <v>1</v>
      </c>
      <c r="DD339" s="210">
        <f t="shared" si="196"/>
        <v>0</v>
      </c>
      <c r="DE339" s="151">
        <f t="shared" si="197"/>
        <v>0</v>
      </c>
      <c r="DF339" s="213">
        <f t="shared" si="198"/>
        <v>0</v>
      </c>
      <c r="DG339" s="149">
        <f t="shared" si="199"/>
        <v>0</v>
      </c>
      <c r="DH339" s="141">
        <f t="shared" si="200"/>
        <v>0</v>
      </c>
    </row>
    <row r="340" spans="1:112" s="99" customFormat="1" ht="26.1" customHeight="1" thickTop="1" thickBot="1" x14ac:dyDescent="0.2">
      <c r="A340" s="136"/>
      <c r="B340" s="94">
        <v>975</v>
      </c>
      <c r="C340" s="94" t="s">
        <v>1</v>
      </c>
      <c r="D340" s="94" t="s">
        <v>6</v>
      </c>
      <c r="E340" s="100" t="s">
        <v>51</v>
      </c>
      <c r="F340" s="101">
        <v>12</v>
      </c>
      <c r="G340" s="102">
        <v>2.25</v>
      </c>
      <c r="H340" s="94" t="s">
        <v>257</v>
      </c>
      <c r="I340" s="94" t="s">
        <v>132</v>
      </c>
      <c r="J340" s="103" t="s">
        <v>45</v>
      </c>
      <c r="K340" s="146" t="str">
        <f t="shared" si="175"/>
        <v>○</v>
      </c>
      <c r="L340" s="145" t="s">
        <v>189</v>
      </c>
      <c r="M340" s="180">
        <f>IF(L340="YES",1,0)</f>
        <v>0</v>
      </c>
      <c r="N340" s="92"/>
      <c r="O340" s="93"/>
      <c r="P340" s="104"/>
      <c r="Q340" s="207">
        <v>3</v>
      </c>
      <c r="R340" s="202">
        <v>3</v>
      </c>
      <c r="S340" s="198">
        <v>4</v>
      </c>
      <c r="T340" s="191">
        <f t="shared" si="176"/>
        <v>3</v>
      </c>
      <c r="U340" s="191">
        <f t="shared" si="202"/>
        <v>1</v>
      </c>
      <c r="V340" s="191">
        <f t="shared" si="191"/>
        <v>0</v>
      </c>
      <c r="W340" s="191">
        <f t="shared" si="192"/>
        <v>0</v>
      </c>
      <c r="X340" s="191">
        <f t="shared" si="193"/>
        <v>0</v>
      </c>
      <c r="Y340" s="192">
        <f t="shared" si="194"/>
        <v>0</v>
      </c>
      <c r="Z340" s="195">
        <f t="shared" si="195"/>
        <v>0</v>
      </c>
      <c r="AA340" s="192" t="s">
        <v>67</v>
      </c>
      <c r="AB340" s="190" t="s">
        <v>101</v>
      </c>
      <c r="AC340" s="191"/>
      <c r="AD340" s="190"/>
      <c r="AE340" s="190"/>
      <c r="AF340" s="190"/>
      <c r="AG340" s="190"/>
      <c r="AH340" s="190"/>
      <c r="AI340" s="190"/>
      <c r="AJ340" s="190"/>
      <c r="AK340" s="190"/>
      <c r="AL340" s="190"/>
      <c r="AM340" s="190"/>
      <c r="AN340" s="190"/>
      <c r="AO340" s="190"/>
      <c r="AP340" s="190"/>
      <c r="AQ340" s="190"/>
      <c r="AR340" s="190"/>
      <c r="AS340" s="190"/>
      <c r="AT340" s="190"/>
      <c r="AU340" s="190"/>
      <c r="AV340" s="190"/>
      <c r="AW340" s="190"/>
      <c r="AX340" s="190"/>
      <c r="AY340" s="190"/>
      <c r="AZ340" s="190"/>
      <c r="BA340" s="190"/>
      <c r="BB340" s="190"/>
      <c r="BC340" s="190"/>
      <c r="BD340" s="190"/>
      <c r="BE340" s="190"/>
      <c r="BF340" s="190"/>
      <c r="BG340" s="190"/>
      <c r="BH340" s="190"/>
      <c r="BI340" s="190"/>
      <c r="BJ340" s="190"/>
      <c r="BK340" s="190"/>
      <c r="BL340" s="190"/>
      <c r="BM340" s="190"/>
      <c r="BN340" s="190"/>
      <c r="BO340" s="190"/>
      <c r="BP340" s="190"/>
      <c r="BQ340" s="190"/>
      <c r="BR340" s="190"/>
      <c r="BS340" s="190"/>
      <c r="BT340" s="190"/>
      <c r="BU340" s="190"/>
      <c r="BV340" s="190"/>
      <c r="BW340" s="190"/>
      <c r="BX340" s="190"/>
      <c r="BY340" s="190"/>
      <c r="BZ340" s="190">
        <f t="shared" si="177"/>
        <v>1</v>
      </c>
      <c r="CA340" s="190">
        <f t="shared" si="178"/>
        <v>0</v>
      </c>
      <c r="CB340" s="196">
        <f t="shared" si="179"/>
        <v>0</v>
      </c>
      <c r="CC340" s="196">
        <f t="shared" si="180"/>
        <v>0</v>
      </c>
      <c r="CD340" s="197">
        <f t="shared" si="181"/>
        <v>3</v>
      </c>
      <c r="CE340" s="198" t="s">
        <v>127</v>
      </c>
      <c r="CF340" s="196" t="str">
        <f t="shared" si="182"/>
        <v/>
      </c>
      <c r="CG340" s="199">
        <f t="shared" si="183"/>
        <v>1</v>
      </c>
      <c r="CH340" s="190" t="e">
        <f t="shared" si="184"/>
        <v>#VALUE!</v>
      </c>
      <c r="CI340" s="190" t="str">
        <f t="shared" si="185"/>
        <v/>
      </c>
      <c r="CJ340" s="190">
        <f t="shared" si="186"/>
        <v>0</v>
      </c>
      <c r="CK340" s="190"/>
      <c r="CL340" s="191">
        <f t="shared" si="163"/>
        <v>975</v>
      </c>
      <c r="CM340" s="191" t="str">
        <f t="shared" si="164"/>
        <v>本圃</v>
      </c>
      <c r="CN340" s="191" t="str">
        <f t="shared" si="165"/>
        <v>紅ほっぺ</v>
      </c>
      <c r="CO340" s="191" t="str">
        <f t="shared" si="166"/>
        <v>よこ</v>
      </c>
      <c r="CP340" s="198">
        <f t="shared" si="167"/>
        <v>12</v>
      </c>
      <c r="CQ340" s="203">
        <f t="shared" si="168"/>
        <v>2.25</v>
      </c>
      <c r="CR340" s="191" t="str">
        <f t="shared" si="169"/>
        <v>SPWFD24UB2PA</v>
      </c>
      <c r="CS340" s="191" t="str">
        <f t="shared" si="170"/>
        <v>◎</v>
      </c>
      <c r="CT340" s="191" t="str">
        <f t="shared" si="171"/>
        <v>強め</v>
      </c>
      <c r="CU340" s="191" t="str">
        <f t="shared" si="187"/>
        <v>○</v>
      </c>
      <c r="CV340" s="191">
        <f t="shared" si="172"/>
        <v>0</v>
      </c>
      <c r="CW340" s="191" t="str">
        <f t="shared" si="173"/>
        <v/>
      </c>
      <c r="CX340" s="208">
        <f t="shared" si="174"/>
        <v>0</v>
      </c>
      <c r="CY340" s="97">
        <f t="shared" si="188"/>
        <v>3</v>
      </c>
      <c r="CZ340" s="98">
        <f t="shared" si="189"/>
        <v>3</v>
      </c>
      <c r="DA340" s="97">
        <f t="shared" si="189"/>
        <v>4</v>
      </c>
      <c r="DB340" s="95">
        <f t="shared" si="190"/>
        <v>3</v>
      </c>
      <c r="DC340" s="147">
        <f t="shared" si="203"/>
        <v>1</v>
      </c>
      <c r="DD340" s="210">
        <f t="shared" si="196"/>
        <v>0</v>
      </c>
      <c r="DE340" s="151">
        <f t="shared" si="197"/>
        <v>0</v>
      </c>
      <c r="DF340" s="213">
        <f t="shared" si="198"/>
        <v>0</v>
      </c>
      <c r="DG340" s="149">
        <f t="shared" si="199"/>
        <v>0</v>
      </c>
      <c r="DH340" s="141">
        <f t="shared" si="200"/>
        <v>0</v>
      </c>
    </row>
    <row r="341" spans="1:112" s="99" customFormat="1" ht="26.1" customHeight="1" thickTop="1" thickBot="1" x14ac:dyDescent="0.2">
      <c r="A341" s="136"/>
      <c r="B341" s="94">
        <v>984</v>
      </c>
      <c r="C341" s="94" t="s">
        <v>1</v>
      </c>
      <c r="D341" s="94" t="s">
        <v>6</v>
      </c>
      <c r="E341" s="100" t="s">
        <v>51</v>
      </c>
      <c r="F341" s="101">
        <v>13</v>
      </c>
      <c r="G341" s="102">
        <v>1.4</v>
      </c>
      <c r="H341" s="94" t="s">
        <v>256</v>
      </c>
      <c r="I341" s="94" t="s">
        <v>132</v>
      </c>
      <c r="J341" s="103" t="s">
        <v>45</v>
      </c>
      <c r="K341" s="94" t="str">
        <f t="shared" si="175"/>
        <v>-</v>
      </c>
      <c r="L341" s="94" t="s">
        <v>249</v>
      </c>
      <c r="M341" s="181">
        <v>0</v>
      </c>
      <c r="N341" s="92"/>
      <c r="O341" s="93"/>
      <c r="P341" s="104"/>
      <c r="Q341" s="207">
        <v>4.5</v>
      </c>
      <c r="R341" s="202">
        <v>3</v>
      </c>
      <c r="S341" s="198">
        <v>4.5</v>
      </c>
      <c r="T341" s="191">
        <f t="shared" si="176"/>
        <v>3</v>
      </c>
      <c r="U341" s="191">
        <f t="shared" si="202"/>
        <v>1</v>
      </c>
      <c r="V341" s="191">
        <f t="shared" si="191"/>
        <v>0</v>
      </c>
      <c r="W341" s="191">
        <f t="shared" si="192"/>
        <v>0</v>
      </c>
      <c r="X341" s="191">
        <f t="shared" si="193"/>
        <v>0</v>
      </c>
      <c r="Y341" s="192">
        <f t="shared" si="194"/>
        <v>0</v>
      </c>
      <c r="Z341" s="195">
        <f t="shared" si="195"/>
        <v>0</v>
      </c>
      <c r="AA341" s="192" t="s">
        <v>67</v>
      </c>
      <c r="AB341" s="190" t="s">
        <v>74</v>
      </c>
      <c r="AC341" s="191"/>
      <c r="AD341" s="190"/>
      <c r="AE341" s="190"/>
      <c r="AF341" s="190"/>
      <c r="AG341" s="190"/>
      <c r="AH341" s="190"/>
      <c r="AI341" s="190"/>
      <c r="AJ341" s="190"/>
      <c r="AK341" s="190"/>
      <c r="AL341" s="190"/>
      <c r="AM341" s="190"/>
      <c r="AN341" s="190"/>
      <c r="AO341" s="190"/>
      <c r="AP341" s="190"/>
      <c r="AQ341" s="190"/>
      <c r="AR341" s="190"/>
      <c r="AS341" s="190"/>
      <c r="AT341" s="190"/>
      <c r="AU341" s="190"/>
      <c r="AV341" s="190"/>
      <c r="AW341" s="190"/>
      <c r="AX341" s="190"/>
      <c r="AY341" s="190"/>
      <c r="AZ341" s="190"/>
      <c r="BA341" s="190"/>
      <c r="BB341" s="190"/>
      <c r="BC341" s="190"/>
      <c r="BD341" s="190"/>
      <c r="BE341" s="190"/>
      <c r="BF341" s="190"/>
      <c r="BG341" s="190"/>
      <c r="BH341" s="190"/>
      <c r="BI341" s="190"/>
      <c r="BJ341" s="190"/>
      <c r="BK341" s="190"/>
      <c r="BL341" s="190"/>
      <c r="BM341" s="190"/>
      <c r="BN341" s="190"/>
      <c r="BO341" s="190"/>
      <c r="BP341" s="190"/>
      <c r="BQ341" s="190"/>
      <c r="BR341" s="190"/>
      <c r="BS341" s="190"/>
      <c r="BT341" s="190"/>
      <c r="BU341" s="190"/>
      <c r="BV341" s="190"/>
      <c r="BW341" s="190"/>
      <c r="BX341" s="190"/>
      <c r="BY341" s="190"/>
      <c r="BZ341" s="190">
        <f t="shared" si="177"/>
        <v>1</v>
      </c>
      <c r="CA341" s="190">
        <f t="shared" si="178"/>
        <v>0</v>
      </c>
      <c r="CB341" s="196">
        <f t="shared" si="179"/>
        <v>0</v>
      </c>
      <c r="CC341" s="196">
        <f t="shared" si="180"/>
        <v>0</v>
      </c>
      <c r="CD341" s="197">
        <f t="shared" si="181"/>
        <v>4.5</v>
      </c>
      <c r="CE341" s="198" t="s">
        <v>127</v>
      </c>
      <c r="CF341" s="196" t="str">
        <f t="shared" si="182"/>
        <v/>
      </c>
      <c r="CG341" s="199">
        <f t="shared" si="183"/>
        <v>1</v>
      </c>
      <c r="CH341" s="190" t="e">
        <f t="shared" si="184"/>
        <v>#VALUE!</v>
      </c>
      <c r="CI341" s="190" t="str">
        <f t="shared" si="185"/>
        <v/>
      </c>
      <c r="CJ341" s="190">
        <f t="shared" si="186"/>
        <v>0</v>
      </c>
      <c r="CK341" s="190"/>
      <c r="CL341" s="191">
        <f t="shared" si="163"/>
        <v>984</v>
      </c>
      <c r="CM341" s="191" t="str">
        <f t="shared" si="164"/>
        <v>本圃</v>
      </c>
      <c r="CN341" s="191" t="str">
        <f t="shared" si="165"/>
        <v>紅ほっぺ</v>
      </c>
      <c r="CO341" s="191" t="str">
        <f t="shared" si="166"/>
        <v>よこ</v>
      </c>
      <c r="CP341" s="198">
        <f t="shared" si="167"/>
        <v>13</v>
      </c>
      <c r="CQ341" s="203">
        <f t="shared" si="168"/>
        <v>1.4</v>
      </c>
      <c r="CR341" s="191" t="str">
        <f t="shared" si="169"/>
        <v>SPWFD24UB2PB</v>
      </c>
      <c r="CS341" s="191" t="str">
        <f t="shared" si="170"/>
        <v>◎</v>
      </c>
      <c r="CT341" s="191" t="str">
        <f t="shared" si="171"/>
        <v>強め</v>
      </c>
      <c r="CU341" s="191" t="str">
        <f t="shared" si="187"/>
        <v>-</v>
      </c>
      <c r="CV341" s="191">
        <f t="shared" si="172"/>
        <v>0</v>
      </c>
      <c r="CW341" s="191" t="str">
        <f t="shared" si="173"/>
        <v/>
      </c>
      <c r="CX341" s="208">
        <f t="shared" si="174"/>
        <v>0</v>
      </c>
      <c r="CY341" s="97">
        <f t="shared" si="188"/>
        <v>4.5</v>
      </c>
      <c r="CZ341" s="98">
        <f t="shared" si="189"/>
        <v>3</v>
      </c>
      <c r="DA341" s="97">
        <f t="shared" si="189"/>
        <v>4.5</v>
      </c>
      <c r="DB341" s="95">
        <f t="shared" si="190"/>
        <v>3</v>
      </c>
      <c r="DC341" s="147">
        <f t="shared" si="203"/>
        <v>1</v>
      </c>
      <c r="DD341" s="210">
        <f t="shared" si="196"/>
        <v>0</v>
      </c>
      <c r="DE341" s="151">
        <f t="shared" si="197"/>
        <v>0</v>
      </c>
      <c r="DF341" s="213">
        <f t="shared" si="198"/>
        <v>0</v>
      </c>
      <c r="DG341" s="149">
        <f t="shared" si="199"/>
        <v>0</v>
      </c>
      <c r="DH341" s="141">
        <f t="shared" si="200"/>
        <v>0</v>
      </c>
    </row>
    <row r="342" spans="1:112" s="99" customFormat="1" ht="26.1" customHeight="1" thickTop="1" thickBot="1" x14ac:dyDescent="0.2">
      <c r="A342" s="136"/>
      <c r="B342" s="94">
        <v>990</v>
      </c>
      <c r="C342" s="94" t="s">
        <v>1</v>
      </c>
      <c r="D342" s="94" t="s">
        <v>6</v>
      </c>
      <c r="E342" s="100" t="s">
        <v>51</v>
      </c>
      <c r="F342" s="101">
        <v>13</v>
      </c>
      <c r="G342" s="102">
        <v>1.5</v>
      </c>
      <c r="H342" s="94" t="s">
        <v>256</v>
      </c>
      <c r="I342" s="94" t="s">
        <v>133</v>
      </c>
      <c r="J342" s="103" t="s">
        <v>45</v>
      </c>
      <c r="K342" s="144" t="str">
        <f t="shared" si="175"/>
        <v>●</v>
      </c>
      <c r="L342" s="145" t="s">
        <v>217</v>
      </c>
      <c r="M342" s="180">
        <f>IF(L342="YES",1,0)</f>
        <v>0</v>
      </c>
      <c r="N342" s="92"/>
      <c r="O342" s="93"/>
      <c r="P342" s="104"/>
      <c r="Q342" s="207">
        <v>4</v>
      </c>
      <c r="R342" s="202">
        <v>3</v>
      </c>
      <c r="S342" s="198">
        <v>5</v>
      </c>
      <c r="T342" s="191">
        <f t="shared" si="176"/>
        <v>3</v>
      </c>
      <c r="U342" s="191">
        <f t="shared" si="202"/>
        <v>1</v>
      </c>
      <c r="V342" s="191">
        <f t="shared" si="191"/>
        <v>0</v>
      </c>
      <c r="W342" s="191">
        <f t="shared" si="192"/>
        <v>0</v>
      </c>
      <c r="X342" s="191">
        <f t="shared" si="193"/>
        <v>0</v>
      </c>
      <c r="Y342" s="192">
        <f t="shared" si="194"/>
        <v>0</v>
      </c>
      <c r="Z342" s="195">
        <f t="shared" si="195"/>
        <v>0</v>
      </c>
      <c r="AA342" s="192" t="s">
        <v>67</v>
      </c>
      <c r="AB342" s="190" t="s">
        <v>74</v>
      </c>
      <c r="AC342" s="191"/>
      <c r="AD342" s="190"/>
      <c r="AE342" s="190"/>
      <c r="AF342" s="190"/>
      <c r="AG342" s="190"/>
      <c r="AH342" s="190"/>
      <c r="AI342" s="190"/>
      <c r="AJ342" s="190"/>
      <c r="AK342" s="190"/>
      <c r="AL342" s="190"/>
      <c r="AM342" s="190"/>
      <c r="AN342" s="190"/>
      <c r="AO342" s="190"/>
      <c r="AP342" s="190"/>
      <c r="AQ342" s="190"/>
      <c r="AR342" s="190"/>
      <c r="AS342" s="190"/>
      <c r="AT342" s="190"/>
      <c r="AU342" s="190"/>
      <c r="AV342" s="190"/>
      <c r="AW342" s="190"/>
      <c r="AX342" s="190"/>
      <c r="AY342" s="190"/>
      <c r="AZ342" s="190"/>
      <c r="BA342" s="190"/>
      <c r="BB342" s="190"/>
      <c r="BC342" s="190"/>
      <c r="BD342" s="190"/>
      <c r="BE342" s="190"/>
      <c r="BF342" s="190"/>
      <c r="BG342" s="190"/>
      <c r="BH342" s="190"/>
      <c r="BI342" s="190"/>
      <c r="BJ342" s="190"/>
      <c r="BK342" s="190"/>
      <c r="BL342" s="190"/>
      <c r="BM342" s="190"/>
      <c r="BN342" s="190"/>
      <c r="BO342" s="190"/>
      <c r="BP342" s="190"/>
      <c r="BQ342" s="190"/>
      <c r="BR342" s="190"/>
      <c r="BS342" s="190"/>
      <c r="BT342" s="190"/>
      <c r="BU342" s="190"/>
      <c r="BV342" s="190"/>
      <c r="BW342" s="190"/>
      <c r="BX342" s="190"/>
      <c r="BY342" s="190"/>
      <c r="BZ342" s="190">
        <f t="shared" si="177"/>
        <v>1</v>
      </c>
      <c r="CA342" s="190">
        <f t="shared" si="178"/>
        <v>0</v>
      </c>
      <c r="CB342" s="196">
        <f t="shared" si="179"/>
        <v>0</v>
      </c>
      <c r="CC342" s="196">
        <f t="shared" si="180"/>
        <v>0</v>
      </c>
      <c r="CD342" s="197">
        <f t="shared" si="181"/>
        <v>4</v>
      </c>
      <c r="CE342" s="198" t="s">
        <v>127</v>
      </c>
      <c r="CF342" s="196" t="str">
        <f t="shared" si="182"/>
        <v/>
      </c>
      <c r="CG342" s="199">
        <f t="shared" si="183"/>
        <v>1</v>
      </c>
      <c r="CH342" s="190" t="e">
        <f t="shared" si="184"/>
        <v>#VALUE!</v>
      </c>
      <c r="CI342" s="190" t="str">
        <f t="shared" si="185"/>
        <v/>
      </c>
      <c r="CJ342" s="190">
        <f t="shared" si="186"/>
        <v>0</v>
      </c>
      <c r="CK342" s="190"/>
      <c r="CL342" s="191">
        <f t="shared" si="163"/>
        <v>990</v>
      </c>
      <c r="CM342" s="191" t="str">
        <f t="shared" si="164"/>
        <v>本圃</v>
      </c>
      <c r="CN342" s="191" t="str">
        <f t="shared" si="165"/>
        <v>紅ほっぺ</v>
      </c>
      <c r="CO342" s="191" t="str">
        <f t="shared" si="166"/>
        <v>よこ</v>
      </c>
      <c r="CP342" s="198">
        <f t="shared" si="167"/>
        <v>13</v>
      </c>
      <c r="CQ342" s="203">
        <f t="shared" si="168"/>
        <v>1.5</v>
      </c>
      <c r="CR342" s="191" t="str">
        <f t="shared" si="169"/>
        <v>SPWFD24UB2PB</v>
      </c>
      <c r="CS342" s="191" t="str">
        <f t="shared" si="170"/>
        <v>○</v>
      </c>
      <c r="CT342" s="191" t="str">
        <f t="shared" si="171"/>
        <v>強め</v>
      </c>
      <c r="CU342" s="191" t="str">
        <f t="shared" si="187"/>
        <v>●</v>
      </c>
      <c r="CV342" s="191">
        <f t="shared" si="172"/>
        <v>0</v>
      </c>
      <c r="CW342" s="191" t="str">
        <f t="shared" si="173"/>
        <v/>
      </c>
      <c r="CX342" s="208">
        <f t="shared" si="174"/>
        <v>0</v>
      </c>
      <c r="CY342" s="97">
        <f t="shared" si="188"/>
        <v>4</v>
      </c>
      <c r="CZ342" s="98">
        <f t="shared" si="189"/>
        <v>3</v>
      </c>
      <c r="DA342" s="97">
        <f t="shared" si="189"/>
        <v>5</v>
      </c>
      <c r="DB342" s="95">
        <f t="shared" si="190"/>
        <v>3</v>
      </c>
      <c r="DC342" s="147">
        <f t="shared" si="203"/>
        <v>1</v>
      </c>
      <c r="DD342" s="210">
        <f t="shared" si="196"/>
        <v>0</v>
      </c>
      <c r="DE342" s="151">
        <f t="shared" si="197"/>
        <v>0</v>
      </c>
      <c r="DF342" s="213">
        <f t="shared" si="198"/>
        <v>0</v>
      </c>
      <c r="DG342" s="149">
        <f t="shared" si="199"/>
        <v>0</v>
      </c>
      <c r="DH342" s="141">
        <f t="shared" si="200"/>
        <v>0</v>
      </c>
    </row>
    <row r="343" spans="1:112" s="99" customFormat="1" ht="26.1" customHeight="1" thickTop="1" thickBot="1" x14ac:dyDescent="0.2">
      <c r="A343" s="136"/>
      <c r="B343" s="87">
        <v>991</v>
      </c>
      <c r="C343" s="94" t="s">
        <v>1</v>
      </c>
      <c r="D343" s="94" t="s">
        <v>6</v>
      </c>
      <c r="E343" s="100" t="s">
        <v>51</v>
      </c>
      <c r="F343" s="101">
        <v>13</v>
      </c>
      <c r="G343" s="102">
        <v>1.5</v>
      </c>
      <c r="H343" s="94" t="s">
        <v>256</v>
      </c>
      <c r="I343" s="94" t="s">
        <v>132</v>
      </c>
      <c r="J343" s="103" t="s">
        <v>45</v>
      </c>
      <c r="K343" s="144" t="str">
        <f t="shared" si="175"/>
        <v>●</v>
      </c>
      <c r="L343" s="145" t="s">
        <v>217</v>
      </c>
      <c r="M343" s="180">
        <f>IF(L343="YES",1,0)</f>
        <v>0</v>
      </c>
      <c r="N343" s="92"/>
      <c r="O343" s="93"/>
      <c r="P343" s="104"/>
      <c r="Q343" s="207">
        <v>4</v>
      </c>
      <c r="R343" s="202">
        <v>3</v>
      </c>
      <c r="S343" s="198">
        <v>4.5</v>
      </c>
      <c r="T343" s="191">
        <f t="shared" si="176"/>
        <v>3</v>
      </c>
      <c r="U343" s="191">
        <f t="shared" si="202"/>
        <v>1</v>
      </c>
      <c r="V343" s="191">
        <f t="shared" si="191"/>
        <v>0</v>
      </c>
      <c r="W343" s="191">
        <f t="shared" si="192"/>
        <v>0</v>
      </c>
      <c r="X343" s="191">
        <f t="shared" si="193"/>
        <v>0</v>
      </c>
      <c r="Y343" s="192">
        <f t="shared" si="194"/>
        <v>0</v>
      </c>
      <c r="Z343" s="195">
        <f t="shared" si="195"/>
        <v>0</v>
      </c>
      <c r="AA343" s="192" t="s">
        <v>67</v>
      </c>
      <c r="AB343" s="190" t="s">
        <v>74</v>
      </c>
      <c r="AC343" s="191"/>
      <c r="AD343" s="190"/>
      <c r="AE343" s="190"/>
      <c r="AF343" s="190"/>
      <c r="AG343" s="190"/>
      <c r="AH343" s="190"/>
      <c r="AI343" s="190"/>
      <c r="AJ343" s="190"/>
      <c r="AK343" s="190"/>
      <c r="AL343" s="190"/>
      <c r="AM343" s="190"/>
      <c r="AN343" s="190"/>
      <c r="AO343" s="190"/>
      <c r="AP343" s="190"/>
      <c r="AQ343" s="190"/>
      <c r="AR343" s="190"/>
      <c r="AS343" s="190"/>
      <c r="AT343" s="190"/>
      <c r="AU343" s="190"/>
      <c r="AV343" s="190"/>
      <c r="AW343" s="190"/>
      <c r="AX343" s="190"/>
      <c r="AY343" s="190"/>
      <c r="AZ343" s="190"/>
      <c r="BA343" s="190"/>
      <c r="BB343" s="190"/>
      <c r="BC343" s="190"/>
      <c r="BD343" s="190"/>
      <c r="BE343" s="190"/>
      <c r="BF343" s="190"/>
      <c r="BG343" s="190"/>
      <c r="BH343" s="190"/>
      <c r="BI343" s="190"/>
      <c r="BJ343" s="190"/>
      <c r="BK343" s="190"/>
      <c r="BL343" s="190"/>
      <c r="BM343" s="190"/>
      <c r="BN343" s="190"/>
      <c r="BO343" s="190"/>
      <c r="BP343" s="190"/>
      <c r="BQ343" s="190"/>
      <c r="BR343" s="190"/>
      <c r="BS343" s="190"/>
      <c r="BT343" s="190"/>
      <c r="BU343" s="190"/>
      <c r="BV343" s="190"/>
      <c r="BW343" s="190"/>
      <c r="BX343" s="190"/>
      <c r="BY343" s="190"/>
      <c r="BZ343" s="190">
        <f t="shared" si="177"/>
        <v>1</v>
      </c>
      <c r="CA343" s="190">
        <f t="shared" si="178"/>
        <v>0</v>
      </c>
      <c r="CB343" s="196">
        <f t="shared" si="179"/>
        <v>0</v>
      </c>
      <c r="CC343" s="196">
        <f t="shared" si="180"/>
        <v>0</v>
      </c>
      <c r="CD343" s="197">
        <f t="shared" si="181"/>
        <v>4</v>
      </c>
      <c r="CE343" s="198" t="s">
        <v>127</v>
      </c>
      <c r="CF343" s="196" t="str">
        <f t="shared" si="182"/>
        <v/>
      </c>
      <c r="CG343" s="199">
        <f t="shared" si="183"/>
        <v>1</v>
      </c>
      <c r="CH343" s="190" t="e">
        <f t="shared" si="184"/>
        <v>#VALUE!</v>
      </c>
      <c r="CI343" s="190" t="str">
        <f t="shared" si="185"/>
        <v/>
      </c>
      <c r="CJ343" s="190">
        <f t="shared" si="186"/>
        <v>0</v>
      </c>
      <c r="CK343" s="190"/>
      <c r="CL343" s="191">
        <f t="shared" si="163"/>
        <v>991</v>
      </c>
      <c r="CM343" s="191" t="str">
        <f t="shared" si="164"/>
        <v>本圃</v>
      </c>
      <c r="CN343" s="191" t="str">
        <f t="shared" si="165"/>
        <v>紅ほっぺ</v>
      </c>
      <c r="CO343" s="191" t="str">
        <f t="shared" si="166"/>
        <v>よこ</v>
      </c>
      <c r="CP343" s="198">
        <f t="shared" si="167"/>
        <v>13</v>
      </c>
      <c r="CQ343" s="203">
        <f t="shared" si="168"/>
        <v>1.5</v>
      </c>
      <c r="CR343" s="191" t="str">
        <f t="shared" si="169"/>
        <v>SPWFD24UB2PB</v>
      </c>
      <c r="CS343" s="191" t="str">
        <f t="shared" si="170"/>
        <v>◎</v>
      </c>
      <c r="CT343" s="191" t="str">
        <f t="shared" si="171"/>
        <v>強め</v>
      </c>
      <c r="CU343" s="191" t="str">
        <f t="shared" si="187"/>
        <v>●</v>
      </c>
      <c r="CV343" s="191">
        <f t="shared" si="172"/>
        <v>0</v>
      </c>
      <c r="CW343" s="191" t="str">
        <f t="shared" si="173"/>
        <v/>
      </c>
      <c r="CX343" s="208">
        <f t="shared" si="174"/>
        <v>0</v>
      </c>
      <c r="CY343" s="97">
        <f t="shared" si="188"/>
        <v>4</v>
      </c>
      <c r="CZ343" s="98">
        <f t="shared" si="189"/>
        <v>3</v>
      </c>
      <c r="DA343" s="97">
        <f t="shared" si="189"/>
        <v>4.5</v>
      </c>
      <c r="DB343" s="95">
        <f t="shared" si="190"/>
        <v>3</v>
      </c>
      <c r="DC343" s="147">
        <f t="shared" si="203"/>
        <v>1</v>
      </c>
      <c r="DD343" s="210">
        <f t="shared" si="196"/>
        <v>0</v>
      </c>
      <c r="DE343" s="151">
        <f t="shared" si="197"/>
        <v>0</v>
      </c>
      <c r="DF343" s="213">
        <f t="shared" si="198"/>
        <v>0</v>
      </c>
      <c r="DG343" s="149">
        <f t="shared" si="199"/>
        <v>0</v>
      </c>
      <c r="DH343" s="141">
        <f t="shared" si="200"/>
        <v>0</v>
      </c>
    </row>
    <row r="344" spans="1:112" s="99" customFormat="1" ht="26.1" customHeight="1" thickTop="1" thickBot="1" x14ac:dyDescent="0.2">
      <c r="A344" s="136"/>
      <c r="B344" s="87">
        <v>994</v>
      </c>
      <c r="C344" s="94" t="s">
        <v>1</v>
      </c>
      <c r="D344" s="94" t="s">
        <v>6</v>
      </c>
      <c r="E344" s="100" t="s">
        <v>51</v>
      </c>
      <c r="F344" s="101">
        <v>13</v>
      </c>
      <c r="G344" s="102">
        <v>2</v>
      </c>
      <c r="H344" s="94" t="s">
        <v>257</v>
      </c>
      <c r="I344" s="94" t="s">
        <v>133</v>
      </c>
      <c r="J344" s="94" t="s">
        <v>47</v>
      </c>
      <c r="K344" s="94" t="str">
        <f t="shared" si="175"/>
        <v>-</v>
      </c>
      <c r="L344" s="94" t="s">
        <v>249</v>
      </c>
      <c r="M344" s="181">
        <v>0</v>
      </c>
      <c r="N344" s="92"/>
      <c r="O344" s="93"/>
      <c r="P344" s="104"/>
      <c r="Q344" s="207">
        <v>3.5</v>
      </c>
      <c r="R344" s="202">
        <v>3</v>
      </c>
      <c r="S344" s="198">
        <v>4.5</v>
      </c>
      <c r="T344" s="191">
        <f t="shared" si="176"/>
        <v>3</v>
      </c>
      <c r="U344" s="191">
        <f t="shared" si="202"/>
        <v>1</v>
      </c>
      <c r="V344" s="191">
        <f t="shared" si="191"/>
        <v>0</v>
      </c>
      <c r="W344" s="191">
        <f t="shared" si="192"/>
        <v>0</v>
      </c>
      <c r="X344" s="191">
        <f t="shared" si="193"/>
        <v>0</v>
      </c>
      <c r="Y344" s="192">
        <f t="shared" si="194"/>
        <v>0</v>
      </c>
      <c r="Z344" s="195">
        <f t="shared" si="195"/>
        <v>0</v>
      </c>
      <c r="AA344" s="192" t="s">
        <v>67</v>
      </c>
      <c r="AB344" s="190" t="s">
        <v>96</v>
      </c>
      <c r="AC344" s="191"/>
      <c r="AD344" s="190"/>
      <c r="AE344" s="190"/>
      <c r="AF344" s="190"/>
      <c r="AG344" s="190"/>
      <c r="AH344" s="190"/>
      <c r="AI344" s="190"/>
      <c r="AJ344" s="190"/>
      <c r="AK344" s="190"/>
      <c r="AL344" s="190"/>
      <c r="AM344" s="190"/>
      <c r="AN344" s="190"/>
      <c r="AO344" s="190"/>
      <c r="AP344" s="190"/>
      <c r="AQ344" s="190"/>
      <c r="AR344" s="190"/>
      <c r="AS344" s="190"/>
      <c r="AT344" s="190"/>
      <c r="AU344" s="190"/>
      <c r="AV344" s="190"/>
      <c r="AW344" s="190"/>
      <c r="AX344" s="190"/>
      <c r="AY344" s="190"/>
      <c r="AZ344" s="190"/>
      <c r="BA344" s="190"/>
      <c r="BB344" s="190"/>
      <c r="BC344" s="190"/>
      <c r="BD344" s="190"/>
      <c r="BE344" s="190"/>
      <c r="BF344" s="190"/>
      <c r="BG344" s="190"/>
      <c r="BH344" s="190"/>
      <c r="BI344" s="190"/>
      <c r="BJ344" s="190"/>
      <c r="BK344" s="190"/>
      <c r="BL344" s="190"/>
      <c r="BM344" s="190"/>
      <c r="BN344" s="190"/>
      <c r="BO344" s="190"/>
      <c r="BP344" s="190"/>
      <c r="BQ344" s="190"/>
      <c r="BR344" s="190"/>
      <c r="BS344" s="190"/>
      <c r="BT344" s="190"/>
      <c r="BU344" s="190"/>
      <c r="BV344" s="190"/>
      <c r="BW344" s="190"/>
      <c r="BX344" s="190"/>
      <c r="BY344" s="190"/>
      <c r="BZ344" s="190">
        <f t="shared" si="177"/>
        <v>1</v>
      </c>
      <c r="CA344" s="190">
        <f t="shared" si="178"/>
        <v>0</v>
      </c>
      <c r="CB344" s="196">
        <f t="shared" si="179"/>
        <v>0</v>
      </c>
      <c r="CC344" s="196">
        <f t="shared" si="180"/>
        <v>0</v>
      </c>
      <c r="CD344" s="197">
        <f t="shared" si="181"/>
        <v>3.5</v>
      </c>
      <c r="CE344" s="198" t="s">
        <v>127</v>
      </c>
      <c r="CF344" s="196" t="str">
        <f t="shared" si="182"/>
        <v/>
      </c>
      <c r="CG344" s="199">
        <f t="shared" si="183"/>
        <v>1</v>
      </c>
      <c r="CH344" s="190" t="e">
        <f t="shared" si="184"/>
        <v>#VALUE!</v>
      </c>
      <c r="CI344" s="190" t="str">
        <f t="shared" si="185"/>
        <v/>
      </c>
      <c r="CJ344" s="190">
        <f t="shared" si="186"/>
        <v>0</v>
      </c>
      <c r="CK344" s="190"/>
      <c r="CL344" s="191">
        <f t="shared" si="163"/>
        <v>994</v>
      </c>
      <c r="CM344" s="191" t="str">
        <f t="shared" si="164"/>
        <v>本圃</v>
      </c>
      <c r="CN344" s="191" t="str">
        <f t="shared" si="165"/>
        <v>紅ほっぺ</v>
      </c>
      <c r="CO344" s="191" t="str">
        <f t="shared" si="166"/>
        <v>よこ</v>
      </c>
      <c r="CP344" s="198">
        <f t="shared" si="167"/>
        <v>13</v>
      </c>
      <c r="CQ344" s="203">
        <f t="shared" si="168"/>
        <v>2</v>
      </c>
      <c r="CR344" s="191" t="str">
        <f t="shared" si="169"/>
        <v>SPWFD24UB2PA</v>
      </c>
      <c r="CS344" s="191" t="str">
        <f t="shared" si="170"/>
        <v>○</v>
      </c>
      <c r="CT344" s="191" t="str">
        <f t="shared" si="171"/>
        <v>適</v>
      </c>
      <c r="CU344" s="191" t="str">
        <f t="shared" si="187"/>
        <v>-</v>
      </c>
      <c r="CV344" s="191">
        <f t="shared" si="172"/>
        <v>0</v>
      </c>
      <c r="CW344" s="191" t="str">
        <f t="shared" si="173"/>
        <v/>
      </c>
      <c r="CX344" s="208">
        <f t="shared" si="174"/>
        <v>0</v>
      </c>
      <c r="CY344" s="97">
        <f t="shared" si="188"/>
        <v>3.5</v>
      </c>
      <c r="CZ344" s="98">
        <f t="shared" si="189"/>
        <v>3</v>
      </c>
      <c r="DA344" s="97">
        <f t="shared" si="189"/>
        <v>4.5</v>
      </c>
      <c r="DB344" s="95">
        <f t="shared" si="190"/>
        <v>3</v>
      </c>
      <c r="DC344" s="147">
        <f t="shared" si="203"/>
        <v>1</v>
      </c>
      <c r="DD344" s="210">
        <f t="shared" si="196"/>
        <v>0</v>
      </c>
      <c r="DE344" s="151">
        <f t="shared" si="197"/>
        <v>0</v>
      </c>
      <c r="DF344" s="213">
        <f t="shared" si="198"/>
        <v>0</v>
      </c>
      <c r="DG344" s="149">
        <f t="shared" si="199"/>
        <v>0</v>
      </c>
      <c r="DH344" s="141">
        <f t="shared" si="200"/>
        <v>0</v>
      </c>
    </row>
    <row r="345" spans="1:112" s="99" customFormat="1" ht="26.1" customHeight="1" thickTop="1" thickBot="1" x14ac:dyDescent="0.2">
      <c r="A345" s="136"/>
      <c r="B345" s="94">
        <v>995</v>
      </c>
      <c r="C345" s="94" t="s">
        <v>1</v>
      </c>
      <c r="D345" s="94" t="s">
        <v>6</v>
      </c>
      <c r="E345" s="100" t="s">
        <v>51</v>
      </c>
      <c r="F345" s="101">
        <v>13</v>
      </c>
      <c r="G345" s="102">
        <v>2</v>
      </c>
      <c r="H345" s="94" t="s">
        <v>257</v>
      </c>
      <c r="I345" s="94" t="s">
        <v>132</v>
      </c>
      <c r="J345" s="103" t="s">
        <v>45</v>
      </c>
      <c r="K345" s="146" t="str">
        <f t="shared" si="175"/>
        <v>○</v>
      </c>
      <c r="L345" s="145" t="s">
        <v>189</v>
      </c>
      <c r="M345" s="180">
        <f>IF(L345="YES",1,0)</f>
        <v>0</v>
      </c>
      <c r="N345" s="92"/>
      <c r="O345" s="93"/>
      <c r="P345" s="104"/>
      <c r="Q345" s="207">
        <v>3</v>
      </c>
      <c r="R345" s="202">
        <v>3</v>
      </c>
      <c r="S345" s="198">
        <v>4.5</v>
      </c>
      <c r="T345" s="191">
        <f t="shared" si="176"/>
        <v>3</v>
      </c>
      <c r="U345" s="191">
        <f t="shared" si="202"/>
        <v>1</v>
      </c>
      <c r="V345" s="191">
        <f t="shared" si="191"/>
        <v>0</v>
      </c>
      <c r="W345" s="191">
        <f t="shared" si="192"/>
        <v>0</v>
      </c>
      <c r="X345" s="191">
        <f t="shared" si="193"/>
        <v>0</v>
      </c>
      <c r="Y345" s="192">
        <f t="shared" si="194"/>
        <v>0</v>
      </c>
      <c r="Z345" s="195">
        <f t="shared" si="195"/>
        <v>0</v>
      </c>
      <c r="AA345" s="192" t="s">
        <v>67</v>
      </c>
      <c r="AB345" s="190" t="s">
        <v>74</v>
      </c>
      <c r="AC345" s="191"/>
      <c r="AD345" s="190"/>
      <c r="AE345" s="190"/>
      <c r="AF345" s="190"/>
      <c r="AG345" s="190"/>
      <c r="AH345" s="190"/>
      <c r="AI345" s="190"/>
      <c r="AJ345" s="190"/>
      <c r="AK345" s="190"/>
      <c r="AL345" s="190"/>
      <c r="AM345" s="190"/>
      <c r="AN345" s="190"/>
      <c r="AO345" s="190"/>
      <c r="AP345" s="190"/>
      <c r="AQ345" s="190"/>
      <c r="AR345" s="190"/>
      <c r="AS345" s="190"/>
      <c r="AT345" s="190"/>
      <c r="AU345" s="190"/>
      <c r="AV345" s="190"/>
      <c r="AW345" s="190"/>
      <c r="AX345" s="190"/>
      <c r="AY345" s="190"/>
      <c r="AZ345" s="190"/>
      <c r="BA345" s="190"/>
      <c r="BB345" s="190"/>
      <c r="BC345" s="190"/>
      <c r="BD345" s="190"/>
      <c r="BE345" s="190"/>
      <c r="BF345" s="190"/>
      <c r="BG345" s="190"/>
      <c r="BH345" s="190"/>
      <c r="BI345" s="190"/>
      <c r="BJ345" s="190"/>
      <c r="BK345" s="190"/>
      <c r="BL345" s="190"/>
      <c r="BM345" s="190"/>
      <c r="BN345" s="190"/>
      <c r="BO345" s="190"/>
      <c r="BP345" s="190"/>
      <c r="BQ345" s="190"/>
      <c r="BR345" s="190"/>
      <c r="BS345" s="190"/>
      <c r="BT345" s="190"/>
      <c r="BU345" s="190"/>
      <c r="BV345" s="190"/>
      <c r="BW345" s="190"/>
      <c r="BX345" s="190"/>
      <c r="BY345" s="190"/>
      <c r="BZ345" s="190">
        <f t="shared" si="177"/>
        <v>1</v>
      </c>
      <c r="CA345" s="190">
        <f t="shared" si="178"/>
        <v>0</v>
      </c>
      <c r="CB345" s="196">
        <f t="shared" si="179"/>
        <v>0</v>
      </c>
      <c r="CC345" s="196">
        <f t="shared" si="180"/>
        <v>0</v>
      </c>
      <c r="CD345" s="197">
        <f t="shared" si="181"/>
        <v>3</v>
      </c>
      <c r="CE345" s="198" t="s">
        <v>127</v>
      </c>
      <c r="CF345" s="196" t="str">
        <f t="shared" si="182"/>
        <v/>
      </c>
      <c r="CG345" s="199">
        <f t="shared" si="183"/>
        <v>1</v>
      </c>
      <c r="CH345" s="190" t="e">
        <f t="shared" si="184"/>
        <v>#VALUE!</v>
      </c>
      <c r="CI345" s="190" t="str">
        <f t="shared" si="185"/>
        <v/>
      </c>
      <c r="CJ345" s="190">
        <f t="shared" si="186"/>
        <v>0</v>
      </c>
      <c r="CK345" s="190"/>
      <c r="CL345" s="191">
        <f t="shared" si="163"/>
        <v>995</v>
      </c>
      <c r="CM345" s="191" t="str">
        <f t="shared" si="164"/>
        <v>本圃</v>
      </c>
      <c r="CN345" s="191" t="str">
        <f t="shared" si="165"/>
        <v>紅ほっぺ</v>
      </c>
      <c r="CO345" s="191" t="str">
        <f t="shared" si="166"/>
        <v>よこ</v>
      </c>
      <c r="CP345" s="198">
        <f t="shared" si="167"/>
        <v>13</v>
      </c>
      <c r="CQ345" s="203">
        <f t="shared" si="168"/>
        <v>2</v>
      </c>
      <c r="CR345" s="191" t="str">
        <f t="shared" si="169"/>
        <v>SPWFD24UB2PA</v>
      </c>
      <c r="CS345" s="191" t="str">
        <f t="shared" si="170"/>
        <v>◎</v>
      </c>
      <c r="CT345" s="191" t="str">
        <f t="shared" si="171"/>
        <v>強め</v>
      </c>
      <c r="CU345" s="191" t="str">
        <f t="shared" si="187"/>
        <v>○</v>
      </c>
      <c r="CV345" s="191">
        <f t="shared" si="172"/>
        <v>0</v>
      </c>
      <c r="CW345" s="191" t="str">
        <f t="shared" si="173"/>
        <v/>
      </c>
      <c r="CX345" s="208">
        <f t="shared" si="174"/>
        <v>0</v>
      </c>
      <c r="CY345" s="97">
        <f t="shared" si="188"/>
        <v>3</v>
      </c>
      <c r="CZ345" s="98">
        <f t="shared" si="189"/>
        <v>3</v>
      </c>
      <c r="DA345" s="97">
        <f t="shared" si="189"/>
        <v>4.5</v>
      </c>
      <c r="DB345" s="95">
        <f t="shared" si="190"/>
        <v>3</v>
      </c>
      <c r="DC345" s="147">
        <f t="shared" si="203"/>
        <v>1</v>
      </c>
      <c r="DD345" s="210">
        <f t="shared" si="196"/>
        <v>0</v>
      </c>
      <c r="DE345" s="151">
        <f t="shared" si="197"/>
        <v>0</v>
      </c>
      <c r="DF345" s="213">
        <f t="shared" si="198"/>
        <v>0</v>
      </c>
      <c r="DG345" s="149">
        <f t="shared" si="199"/>
        <v>0</v>
      </c>
      <c r="DH345" s="141">
        <f t="shared" si="200"/>
        <v>0</v>
      </c>
    </row>
    <row r="346" spans="1:112" s="99" customFormat="1" ht="26.1" customHeight="1" thickTop="1" thickBot="1" x14ac:dyDescent="0.2">
      <c r="A346" s="136"/>
      <c r="B346" s="94">
        <v>998</v>
      </c>
      <c r="C346" s="94" t="s">
        <v>1</v>
      </c>
      <c r="D346" s="94" t="s">
        <v>6</v>
      </c>
      <c r="E346" s="100" t="s">
        <v>51</v>
      </c>
      <c r="F346" s="101">
        <v>13</v>
      </c>
      <c r="G346" s="102">
        <v>2.25</v>
      </c>
      <c r="H346" s="94" t="s">
        <v>257</v>
      </c>
      <c r="I346" s="94" t="s">
        <v>133</v>
      </c>
      <c r="J346" s="94" t="s">
        <v>47</v>
      </c>
      <c r="K346" s="94" t="str">
        <f t="shared" si="175"/>
        <v>-</v>
      </c>
      <c r="L346" s="94" t="s">
        <v>249</v>
      </c>
      <c r="M346" s="181">
        <v>0</v>
      </c>
      <c r="N346" s="92"/>
      <c r="O346" s="93"/>
      <c r="P346" s="104"/>
      <c r="Q346" s="207">
        <v>3.5</v>
      </c>
      <c r="R346" s="202">
        <v>3</v>
      </c>
      <c r="S346" s="198">
        <v>4.5</v>
      </c>
      <c r="T346" s="191">
        <f t="shared" si="176"/>
        <v>3</v>
      </c>
      <c r="U346" s="191">
        <f t="shared" si="202"/>
        <v>1</v>
      </c>
      <c r="V346" s="191">
        <f t="shared" si="191"/>
        <v>0</v>
      </c>
      <c r="W346" s="191">
        <f t="shared" si="192"/>
        <v>0</v>
      </c>
      <c r="X346" s="191">
        <f t="shared" si="193"/>
        <v>0</v>
      </c>
      <c r="Y346" s="192">
        <f t="shared" si="194"/>
        <v>0</v>
      </c>
      <c r="Z346" s="195">
        <f t="shared" si="195"/>
        <v>0</v>
      </c>
      <c r="AA346" s="192" t="s">
        <v>67</v>
      </c>
      <c r="AB346" s="190" t="s">
        <v>96</v>
      </c>
      <c r="AC346" s="191"/>
      <c r="AD346" s="190"/>
      <c r="AE346" s="190"/>
      <c r="AF346" s="190"/>
      <c r="AG346" s="190"/>
      <c r="AH346" s="190"/>
      <c r="AI346" s="190"/>
      <c r="AJ346" s="190"/>
      <c r="AK346" s="190"/>
      <c r="AL346" s="190"/>
      <c r="AM346" s="190"/>
      <c r="AN346" s="190"/>
      <c r="AO346" s="190"/>
      <c r="AP346" s="190"/>
      <c r="AQ346" s="190"/>
      <c r="AR346" s="190"/>
      <c r="AS346" s="190"/>
      <c r="AT346" s="190"/>
      <c r="AU346" s="190"/>
      <c r="AV346" s="190"/>
      <c r="AW346" s="190"/>
      <c r="AX346" s="190"/>
      <c r="AY346" s="190"/>
      <c r="AZ346" s="190"/>
      <c r="BA346" s="190"/>
      <c r="BB346" s="190"/>
      <c r="BC346" s="190"/>
      <c r="BD346" s="190"/>
      <c r="BE346" s="190"/>
      <c r="BF346" s="190"/>
      <c r="BG346" s="190"/>
      <c r="BH346" s="190"/>
      <c r="BI346" s="190"/>
      <c r="BJ346" s="190"/>
      <c r="BK346" s="190"/>
      <c r="BL346" s="190"/>
      <c r="BM346" s="190"/>
      <c r="BN346" s="190"/>
      <c r="BO346" s="190"/>
      <c r="BP346" s="190"/>
      <c r="BQ346" s="190"/>
      <c r="BR346" s="190"/>
      <c r="BS346" s="190"/>
      <c r="BT346" s="190"/>
      <c r="BU346" s="190"/>
      <c r="BV346" s="190"/>
      <c r="BW346" s="190"/>
      <c r="BX346" s="190"/>
      <c r="BY346" s="190"/>
      <c r="BZ346" s="190">
        <f t="shared" si="177"/>
        <v>1</v>
      </c>
      <c r="CA346" s="190">
        <f t="shared" si="178"/>
        <v>0</v>
      </c>
      <c r="CB346" s="196">
        <f t="shared" si="179"/>
        <v>0</v>
      </c>
      <c r="CC346" s="196">
        <f t="shared" si="180"/>
        <v>0</v>
      </c>
      <c r="CD346" s="197">
        <f t="shared" si="181"/>
        <v>3.5</v>
      </c>
      <c r="CE346" s="198" t="s">
        <v>127</v>
      </c>
      <c r="CF346" s="196" t="str">
        <f t="shared" si="182"/>
        <v/>
      </c>
      <c r="CG346" s="199">
        <f t="shared" si="183"/>
        <v>1</v>
      </c>
      <c r="CH346" s="190" t="e">
        <f t="shared" si="184"/>
        <v>#VALUE!</v>
      </c>
      <c r="CI346" s="190" t="str">
        <f t="shared" si="185"/>
        <v/>
      </c>
      <c r="CJ346" s="190">
        <f t="shared" si="186"/>
        <v>0</v>
      </c>
      <c r="CK346" s="190"/>
      <c r="CL346" s="191">
        <f t="shared" si="163"/>
        <v>998</v>
      </c>
      <c r="CM346" s="191" t="str">
        <f t="shared" si="164"/>
        <v>本圃</v>
      </c>
      <c r="CN346" s="191" t="str">
        <f t="shared" si="165"/>
        <v>紅ほっぺ</v>
      </c>
      <c r="CO346" s="191" t="str">
        <f t="shared" si="166"/>
        <v>よこ</v>
      </c>
      <c r="CP346" s="198">
        <f t="shared" si="167"/>
        <v>13</v>
      </c>
      <c r="CQ346" s="203">
        <f t="shared" si="168"/>
        <v>2.25</v>
      </c>
      <c r="CR346" s="191" t="str">
        <f t="shared" si="169"/>
        <v>SPWFD24UB2PA</v>
      </c>
      <c r="CS346" s="191" t="str">
        <f t="shared" si="170"/>
        <v>○</v>
      </c>
      <c r="CT346" s="191" t="str">
        <f t="shared" si="171"/>
        <v>適</v>
      </c>
      <c r="CU346" s="191" t="str">
        <f t="shared" si="187"/>
        <v>-</v>
      </c>
      <c r="CV346" s="191">
        <f t="shared" si="172"/>
        <v>0</v>
      </c>
      <c r="CW346" s="191" t="str">
        <f t="shared" si="173"/>
        <v/>
      </c>
      <c r="CX346" s="208">
        <f t="shared" si="174"/>
        <v>0</v>
      </c>
      <c r="CY346" s="97">
        <f t="shared" si="188"/>
        <v>3.5</v>
      </c>
      <c r="CZ346" s="98">
        <f t="shared" si="189"/>
        <v>3</v>
      </c>
      <c r="DA346" s="97">
        <f t="shared" si="189"/>
        <v>4.5</v>
      </c>
      <c r="DB346" s="95">
        <f t="shared" si="190"/>
        <v>3</v>
      </c>
      <c r="DC346" s="147">
        <f t="shared" si="203"/>
        <v>1</v>
      </c>
      <c r="DD346" s="210">
        <f t="shared" si="196"/>
        <v>0</v>
      </c>
      <c r="DE346" s="151">
        <f t="shared" si="197"/>
        <v>0</v>
      </c>
      <c r="DF346" s="213">
        <f t="shared" si="198"/>
        <v>0</v>
      </c>
      <c r="DG346" s="149">
        <f t="shared" si="199"/>
        <v>0</v>
      </c>
      <c r="DH346" s="141">
        <f t="shared" si="200"/>
        <v>0</v>
      </c>
    </row>
    <row r="347" spans="1:112" s="99" customFormat="1" ht="26.1" customHeight="1" thickTop="1" thickBot="1" x14ac:dyDescent="0.2">
      <c r="A347" s="136"/>
      <c r="B347" s="94">
        <v>999</v>
      </c>
      <c r="C347" s="94" t="s">
        <v>1</v>
      </c>
      <c r="D347" s="94" t="s">
        <v>6</v>
      </c>
      <c r="E347" s="100" t="s">
        <v>51</v>
      </c>
      <c r="F347" s="101">
        <v>13</v>
      </c>
      <c r="G347" s="102">
        <v>2.25</v>
      </c>
      <c r="H347" s="94" t="s">
        <v>257</v>
      </c>
      <c r="I347" s="94" t="s">
        <v>132</v>
      </c>
      <c r="J347" s="103" t="s">
        <v>45</v>
      </c>
      <c r="K347" s="146" t="str">
        <f t="shared" si="175"/>
        <v>○</v>
      </c>
      <c r="L347" s="145" t="s">
        <v>189</v>
      </c>
      <c r="M347" s="180">
        <f>IF(L347="YES",1,0)</f>
        <v>0</v>
      </c>
      <c r="N347" s="92"/>
      <c r="O347" s="93"/>
      <c r="P347" s="104"/>
      <c r="Q347" s="207">
        <v>3</v>
      </c>
      <c r="R347" s="202">
        <v>3</v>
      </c>
      <c r="S347" s="198">
        <v>4.5</v>
      </c>
      <c r="T347" s="191">
        <f t="shared" si="176"/>
        <v>3</v>
      </c>
      <c r="U347" s="191">
        <f t="shared" si="202"/>
        <v>1</v>
      </c>
      <c r="V347" s="191">
        <f t="shared" si="191"/>
        <v>0</v>
      </c>
      <c r="W347" s="191">
        <f t="shared" si="192"/>
        <v>0</v>
      </c>
      <c r="X347" s="191">
        <f t="shared" si="193"/>
        <v>0</v>
      </c>
      <c r="Y347" s="192">
        <f t="shared" si="194"/>
        <v>0</v>
      </c>
      <c r="Z347" s="195">
        <f t="shared" si="195"/>
        <v>0</v>
      </c>
      <c r="AA347" s="192" t="s">
        <v>67</v>
      </c>
      <c r="AB347" s="190" t="s">
        <v>96</v>
      </c>
      <c r="AC347" s="191"/>
      <c r="AD347" s="190"/>
      <c r="AE347" s="190"/>
      <c r="AF347" s="190"/>
      <c r="AG347" s="190"/>
      <c r="AH347" s="190"/>
      <c r="AI347" s="190"/>
      <c r="AJ347" s="190"/>
      <c r="AK347" s="190"/>
      <c r="AL347" s="190"/>
      <c r="AM347" s="190"/>
      <c r="AN347" s="190"/>
      <c r="AO347" s="190"/>
      <c r="AP347" s="190"/>
      <c r="AQ347" s="190"/>
      <c r="AR347" s="190"/>
      <c r="AS347" s="190"/>
      <c r="AT347" s="190"/>
      <c r="AU347" s="190"/>
      <c r="AV347" s="190"/>
      <c r="AW347" s="190"/>
      <c r="AX347" s="190"/>
      <c r="AY347" s="190"/>
      <c r="AZ347" s="190"/>
      <c r="BA347" s="190"/>
      <c r="BB347" s="190"/>
      <c r="BC347" s="190"/>
      <c r="BD347" s="190"/>
      <c r="BE347" s="190"/>
      <c r="BF347" s="190"/>
      <c r="BG347" s="190"/>
      <c r="BH347" s="190"/>
      <c r="BI347" s="190"/>
      <c r="BJ347" s="190"/>
      <c r="BK347" s="190"/>
      <c r="BL347" s="190"/>
      <c r="BM347" s="190"/>
      <c r="BN347" s="190"/>
      <c r="BO347" s="190"/>
      <c r="BP347" s="190"/>
      <c r="BQ347" s="190"/>
      <c r="BR347" s="190"/>
      <c r="BS347" s="190"/>
      <c r="BT347" s="190"/>
      <c r="BU347" s="190"/>
      <c r="BV347" s="190"/>
      <c r="BW347" s="190"/>
      <c r="BX347" s="190"/>
      <c r="BY347" s="190"/>
      <c r="BZ347" s="190">
        <f t="shared" si="177"/>
        <v>1</v>
      </c>
      <c r="CA347" s="190">
        <f t="shared" si="178"/>
        <v>0</v>
      </c>
      <c r="CB347" s="196">
        <f t="shared" si="179"/>
        <v>0</v>
      </c>
      <c r="CC347" s="196">
        <f t="shared" si="180"/>
        <v>0</v>
      </c>
      <c r="CD347" s="197">
        <f t="shared" si="181"/>
        <v>3</v>
      </c>
      <c r="CE347" s="198" t="s">
        <v>127</v>
      </c>
      <c r="CF347" s="196" t="str">
        <f t="shared" si="182"/>
        <v/>
      </c>
      <c r="CG347" s="199">
        <f t="shared" si="183"/>
        <v>1</v>
      </c>
      <c r="CH347" s="190" t="e">
        <f t="shared" si="184"/>
        <v>#VALUE!</v>
      </c>
      <c r="CI347" s="190" t="str">
        <f t="shared" si="185"/>
        <v/>
      </c>
      <c r="CJ347" s="190">
        <f t="shared" si="186"/>
        <v>0</v>
      </c>
      <c r="CK347" s="190"/>
      <c r="CL347" s="191">
        <f t="shared" si="163"/>
        <v>999</v>
      </c>
      <c r="CM347" s="191" t="str">
        <f t="shared" si="164"/>
        <v>本圃</v>
      </c>
      <c r="CN347" s="191" t="str">
        <f t="shared" si="165"/>
        <v>紅ほっぺ</v>
      </c>
      <c r="CO347" s="191" t="str">
        <f t="shared" si="166"/>
        <v>よこ</v>
      </c>
      <c r="CP347" s="198">
        <f t="shared" si="167"/>
        <v>13</v>
      </c>
      <c r="CQ347" s="203">
        <f t="shared" si="168"/>
        <v>2.25</v>
      </c>
      <c r="CR347" s="191" t="str">
        <f t="shared" si="169"/>
        <v>SPWFD24UB2PA</v>
      </c>
      <c r="CS347" s="191" t="str">
        <f t="shared" si="170"/>
        <v>◎</v>
      </c>
      <c r="CT347" s="191" t="str">
        <f t="shared" si="171"/>
        <v>強め</v>
      </c>
      <c r="CU347" s="191" t="str">
        <f t="shared" si="187"/>
        <v>○</v>
      </c>
      <c r="CV347" s="191">
        <f t="shared" si="172"/>
        <v>0</v>
      </c>
      <c r="CW347" s="191" t="str">
        <f t="shared" si="173"/>
        <v/>
      </c>
      <c r="CX347" s="208">
        <f t="shared" si="174"/>
        <v>0</v>
      </c>
      <c r="CY347" s="97">
        <f t="shared" si="188"/>
        <v>3</v>
      </c>
      <c r="CZ347" s="98">
        <f t="shared" si="189"/>
        <v>3</v>
      </c>
      <c r="DA347" s="97">
        <f t="shared" si="189"/>
        <v>4.5</v>
      </c>
      <c r="DB347" s="95">
        <f t="shared" si="190"/>
        <v>3</v>
      </c>
      <c r="DC347" s="147">
        <f t="shared" si="203"/>
        <v>1</v>
      </c>
      <c r="DD347" s="210">
        <f t="shared" si="196"/>
        <v>0</v>
      </c>
      <c r="DE347" s="151">
        <f t="shared" si="197"/>
        <v>0</v>
      </c>
      <c r="DF347" s="213">
        <f t="shared" si="198"/>
        <v>0</v>
      </c>
      <c r="DG347" s="149">
        <f t="shared" si="199"/>
        <v>0</v>
      </c>
      <c r="DH347" s="141">
        <f t="shared" si="200"/>
        <v>0</v>
      </c>
    </row>
    <row r="348" spans="1:112" s="99" customFormat="1" ht="26.1" customHeight="1" thickTop="1" thickBot="1" x14ac:dyDescent="0.2">
      <c r="A348" s="136"/>
      <c r="B348" s="87">
        <v>1000</v>
      </c>
      <c r="C348" s="94" t="s">
        <v>1</v>
      </c>
      <c r="D348" s="94" t="s">
        <v>50</v>
      </c>
      <c r="E348" s="100" t="s">
        <v>51</v>
      </c>
      <c r="F348" s="101" t="s">
        <v>3</v>
      </c>
      <c r="G348" s="102">
        <v>1.2</v>
      </c>
      <c r="H348" s="94" t="s">
        <v>256</v>
      </c>
      <c r="I348" s="94" t="s">
        <v>132</v>
      </c>
      <c r="J348" s="103" t="s">
        <v>45</v>
      </c>
      <c r="K348" s="144" t="str">
        <f>IF(OR(Q348=3,Q348=6,Q348=9),"○",IF(OR(Q348=4,Q348=8),"●","-"))</f>
        <v>●</v>
      </c>
      <c r="L348" s="145" t="s">
        <v>217</v>
      </c>
      <c r="M348" s="180">
        <f>IF(L348="YES",1,0)</f>
        <v>0</v>
      </c>
      <c r="N348" s="92"/>
      <c r="O348" s="93"/>
      <c r="P348" s="104"/>
      <c r="Q348" s="207">
        <v>4</v>
      </c>
      <c r="R348" s="202">
        <v>1</v>
      </c>
      <c r="S348" s="198" t="s">
        <v>46</v>
      </c>
      <c r="T348" s="191">
        <f t="shared" si="176"/>
        <v>1</v>
      </c>
      <c r="U348" s="191">
        <f t="shared" si="202"/>
        <v>1</v>
      </c>
      <c r="V348" s="191">
        <f t="shared" si="191"/>
        <v>0</v>
      </c>
      <c r="W348" s="191">
        <f t="shared" si="192"/>
        <v>0</v>
      </c>
      <c r="X348" s="191">
        <f t="shared" si="193"/>
        <v>0</v>
      </c>
      <c r="Y348" s="192">
        <f t="shared" si="194"/>
        <v>0</v>
      </c>
      <c r="Z348" s="195">
        <f t="shared" si="195"/>
        <v>0</v>
      </c>
      <c r="AA348" s="192" t="s">
        <v>67</v>
      </c>
      <c r="AB348" s="190" t="s">
        <v>74</v>
      </c>
      <c r="AC348" s="191"/>
      <c r="AD348" s="190"/>
      <c r="AE348" s="190"/>
      <c r="AF348" s="190"/>
      <c r="AG348" s="190"/>
      <c r="AH348" s="190"/>
      <c r="AI348" s="190"/>
      <c r="AJ348" s="190"/>
      <c r="AK348" s="190"/>
      <c r="AL348" s="190"/>
      <c r="AM348" s="190"/>
      <c r="AN348" s="190"/>
      <c r="AO348" s="190"/>
      <c r="AP348" s="190"/>
      <c r="AQ348" s="190"/>
      <c r="AR348" s="190"/>
      <c r="AS348" s="190"/>
      <c r="AT348" s="190"/>
      <c r="AU348" s="190"/>
      <c r="AV348" s="190"/>
      <c r="AW348" s="190"/>
      <c r="AX348" s="190"/>
      <c r="AY348" s="190"/>
      <c r="AZ348" s="190"/>
      <c r="BA348" s="190"/>
      <c r="BB348" s="190"/>
      <c r="BC348" s="190"/>
      <c r="BD348" s="190"/>
      <c r="BE348" s="190"/>
      <c r="BF348" s="190"/>
      <c r="BG348" s="190"/>
      <c r="BH348" s="190"/>
      <c r="BI348" s="190"/>
      <c r="BJ348" s="190"/>
      <c r="BK348" s="190"/>
      <c r="BL348" s="190"/>
      <c r="BM348" s="190"/>
      <c r="BN348" s="190"/>
      <c r="BO348" s="190"/>
      <c r="BP348" s="190"/>
      <c r="BQ348" s="190"/>
      <c r="BR348" s="190"/>
      <c r="BS348" s="190"/>
      <c r="BT348" s="190"/>
      <c r="BU348" s="190"/>
      <c r="BV348" s="190"/>
      <c r="BW348" s="190"/>
      <c r="BX348" s="190"/>
      <c r="BY348" s="190"/>
      <c r="BZ348" s="190">
        <f t="shared" si="177"/>
        <v>1</v>
      </c>
      <c r="CA348" s="190">
        <f t="shared" si="178"/>
        <v>0</v>
      </c>
      <c r="CB348" s="196">
        <f t="shared" si="179"/>
        <v>0</v>
      </c>
      <c r="CC348" s="196">
        <f t="shared" si="180"/>
        <v>0</v>
      </c>
      <c r="CD348" s="197">
        <f t="shared" si="181"/>
        <v>4</v>
      </c>
      <c r="CE348" s="198" t="s">
        <v>127</v>
      </c>
      <c r="CF348" s="196" t="str">
        <f t="shared" si="182"/>
        <v/>
      </c>
      <c r="CG348" s="199">
        <f t="shared" si="183"/>
        <v>1</v>
      </c>
      <c r="CH348" s="190" t="e">
        <f t="shared" si="184"/>
        <v>#VALUE!</v>
      </c>
      <c r="CI348" s="190" t="str">
        <f t="shared" si="185"/>
        <v/>
      </c>
      <c r="CJ348" s="190">
        <f t="shared" si="186"/>
        <v>0</v>
      </c>
      <c r="CK348" s="190"/>
      <c r="CL348" s="191">
        <f t="shared" si="163"/>
        <v>1000</v>
      </c>
      <c r="CM348" s="191" t="str">
        <f t="shared" si="164"/>
        <v>本圃</v>
      </c>
      <c r="CN348" s="191" t="str">
        <f t="shared" si="165"/>
        <v>紅ほっぺ以外</v>
      </c>
      <c r="CO348" s="191" t="str">
        <f t="shared" si="166"/>
        <v>よこ</v>
      </c>
      <c r="CP348" s="198" t="str">
        <f t="shared" si="167"/>
        <v>≦4.5</v>
      </c>
      <c r="CQ348" s="203">
        <f t="shared" si="168"/>
        <v>1.2</v>
      </c>
      <c r="CR348" s="191" t="str">
        <f t="shared" si="169"/>
        <v>SPWFD24UB2PB</v>
      </c>
      <c r="CS348" s="191" t="str">
        <f t="shared" si="170"/>
        <v>◎</v>
      </c>
      <c r="CT348" s="191" t="str">
        <f t="shared" si="171"/>
        <v>強め</v>
      </c>
      <c r="CU348" s="191" t="str">
        <f t="shared" si="187"/>
        <v>●</v>
      </c>
      <c r="CV348" s="191">
        <f t="shared" si="172"/>
        <v>0</v>
      </c>
      <c r="CW348" s="191" t="str">
        <f t="shared" si="173"/>
        <v/>
      </c>
      <c r="CX348" s="208">
        <f t="shared" si="174"/>
        <v>0</v>
      </c>
      <c r="CY348" s="97">
        <f t="shared" si="188"/>
        <v>4</v>
      </c>
      <c r="CZ348" s="98">
        <f t="shared" si="189"/>
        <v>1</v>
      </c>
      <c r="DA348" s="97" t="str">
        <f t="shared" si="189"/>
        <v>-</v>
      </c>
      <c r="DB348" s="95">
        <f t="shared" si="190"/>
        <v>1</v>
      </c>
      <c r="DC348" s="147">
        <f t="shared" si="203"/>
        <v>1</v>
      </c>
      <c r="DD348" s="210">
        <f t="shared" si="196"/>
        <v>0</v>
      </c>
      <c r="DE348" s="151">
        <f t="shared" si="197"/>
        <v>0</v>
      </c>
      <c r="DF348" s="213">
        <f t="shared" si="198"/>
        <v>0</v>
      </c>
      <c r="DG348" s="149">
        <f t="shared" si="199"/>
        <v>0</v>
      </c>
      <c r="DH348" s="141">
        <f t="shared" si="200"/>
        <v>0</v>
      </c>
    </row>
    <row r="349" spans="1:112" s="99" customFormat="1" ht="26.1" customHeight="1" thickTop="1" thickBot="1" x14ac:dyDescent="0.2">
      <c r="A349" s="136"/>
      <c r="B349" s="87">
        <v>1003</v>
      </c>
      <c r="C349" s="94" t="s">
        <v>1</v>
      </c>
      <c r="D349" s="94" t="s">
        <v>0</v>
      </c>
      <c r="E349" s="100" t="s">
        <v>51</v>
      </c>
      <c r="F349" s="101" t="s">
        <v>18</v>
      </c>
      <c r="G349" s="102">
        <v>1.3</v>
      </c>
      <c r="H349" s="94" t="s">
        <v>256</v>
      </c>
      <c r="I349" s="94" t="s">
        <v>132</v>
      </c>
      <c r="J349" s="94" t="s">
        <v>47</v>
      </c>
      <c r="K349" s="94" t="str">
        <f t="shared" si="175"/>
        <v>-</v>
      </c>
      <c r="L349" s="94" t="s">
        <v>249</v>
      </c>
      <c r="M349" s="181">
        <v>0</v>
      </c>
      <c r="N349" s="92"/>
      <c r="O349" s="93"/>
      <c r="P349" s="104"/>
      <c r="Q349" s="207">
        <v>3.5</v>
      </c>
      <c r="R349" s="202">
        <v>1</v>
      </c>
      <c r="S349" s="198" t="s">
        <v>46</v>
      </c>
      <c r="T349" s="191">
        <f t="shared" si="176"/>
        <v>1</v>
      </c>
      <c r="U349" s="191">
        <f t="shared" si="202"/>
        <v>1</v>
      </c>
      <c r="V349" s="191">
        <f t="shared" si="191"/>
        <v>0</v>
      </c>
      <c r="W349" s="191">
        <f t="shared" si="192"/>
        <v>0</v>
      </c>
      <c r="X349" s="191">
        <f t="shared" si="193"/>
        <v>0</v>
      </c>
      <c r="Y349" s="192">
        <f t="shared" si="194"/>
        <v>0</v>
      </c>
      <c r="Z349" s="195">
        <f t="shared" si="195"/>
        <v>0</v>
      </c>
      <c r="AA349" s="192" t="s">
        <v>67</v>
      </c>
      <c r="AB349" s="190" t="s">
        <v>78</v>
      </c>
      <c r="AC349" s="191"/>
      <c r="AD349" s="190"/>
      <c r="AE349" s="190"/>
      <c r="AF349" s="190"/>
      <c r="AG349" s="190"/>
      <c r="AH349" s="190"/>
      <c r="AI349" s="190"/>
      <c r="AJ349" s="190"/>
      <c r="AK349" s="190"/>
      <c r="AL349" s="190"/>
      <c r="AM349" s="190"/>
      <c r="AN349" s="190"/>
      <c r="AO349" s="190"/>
      <c r="AP349" s="190"/>
      <c r="AQ349" s="190"/>
      <c r="AR349" s="190"/>
      <c r="AS349" s="190"/>
      <c r="AT349" s="190"/>
      <c r="AU349" s="190"/>
      <c r="AV349" s="190"/>
      <c r="AW349" s="190"/>
      <c r="AX349" s="190"/>
      <c r="AY349" s="190"/>
      <c r="AZ349" s="190"/>
      <c r="BA349" s="190"/>
      <c r="BB349" s="190"/>
      <c r="BC349" s="190"/>
      <c r="BD349" s="190"/>
      <c r="BE349" s="190"/>
      <c r="BF349" s="190"/>
      <c r="BG349" s="190"/>
      <c r="BH349" s="190"/>
      <c r="BI349" s="190"/>
      <c r="BJ349" s="190"/>
      <c r="BK349" s="190"/>
      <c r="BL349" s="190"/>
      <c r="BM349" s="190"/>
      <c r="BN349" s="190"/>
      <c r="BO349" s="190"/>
      <c r="BP349" s="190"/>
      <c r="BQ349" s="190"/>
      <c r="BR349" s="190"/>
      <c r="BS349" s="190"/>
      <c r="BT349" s="190"/>
      <c r="BU349" s="190"/>
      <c r="BV349" s="190"/>
      <c r="BW349" s="190"/>
      <c r="BX349" s="190"/>
      <c r="BY349" s="190"/>
      <c r="BZ349" s="190">
        <f t="shared" si="177"/>
        <v>1</v>
      </c>
      <c r="CA349" s="190">
        <f t="shared" si="178"/>
        <v>0</v>
      </c>
      <c r="CB349" s="196">
        <f t="shared" si="179"/>
        <v>0</v>
      </c>
      <c r="CC349" s="196">
        <f t="shared" si="180"/>
        <v>0</v>
      </c>
      <c r="CD349" s="197">
        <f t="shared" si="181"/>
        <v>3.5</v>
      </c>
      <c r="CE349" s="198" t="s">
        <v>127</v>
      </c>
      <c r="CF349" s="196" t="str">
        <f t="shared" si="182"/>
        <v/>
      </c>
      <c r="CG349" s="199">
        <f t="shared" si="183"/>
        <v>1</v>
      </c>
      <c r="CH349" s="190" t="e">
        <f t="shared" si="184"/>
        <v>#VALUE!</v>
      </c>
      <c r="CI349" s="190" t="str">
        <f t="shared" si="185"/>
        <v/>
      </c>
      <c r="CJ349" s="190">
        <f t="shared" si="186"/>
        <v>0</v>
      </c>
      <c r="CK349" s="190"/>
      <c r="CL349" s="191">
        <f t="shared" si="163"/>
        <v>1003</v>
      </c>
      <c r="CM349" s="191" t="str">
        <f t="shared" si="164"/>
        <v>本圃</v>
      </c>
      <c r="CN349" s="191" t="str">
        <f t="shared" si="165"/>
        <v>紅ほっぺ以外</v>
      </c>
      <c r="CO349" s="191" t="str">
        <f t="shared" si="166"/>
        <v>よこ</v>
      </c>
      <c r="CP349" s="198" t="str">
        <f t="shared" si="167"/>
        <v>≦5.0</v>
      </c>
      <c r="CQ349" s="203">
        <f t="shared" si="168"/>
        <v>1.3</v>
      </c>
      <c r="CR349" s="191" t="str">
        <f t="shared" si="169"/>
        <v>SPWFD24UB2PB</v>
      </c>
      <c r="CS349" s="191" t="str">
        <f t="shared" si="170"/>
        <v>◎</v>
      </c>
      <c r="CT349" s="191" t="str">
        <f t="shared" si="171"/>
        <v>適</v>
      </c>
      <c r="CU349" s="191" t="str">
        <f t="shared" si="187"/>
        <v>-</v>
      </c>
      <c r="CV349" s="191">
        <f t="shared" si="172"/>
        <v>0</v>
      </c>
      <c r="CW349" s="191" t="str">
        <f t="shared" si="173"/>
        <v/>
      </c>
      <c r="CX349" s="208">
        <f t="shared" si="174"/>
        <v>0</v>
      </c>
      <c r="CY349" s="97">
        <f t="shared" si="188"/>
        <v>3.5</v>
      </c>
      <c r="CZ349" s="98">
        <f t="shared" si="189"/>
        <v>1</v>
      </c>
      <c r="DA349" s="97" t="str">
        <f t="shared" si="189"/>
        <v>-</v>
      </c>
      <c r="DB349" s="95">
        <f t="shared" si="190"/>
        <v>1</v>
      </c>
      <c r="DC349" s="147">
        <f t="shared" si="203"/>
        <v>1</v>
      </c>
      <c r="DD349" s="210">
        <f t="shared" si="196"/>
        <v>0</v>
      </c>
      <c r="DE349" s="151">
        <f t="shared" si="197"/>
        <v>0</v>
      </c>
      <c r="DF349" s="213">
        <f t="shared" si="198"/>
        <v>0</v>
      </c>
      <c r="DG349" s="149">
        <f t="shared" si="199"/>
        <v>0</v>
      </c>
      <c r="DH349" s="141">
        <f t="shared" si="200"/>
        <v>0</v>
      </c>
    </row>
    <row r="350" spans="1:112" s="99" customFormat="1" ht="26.1" customHeight="1" thickTop="1" thickBot="1" x14ac:dyDescent="0.2">
      <c r="A350" s="136"/>
      <c r="B350" s="94">
        <v>1005</v>
      </c>
      <c r="C350" s="94" t="s">
        <v>1</v>
      </c>
      <c r="D350" s="94" t="s">
        <v>0</v>
      </c>
      <c r="E350" s="100" t="s">
        <v>51</v>
      </c>
      <c r="F350" s="101" t="s">
        <v>4</v>
      </c>
      <c r="G350" s="102">
        <v>1.4</v>
      </c>
      <c r="H350" s="94" t="s">
        <v>256</v>
      </c>
      <c r="I350" s="94" t="s">
        <v>132</v>
      </c>
      <c r="J350" s="103" t="s">
        <v>45</v>
      </c>
      <c r="K350" s="146" t="str">
        <f t="shared" si="175"/>
        <v>○</v>
      </c>
      <c r="L350" s="145" t="s">
        <v>189</v>
      </c>
      <c r="M350" s="180">
        <f>IF(L350="YES",1,0)</f>
        <v>0</v>
      </c>
      <c r="N350" s="92"/>
      <c r="O350" s="93"/>
      <c r="P350" s="104"/>
      <c r="Q350" s="207">
        <v>3</v>
      </c>
      <c r="R350" s="202">
        <v>1</v>
      </c>
      <c r="S350" s="198" t="s">
        <v>46</v>
      </c>
      <c r="T350" s="191">
        <f t="shared" si="176"/>
        <v>1</v>
      </c>
      <c r="U350" s="191">
        <f t="shared" si="202"/>
        <v>1</v>
      </c>
      <c r="V350" s="191">
        <f t="shared" si="191"/>
        <v>0</v>
      </c>
      <c r="W350" s="191">
        <f t="shared" si="192"/>
        <v>0</v>
      </c>
      <c r="X350" s="191">
        <f t="shared" si="193"/>
        <v>0</v>
      </c>
      <c r="Y350" s="192">
        <f t="shared" si="194"/>
        <v>0</v>
      </c>
      <c r="Z350" s="195">
        <f t="shared" si="195"/>
        <v>0</v>
      </c>
      <c r="AA350" s="192" t="s">
        <v>67</v>
      </c>
      <c r="AB350" s="190" t="s">
        <v>74</v>
      </c>
      <c r="AC350" s="191"/>
      <c r="AD350" s="190"/>
      <c r="AE350" s="190"/>
      <c r="AF350" s="190"/>
      <c r="AG350" s="190"/>
      <c r="AH350" s="190"/>
      <c r="AI350" s="190"/>
      <c r="AJ350" s="190"/>
      <c r="AK350" s="190"/>
      <c r="AL350" s="190"/>
      <c r="AM350" s="190"/>
      <c r="AN350" s="190"/>
      <c r="AO350" s="190"/>
      <c r="AP350" s="190"/>
      <c r="AQ350" s="190"/>
      <c r="AR350" s="190"/>
      <c r="AS350" s="190"/>
      <c r="AT350" s="190"/>
      <c r="AU350" s="190"/>
      <c r="AV350" s="190"/>
      <c r="AW350" s="190"/>
      <c r="AX350" s="190"/>
      <c r="AY350" s="190"/>
      <c r="AZ350" s="190"/>
      <c r="BA350" s="190"/>
      <c r="BB350" s="190"/>
      <c r="BC350" s="190"/>
      <c r="BD350" s="190"/>
      <c r="BE350" s="190"/>
      <c r="BF350" s="190"/>
      <c r="BG350" s="190"/>
      <c r="BH350" s="190"/>
      <c r="BI350" s="190"/>
      <c r="BJ350" s="190"/>
      <c r="BK350" s="190"/>
      <c r="BL350" s="190"/>
      <c r="BM350" s="190"/>
      <c r="BN350" s="190"/>
      <c r="BO350" s="190"/>
      <c r="BP350" s="190"/>
      <c r="BQ350" s="190"/>
      <c r="BR350" s="190"/>
      <c r="BS350" s="190"/>
      <c r="BT350" s="190"/>
      <c r="BU350" s="190"/>
      <c r="BV350" s="190"/>
      <c r="BW350" s="190"/>
      <c r="BX350" s="190"/>
      <c r="BY350" s="190"/>
      <c r="BZ350" s="190">
        <f t="shared" si="177"/>
        <v>1</v>
      </c>
      <c r="CA350" s="190">
        <f t="shared" si="178"/>
        <v>0</v>
      </c>
      <c r="CB350" s="196">
        <f t="shared" si="179"/>
        <v>0</v>
      </c>
      <c r="CC350" s="196">
        <f t="shared" si="180"/>
        <v>0</v>
      </c>
      <c r="CD350" s="197">
        <f t="shared" si="181"/>
        <v>3</v>
      </c>
      <c r="CE350" s="198" t="s">
        <v>127</v>
      </c>
      <c r="CF350" s="196" t="str">
        <f t="shared" si="182"/>
        <v/>
      </c>
      <c r="CG350" s="199">
        <f t="shared" si="183"/>
        <v>1</v>
      </c>
      <c r="CH350" s="190" t="e">
        <f t="shared" si="184"/>
        <v>#VALUE!</v>
      </c>
      <c r="CI350" s="190" t="str">
        <f t="shared" si="185"/>
        <v/>
      </c>
      <c r="CJ350" s="190">
        <f t="shared" si="186"/>
        <v>0</v>
      </c>
      <c r="CK350" s="190"/>
      <c r="CL350" s="191">
        <f t="shared" si="163"/>
        <v>1005</v>
      </c>
      <c r="CM350" s="191" t="str">
        <f t="shared" si="164"/>
        <v>本圃</v>
      </c>
      <c r="CN350" s="191" t="str">
        <f t="shared" si="165"/>
        <v>紅ほっぺ以外</v>
      </c>
      <c r="CO350" s="191" t="str">
        <f t="shared" si="166"/>
        <v>よこ</v>
      </c>
      <c r="CP350" s="198" t="str">
        <f t="shared" si="167"/>
        <v>≦5.5</v>
      </c>
      <c r="CQ350" s="203">
        <f t="shared" si="168"/>
        <v>1.4</v>
      </c>
      <c r="CR350" s="191" t="str">
        <f t="shared" si="169"/>
        <v>SPWFD24UB2PB</v>
      </c>
      <c r="CS350" s="191" t="str">
        <f t="shared" si="170"/>
        <v>◎</v>
      </c>
      <c r="CT350" s="191" t="str">
        <f t="shared" si="171"/>
        <v>強め</v>
      </c>
      <c r="CU350" s="191" t="str">
        <f t="shared" si="187"/>
        <v>○</v>
      </c>
      <c r="CV350" s="191">
        <f t="shared" si="172"/>
        <v>0</v>
      </c>
      <c r="CW350" s="191" t="str">
        <f t="shared" si="173"/>
        <v/>
      </c>
      <c r="CX350" s="208">
        <f t="shared" si="174"/>
        <v>0</v>
      </c>
      <c r="CY350" s="97">
        <f t="shared" si="188"/>
        <v>3</v>
      </c>
      <c r="CZ350" s="98">
        <f t="shared" si="189"/>
        <v>1</v>
      </c>
      <c r="DA350" s="97" t="str">
        <f t="shared" si="189"/>
        <v>-</v>
      </c>
      <c r="DB350" s="95">
        <f t="shared" si="190"/>
        <v>1</v>
      </c>
      <c r="DC350" s="147">
        <f t="shared" si="203"/>
        <v>1</v>
      </c>
      <c r="DD350" s="210">
        <f t="shared" si="196"/>
        <v>0</v>
      </c>
      <c r="DE350" s="151">
        <f t="shared" si="197"/>
        <v>0</v>
      </c>
      <c r="DF350" s="213">
        <f t="shared" si="198"/>
        <v>0</v>
      </c>
      <c r="DG350" s="149">
        <f t="shared" si="199"/>
        <v>0</v>
      </c>
      <c r="DH350" s="141">
        <f t="shared" si="200"/>
        <v>0</v>
      </c>
    </row>
    <row r="351" spans="1:112" s="99" customFormat="1" ht="26.1" customHeight="1" thickTop="1" thickBot="1" x14ac:dyDescent="0.2">
      <c r="A351" s="136"/>
      <c r="B351" s="94">
        <v>1007</v>
      </c>
      <c r="C351" s="94" t="s">
        <v>1</v>
      </c>
      <c r="D351" s="94" t="s">
        <v>0</v>
      </c>
      <c r="E351" s="100" t="s">
        <v>51</v>
      </c>
      <c r="F351" s="101" t="s">
        <v>19</v>
      </c>
      <c r="G351" s="102">
        <v>1.5</v>
      </c>
      <c r="H351" s="94" t="s">
        <v>256</v>
      </c>
      <c r="I351" s="94" t="s">
        <v>132</v>
      </c>
      <c r="J351" s="103" t="s">
        <v>45</v>
      </c>
      <c r="K351" s="94" t="str">
        <f t="shared" si="175"/>
        <v>-</v>
      </c>
      <c r="L351" s="94" t="s">
        <v>249</v>
      </c>
      <c r="M351" s="181">
        <v>0</v>
      </c>
      <c r="N351" s="92"/>
      <c r="O351" s="93"/>
      <c r="P351" s="104"/>
      <c r="Q351" s="207">
        <v>2.5</v>
      </c>
      <c r="R351" s="202">
        <v>1</v>
      </c>
      <c r="S351" s="198" t="s">
        <v>46</v>
      </c>
      <c r="T351" s="191">
        <f t="shared" si="176"/>
        <v>1</v>
      </c>
      <c r="U351" s="191">
        <f t="shared" si="202"/>
        <v>1</v>
      </c>
      <c r="V351" s="191">
        <f t="shared" si="191"/>
        <v>0</v>
      </c>
      <c r="W351" s="191">
        <f t="shared" si="192"/>
        <v>0</v>
      </c>
      <c r="X351" s="191">
        <f t="shared" si="193"/>
        <v>0</v>
      </c>
      <c r="Y351" s="192">
        <f t="shared" si="194"/>
        <v>0</v>
      </c>
      <c r="Z351" s="195">
        <f t="shared" si="195"/>
        <v>0</v>
      </c>
      <c r="AA351" s="192" t="s">
        <v>67</v>
      </c>
      <c r="AB351" s="190" t="s">
        <v>93</v>
      </c>
      <c r="AC351" s="191"/>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0"/>
      <c r="AY351" s="190"/>
      <c r="AZ351" s="190"/>
      <c r="BA351" s="190"/>
      <c r="BB351" s="190"/>
      <c r="BC351" s="190"/>
      <c r="BD351" s="190"/>
      <c r="BE351" s="190"/>
      <c r="BF351" s="190"/>
      <c r="BG351" s="190"/>
      <c r="BH351" s="190"/>
      <c r="BI351" s="190"/>
      <c r="BJ351" s="190"/>
      <c r="BK351" s="190"/>
      <c r="BL351" s="190"/>
      <c r="BM351" s="190"/>
      <c r="BN351" s="190"/>
      <c r="BO351" s="190"/>
      <c r="BP351" s="190"/>
      <c r="BQ351" s="190"/>
      <c r="BR351" s="190"/>
      <c r="BS351" s="190"/>
      <c r="BT351" s="190"/>
      <c r="BU351" s="190"/>
      <c r="BV351" s="190"/>
      <c r="BW351" s="190"/>
      <c r="BX351" s="190"/>
      <c r="BY351" s="190"/>
      <c r="BZ351" s="190">
        <f t="shared" si="177"/>
        <v>1</v>
      </c>
      <c r="CA351" s="190">
        <f t="shared" si="178"/>
        <v>0</v>
      </c>
      <c r="CB351" s="196">
        <f t="shared" si="179"/>
        <v>0</v>
      </c>
      <c r="CC351" s="196">
        <f t="shared" si="180"/>
        <v>0</v>
      </c>
      <c r="CD351" s="197">
        <f t="shared" si="181"/>
        <v>2.5</v>
      </c>
      <c r="CE351" s="198" t="s">
        <v>127</v>
      </c>
      <c r="CF351" s="196" t="str">
        <f t="shared" si="182"/>
        <v/>
      </c>
      <c r="CG351" s="199">
        <f t="shared" si="183"/>
        <v>1</v>
      </c>
      <c r="CH351" s="190" t="e">
        <f t="shared" si="184"/>
        <v>#VALUE!</v>
      </c>
      <c r="CI351" s="190" t="str">
        <f t="shared" si="185"/>
        <v/>
      </c>
      <c r="CJ351" s="190">
        <f t="shared" si="186"/>
        <v>0</v>
      </c>
      <c r="CK351" s="190"/>
      <c r="CL351" s="191">
        <f t="shared" si="163"/>
        <v>1007</v>
      </c>
      <c r="CM351" s="191" t="str">
        <f t="shared" si="164"/>
        <v>本圃</v>
      </c>
      <c r="CN351" s="191" t="str">
        <f t="shared" si="165"/>
        <v>紅ほっぺ以外</v>
      </c>
      <c r="CO351" s="191" t="str">
        <f t="shared" si="166"/>
        <v>よこ</v>
      </c>
      <c r="CP351" s="198" t="str">
        <f t="shared" si="167"/>
        <v>≦6.0</v>
      </c>
      <c r="CQ351" s="203">
        <f t="shared" si="168"/>
        <v>1.5</v>
      </c>
      <c r="CR351" s="191" t="str">
        <f t="shared" si="169"/>
        <v>SPWFD24UB2PB</v>
      </c>
      <c r="CS351" s="191" t="str">
        <f t="shared" si="170"/>
        <v>◎</v>
      </c>
      <c r="CT351" s="191" t="str">
        <f t="shared" si="171"/>
        <v>強め</v>
      </c>
      <c r="CU351" s="191" t="str">
        <f t="shared" si="187"/>
        <v>-</v>
      </c>
      <c r="CV351" s="191">
        <f t="shared" si="172"/>
        <v>0</v>
      </c>
      <c r="CW351" s="191" t="str">
        <f t="shared" si="173"/>
        <v/>
      </c>
      <c r="CX351" s="208">
        <f t="shared" si="174"/>
        <v>0</v>
      </c>
      <c r="CY351" s="97">
        <f t="shared" si="188"/>
        <v>2.5</v>
      </c>
      <c r="CZ351" s="98">
        <f t="shared" si="189"/>
        <v>1</v>
      </c>
      <c r="DA351" s="97" t="str">
        <f t="shared" si="189"/>
        <v>-</v>
      </c>
      <c r="DB351" s="95">
        <f t="shared" si="190"/>
        <v>1</v>
      </c>
      <c r="DC351" s="147">
        <f t="shared" si="203"/>
        <v>1</v>
      </c>
      <c r="DD351" s="210">
        <f t="shared" si="196"/>
        <v>0</v>
      </c>
      <c r="DE351" s="151">
        <f t="shared" si="197"/>
        <v>0</v>
      </c>
      <c r="DF351" s="213">
        <f t="shared" si="198"/>
        <v>0</v>
      </c>
      <c r="DG351" s="149">
        <f t="shared" si="199"/>
        <v>0</v>
      </c>
      <c r="DH351" s="141">
        <f t="shared" si="200"/>
        <v>0</v>
      </c>
    </row>
    <row r="352" spans="1:112" s="99" customFormat="1" ht="26.1" customHeight="1" thickTop="1" thickBot="1" x14ac:dyDescent="0.2">
      <c r="A352" s="136"/>
      <c r="B352" s="94">
        <v>1008</v>
      </c>
      <c r="C352" s="94" t="s">
        <v>1</v>
      </c>
      <c r="D352" s="94" t="s">
        <v>50</v>
      </c>
      <c r="E352" s="100" t="s">
        <v>51</v>
      </c>
      <c r="F352" s="101" t="s">
        <v>16</v>
      </c>
      <c r="G352" s="102">
        <v>1.5</v>
      </c>
      <c r="H352" s="94" t="s">
        <v>257</v>
      </c>
      <c r="I352" s="94" t="s">
        <v>132</v>
      </c>
      <c r="J352" s="103" t="s">
        <v>45</v>
      </c>
      <c r="K352" s="94" t="str">
        <f t="shared" si="175"/>
        <v>-</v>
      </c>
      <c r="L352" s="94" t="s">
        <v>249</v>
      </c>
      <c r="M352" s="181">
        <v>0</v>
      </c>
      <c r="N352" s="92"/>
      <c r="O352" s="93"/>
      <c r="P352" s="104"/>
      <c r="Q352" s="207">
        <v>3.5</v>
      </c>
      <c r="R352" s="202">
        <v>1</v>
      </c>
      <c r="S352" s="198" t="s">
        <v>46</v>
      </c>
      <c r="T352" s="191">
        <f t="shared" si="176"/>
        <v>1</v>
      </c>
      <c r="U352" s="191">
        <f t="shared" si="202"/>
        <v>1</v>
      </c>
      <c r="V352" s="191">
        <f t="shared" si="191"/>
        <v>0</v>
      </c>
      <c r="W352" s="191">
        <f t="shared" si="192"/>
        <v>0</v>
      </c>
      <c r="X352" s="191">
        <f t="shared" si="193"/>
        <v>0</v>
      </c>
      <c r="Y352" s="192">
        <f t="shared" si="194"/>
        <v>0</v>
      </c>
      <c r="Z352" s="195">
        <f t="shared" si="195"/>
        <v>0</v>
      </c>
      <c r="AA352" s="192" t="s">
        <v>67</v>
      </c>
      <c r="AB352" s="190" t="s">
        <v>102</v>
      </c>
      <c r="AC352" s="191"/>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0"/>
      <c r="AY352" s="190"/>
      <c r="AZ352" s="190"/>
      <c r="BA352" s="190"/>
      <c r="BB352" s="190"/>
      <c r="BC352" s="190"/>
      <c r="BD352" s="190"/>
      <c r="BE352" s="190"/>
      <c r="BF352" s="190"/>
      <c r="BG352" s="190"/>
      <c r="BH352" s="190"/>
      <c r="BI352" s="190"/>
      <c r="BJ352" s="190"/>
      <c r="BK352" s="190"/>
      <c r="BL352" s="190"/>
      <c r="BM352" s="190"/>
      <c r="BN352" s="190"/>
      <c r="BO352" s="190"/>
      <c r="BP352" s="190"/>
      <c r="BQ352" s="190"/>
      <c r="BR352" s="190"/>
      <c r="BS352" s="190"/>
      <c r="BT352" s="190"/>
      <c r="BU352" s="190"/>
      <c r="BV352" s="190"/>
      <c r="BW352" s="190"/>
      <c r="BX352" s="190"/>
      <c r="BY352" s="190"/>
      <c r="BZ352" s="190">
        <f t="shared" si="177"/>
        <v>1</v>
      </c>
      <c r="CA352" s="190">
        <f t="shared" si="178"/>
        <v>0</v>
      </c>
      <c r="CB352" s="196">
        <f t="shared" si="179"/>
        <v>0</v>
      </c>
      <c r="CC352" s="196">
        <f t="shared" si="180"/>
        <v>0</v>
      </c>
      <c r="CD352" s="197">
        <f t="shared" si="181"/>
        <v>3.5</v>
      </c>
      <c r="CE352" s="198" t="s">
        <v>127</v>
      </c>
      <c r="CF352" s="196" t="str">
        <f t="shared" si="182"/>
        <v/>
      </c>
      <c r="CG352" s="199">
        <f t="shared" si="183"/>
        <v>1</v>
      </c>
      <c r="CH352" s="190" t="e">
        <f t="shared" si="184"/>
        <v>#VALUE!</v>
      </c>
      <c r="CI352" s="190" t="str">
        <f t="shared" si="185"/>
        <v/>
      </c>
      <c r="CJ352" s="190">
        <f t="shared" si="186"/>
        <v>0</v>
      </c>
      <c r="CK352" s="190"/>
      <c r="CL352" s="191">
        <f t="shared" si="163"/>
        <v>1008</v>
      </c>
      <c r="CM352" s="191" t="str">
        <f t="shared" si="164"/>
        <v>本圃</v>
      </c>
      <c r="CN352" s="191" t="str">
        <f t="shared" si="165"/>
        <v>紅ほっぺ以外</v>
      </c>
      <c r="CO352" s="191" t="str">
        <f t="shared" si="166"/>
        <v>よこ</v>
      </c>
      <c r="CP352" s="198" t="str">
        <f t="shared" si="167"/>
        <v>≦3.5</v>
      </c>
      <c r="CQ352" s="203">
        <f t="shared" si="168"/>
        <v>1.5</v>
      </c>
      <c r="CR352" s="191" t="str">
        <f t="shared" si="169"/>
        <v>SPWFD24UB2PA</v>
      </c>
      <c r="CS352" s="191" t="str">
        <f t="shared" si="170"/>
        <v>◎</v>
      </c>
      <c r="CT352" s="191" t="str">
        <f t="shared" si="171"/>
        <v>強め</v>
      </c>
      <c r="CU352" s="191" t="str">
        <f t="shared" si="187"/>
        <v>-</v>
      </c>
      <c r="CV352" s="191">
        <f t="shared" si="172"/>
        <v>0</v>
      </c>
      <c r="CW352" s="191" t="str">
        <f t="shared" si="173"/>
        <v/>
      </c>
      <c r="CX352" s="208">
        <f t="shared" si="174"/>
        <v>0</v>
      </c>
      <c r="CY352" s="97">
        <f t="shared" si="188"/>
        <v>3.5</v>
      </c>
      <c r="CZ352" s="98">
        <f t="shared" si="189"/>
        <v>1</v>
      </c>
      <c r="DA352" s="97" t="str">
        <f t="shared" si="189"/>
        <v>-</v>
      </c>
      <c r="DB352" s="95">
        <f t="shared" si="190"/>
        <v>1</v>
      </c>
      <c r="DC352" s="147">
        <f t="shared" si="203"/>
        <v>1</v>
      </c>
      <c r="DD352" s="210">
        <f t="shared" si="196"/>
        <v>0</v>
      </c>
      <c r="DE352" s="151">
        <f t="shared" si="197"/>
        <v>0</v>
      </c>
      <c r="DF352" s="213">
        <f t="shared" si="198"/>
        <v>0</v>
      </c>
      <c r="DG352" s="149">
        <f t="shared" si="199"/>
        <v>0</v>
      </c>
      <c r="DH352" s="141">
        <f t="shared" si="200"/>
        <v>0</v>
      </c>
    </row>
    <row r="353" spans="1:112" s="99" customFormat="1" ht="26.1" customHeight="1" thickTop="1" thickBot="1" x14ac:dyDescent="0.2">
      <c r="A353" s="136"/>
      <c r="B353" s="87">
        <v>1009</v>
      </c>
      <c r="C353" s="94" t="s">
        <v>1</v>
      </c>
      <c r="D353" s="94" t="s">
        <v>50</v>
      </c>
      <c r="E353" s="100" t="s">
        <v>51</v>
      </c>
      <c r="F353" s="101" t="s">
        <v>3</v>
      </c>
      <c r="G353" s="102">
        <v>1.75</v>
      </c>
      <c r="H353" s="94" t="s">
        <v>257</v>
      </c>
      <c r="I353" s="94" t="s">
        <v>132</v>
      </c>
      <c r="J353" s="103" t="s">
        <v>45</v>
      </c>
      <c r="K353" s="146" t="str">
        <f t="shared" si="175"/>
        <v>○</v>
      </c>
      <c r="L353" s="145" t="s">
        <v>189</v>
      </c>
      <c r="M353" s="180">
        <f>IF(L353="YES",1,0)</f>
        <v>0</v>
      </c>
      <c r="N353" s="92"/>
      <c r="O353" s="93"/>
      <c r="P353" s="104"/>
      <c r="Q353" s="207">
        <v>3</v>
      </c>
      <c r="R353" s="202">
        <v>1</v>
      </c>
      <c r="S353" s="198" t="s">
        <v>46</v>
      </c>
      <c r="T353" s="191">
        <f t="shared" si="176"/>
        <v>1</v>
      </c>
      <c r="U353" s="191">
        <f t="shared" si="202"/>
        <v>1</v>
      </c>
      <c r="V353" s="191">
        <f t="shared" si="191"/>
        <v>0</v>
      </c>
      <c r="W353" s="191">
        <f t="shared" si="192"/>
        <v>0</v>
      </c>
      <c r="X353" s="191">
        <f t="shared" si="193"/>
        <v>0</v>
      </c>
      <c r="Y353" s="192">
        <f t="shared" si="194"/>
        <v>0</v>
      </c>
      <c r="Z353" s="195">
        <f t="shared" si="195"/>
        <v>0</v>
      </c>
      <c r="AA353" s="192" t="s">
        <v>67</v>
      </c>
      <c r="AB353" s="190" t="s">
        <v>94</v>
      </c>
      <c r="AC353" s="191"/>
      <c r="AD353" s="190"/>
      <c r="AE353" s="190"/>
      <c r="AF353" s="190"/>
      <c r="AG353" s="190"/>
      <c r="AH353" s="190"/>
      <c r="AI353" s="190"/>
      <c r="AJ353" s="190"/>
      <c r="AK353" s="190"/>
      <c r="AL353" s="190"/>
      <c r="AM353" s="190"/>
      <c r="AN353" s="190"/>
      <c r="AO353" s="190"/>
      <c r="AP353" s="190"/>
      <c r="AQ353" s="190"/>
      <c r="AR353" s="190"/>
      <c r="AS353" s="190"/>
      <c r="AT353" s="190"/>
      <c r="AU353" s="190"/>
      <c r="AV353" s="190"/>
      <c r="AW353" s="190"/>
      <c r="AX353" s="190"/>
      <c r="AY353" s="190"/>
      <c r="AZ353" s="190"/>
      <c r="BA353" s="190"/>
      <c r="BB353" s="190"/>
      <c r="BC353" s="190"/>
      <c r="BD353" s="190"/>
      <c r="BE353" s="190"/>
      <c r="BF353" s="190"/>
      <c r="BG353" s="190"/>
      <c r="BH353" s="190"/>
      <c r="BI353" s="190"/>
      <c r="BJ353" s="190"/>
      <c r="BK353" s="190"/>
      <c r="BL353" s="190"/>
      <c r="BM353" s="190"/>
      <c r="BN353" s="190"/>
      <c r="BO353" s="190"/>
      <c r="BP353" s="190"/>
      <c r="BQ353" s="190"/>
      <c r="BR353" s="190"/>
      <c r="BS353" s="190"/>
      <c r="BT353" s="190"/>
      <c r="BU353" s="190"/>
      <c r="BV353" s="190"/>
      <c r="BW353" s="190"/>
      <c r="BX353" s="190"/>
      <c r="BY353" s="190"/>
      <c r="BZ353" s="190">
        <f t="shared" si="177"/>
        <v>1</v>
      </c>
      <c r="CA353" s="190">
        <f t="shared" si="178"/>
        <v>0</v>
      </c>
      <c r="CB353" s="196">
        <f t="shared" si="179"/>
        <v>0</v>
      </c>
      <c r="CC353" s="196">
        <f t="shared" si="180"/>
        <v>0</v>
      </c>
      <c r="CD353" s="197">
        <f t="shared" si="181"/>
        <v>3</v>
      </c>
      <c r="CE353" s="198" t="s">
        <v>127</v>
      </c>
      <c r="CF353" s="196" t="str">
        <f t="shared" si="182"/>
        <v/>
      </c>
      <c r="CG353" s="199">
        <f t="shared" si="183"/>
        <v>1</v>
      </c>
      <c r="CH353" s="190" t="e">
        <f t="shared" si="184"/>
        <v>#VALUE!</v>
      </c>
      <c r="CI353" s="190" t="str">
        <f t="shared" si="185"/>
        <v/>
      </c>
      <c r="CJ353" s="190">
        <f t="shared" si="186"/>
        <v>0</v>
      </c>
      <c r="CK353" s="190"/>
      <c r="CL353" s="191">
        <f t="shared" si="163"/>
        <v>1009</v>
      </c>
      <c r="CM353" s="191" t="str">
        <f t="shared" si="164"/>
        <v>本圃</v>
      </c>
      <c r="CN353" s="191" t="str">
        <f t="shared" si="165"/>
        <v>紅ほっぺ以外</v>
      </c>
      <c r="CO353" s="191" t="str">
        <f t="shared" si="166"/>
        <v>よこ</v>
      </c>
      <c r="CP353" s="198" t="str">
        <f t="shared" si="167"/>
        <v>≦4.5</v>
      </c>
      <c r="CQ353" s="203">
        <f t="shared" si="168"/>
        <v>1.75</v>
      </c>
      <c r="CR353" s="191" t="str">
        <f t="shared" si="169"/>
        <v>SPWFD24UB2PA</v>
      </c>
      <c r="CS353" s="191" t="str">
        <f t="shared" si="170"/>
        <v>◎</v>
      </c>
      <c r="CT353" s="191" t="str">
        <f t="shared" si="171"/>
        <v>強め</v>
      </c>
      <c r="CU353" s="191" t="str">
        <f t="shared" si="187"/>
        <v>○</v>
      </c>
      <c r="CV353" s="191">
        <f t="shared" si="172"/>
        <v>0</v>
      </c>
      <c r="CW353" s="191" t="str">
        <f t="shared" si="173"/>
        <v/>
      </c>
      <c r="CX353" s="208">
        <f t="shared" si="174"/>
        <v>0</v>
      </c>
      <c r="CY353" s="97">
        <f t="shared" si="188"/>
        <v>3</v>
      </c>
      <c r="CZ353" s="98">
        <f t="shared" si="189"/>
        <v>1</v>
      </c>
      <c r="DA353" s="97" t="str">
        <f t="shared" si="189"/>
        <v>-</v>
      </c>
      <c r="DB353" s="95">
        <f t="shared" si="190"/>
        <v>1</v>
      </c>
      <c r="DC353" s="147">
        <f t="shared" si="203"/>
        <v>1</v>
      </c>
      <c r="DD353" s="210">
        <f t="shared" si="196"/>
        <v>0</v>
      </c>
      <c r="DE353" s="151">
        <f t="shared" si="197"/>
        <v>0</v>
      </c>
      <c r="DF353" s="213">
        <f t="shared" si="198"/>
        <v>0</v>
      </c>
      <c r="DG353" s="149">
        <f t="shared" si="199"/>
        <v>0</v>
      </c>
      <c r="DH353" s="141">
        <f t="shared" si="200"/>
        <v>0</v>
      </c>
    </row>
    <row r="354" spans="1:112" s="99" customFormat="1" ht="26.1" customHeight="1" thickTop="1" thickBot="1" x14ac:dyDescent="0.2">
      <c r="A354" s="136"/>
      <c r="B354" s="94">
        <v>1010</v>
      </c>
      <c r="C354" s="94" t="s">
        <v>1</v>
      </c>
      <c r="D354" s="94" t="s">
        <v>50</v>
      </c>
      <c r="E354" s="100" t="s">
        <v>51</v>
      </c>
      <c r="F354" s="101" t="s">
        <v>3</v>
      </c>
      <c r="G354" s="102">
        <v>2</v>
      </c>
      <c r="H354" s="94" t="s">
        <v>257</v>
      </c>
      <c r="I354" s="94" t="s">
        <v>132</v>
      </c>
      <c r="J354" s="103" t="s">
        <v>45</v>
      </c>
      <c r="K354" s="94" t="str">
        <f t="shared" si="175"/>
        <v>-</v>
      </c>
      <c r="L354" s="94" t="s">
        <v>249</v>
      </c>
      <c r="M354" s="181">
        <v>0</v>
      </c>
      <c r="N354" s="92"/>
      <c r="O354" s="93"/>
      <c r="P354" s="104"/>
      <c r="Q354" s="207">
        <v>2.5</v>
      </c>
      <c r="R354" s="202">
        <v>1</v>
      </c>
      <c r="S354" s="198" t="s">
        <v>46</v>
      </c>
      <c r="T354" s="191">
        <f t="shared" si="176"/>
        <v>1</v>
      </c>
      <c r="U354" s="191">
        <f t="shared" si="202"/>
        <v>1</v>
      </c>
      <c r="V354" s="191">
        <f t="shared" si="191"/>
        <v>0</v>
      </c>
      <c r="W354" s="191">
        <f t="shared" si="192"/>
        <v>0</v>
      </c>
      <c r="X354" s="191">
        <f t="shared" si="193"/>
        <v>0</v>
      </c>
      <c r="Y354" s="192">
        <f t="shared" si="194"/>
        <v>0</v>
      </c>
      <c r="Z354" s="195">
        <f t="shared" si="195"/>
        <v>0</v>
      </c>
      <c r="AA354" s="192" t="s">
        <v>67</v>
      </c>
      <c r="AB354" s="190" t="s">
        <v>94</v>
      </c>
      <c r="AC354" s="191"/>
      <c r="AD354" s="190"/>
      <c r="AE354" s="190"/>
      <c r="AF354" s="190"/>
      <c r="AG354" s="190"/>
      <c r="AH354" s="190"/>
      <c r="AI354" s="190"/>
      <c r="AJ354" s="190"/>
      <c r="AK354" s="190"/>
      <c r="AL354" s="190"/>
      <c r="AM354" s="190"/>
      <c r="AN354" s="190"/>
      <c r="AO354" s="190"/>
      <c r="AP354" s="190"/>
      <c r="AQ354" s="190"/>
      <c r="AR354" s="190"/>
      <c r="AS354" s="190"/>
      <c r="AT354" s="190"/>
      <c r="AU354" s="190"/>
      <c r="AV354" s="190"/>
      <c r="AW354" s="190"/>
      <c r="AX354" s="190"/>
      <c r="AY354" s="190"/>
      <c r="AZ354" s="190"/>
      <c r="BA354" s="190"/>
      <c r="BB354" s="190"/>
      <c r="BC354" s="190"/>
      <c r="BD354" s="190"/>
      <c r="BE354" s="190"/>
      <c r="BF354" s="190"/>
      <c r="BG354" s="190"/>
      <c r="BH354" s="190"/>
      <c r="BI354" s="190"/>
      <c r="BJ354" s="190"/>
      <c r="BK354" s="190"/>
      <c r="BL354" s="190"/>
      <c r="BM354" s="190"/>
      <c r="BN354" s="190"/>
      <c r="BO354" s="190"/>
      <c r="BP354" s="190"/>
      <c r="BQ354" s="190"/>
      <c r="BR354" s="190"/>
      <c r="BS354" s="190"/>
      <c r="BT354" s="190"/>
      <c r="BU354" s="190"/>
      <c r="BV354" s="190"/>
      <c r="BW354" s="190"/>
      <c r="BX354" s="190"/>
      <c r="BY354" s="190"/>
      <c r="BZ354" s="190">
        <f t="shared" si="177"/>
        <v>1</v>
      </c>
      <c r="CA354" s="190">
        <f t="shared" si="178"/>
        <v>0</v>
      </c>
      <c r="CB354" s="196">
        <f t="shared" si="179"/>
        <v>0</v>
      </c>
      <c r="CC354" s="196">
        <f t="shared" si="180"/>
        <v>0</v>
      </c>
      <c r="CD354" s="197">
        <f t="shared" si="181"/>
        <v>2.5</v>
      </c>
      <c r="CE354" s="198" t="s">
        <v>127</v>
      </c>
      <c r="CF354" s="196" t="str">
        <f t="shared" si="182"/>
        <v/>
      </c>
      <c r="CG354" s="199">
        <f t="shared" si="183"/>
        <v>1</v>
      </c>
      <c r="CH354" s="190" t="e">
        <f t="shared" si="184"/>
        <v>#VALUE!</v>
      </c>
      <c r="CI354" s="190" t="str">
        <f t="shared" si="185"/>
        <v/>
      </c>
      <c r="CJ354" s="190">
        <f t="shared" si="186"/>
        <v>0</v>
      </c>
      <c r="CK354" s="190"/>
      <c r="CL354" s="191">
        <f t="shared" si="163"/>
        <v>1010</v>
      </c>
      <c r="CM354" s="191" t="str">
        <f t="shared" si="164"/>
        <v>本圃</v>
      </c>
      <c r="CN354" s="191" t="str">
        <f t="shared" si="165"/>
        <v>紅ほっぺ以外</v>
      </c>
      <c r="CO354" s="191" t="str">
        <f t="shared" si="166"/>
        <v>よこ</v>
      </c>
      <c r="CP354" s="198" t="str">
        <f t="shared" si="167"/>
        <v>≦4.5</v>
      </c>
      <c r="CQ354" s="203">
        <f t="shared" si="168"/>
        <v>2</v>
      </c>
      <c r="CR354" s="191" t="str">
        <f t="shared" si="169"/>
        <v>SPWFD24UB2PA</v>
      </c>
      <c r="CS354" s="191" t="str">
        <f t="shared" si="170"/>
        <v>◎</v>
      </c>
      <c r="CT354" s="191" t="str">
        <f t="shared" si="171"/>
        <v>強め</v>
      </c>
      <c r="CU354" s="191" t="str">
        <f t="shared" si="187"/>
        <v>-</v>
      </c>
      <c r="CV354" s="191">
        <f t="shared" si="172"/>
        <v>0</v>
      </c>
      <c r="CW354" s="191" t="str">
        <f t="shared" si="173"/>
        <v/>
      </c>
      <c r="CX354" s="208">
        <f t="shared" si="174"/>
        <v>0</v>
      </c>
      <c r="CY354" s="97">
        <f t="shared" si="188"/>
        <v>2.5</v>
      </c>
      <c r="CZ354" s="98">
        <f t="shared" si="189"/>
        <v>1</v>
      </c>
      <c r="DA354" s="97" t="str">
        <f t="shared" si="189"/>
        <v>-</v>
      </c>
      <c r="DB354" s="95">
        <f t="shared" si="190"/>
        <v>1</v>
      </c>
      <c r="DC354" s="147">
        <f t="shared" si="203"/>
        <v>1</v>
      </c>
      <c r="DD354" s="210">
        <f t="shared" si="196"/>
        <v>0</v>
      </c>
      <c r="DE354" s="151">
        <f t="shared" si="197"/>
        <v>0</v>
      </c>
      <c r="DF354" s="213">
        <f t="shared" si="198"/>
        <v>0</v>
      </c>
      <c r="DG354" s="149">
        <f t="shared" si="199"/>
        <v>0</v>
      </c>
      <c r="DH354" s="141">
        <f t="shared" si="200"/>
        <v>0</v>
      </c>
    </row>
    <row r="355" spans="1:112" s="99" customFormat="1" ht="26.1" customHeight="1" thickTop="1" thickBot="1" x14ac:dyDescent="0.2">
      <c r="A355" s="136"/>
      <c r="B355" s="94">
        <v>1011</v>
      </c>
      <c r="C355" s="94" t="s">
        <v>1</v>
      </c>
      <c r="D355" s="94" t="s">
        <v>50</v>
      </c>
      <c r="E355" s="100" t="s">
        <v>51</v>
      </c>
      <c r="F355" s="101" t="s">
        <v>18</v>
      </c>
      <c r="G355" s="102">
        <v>2.25</v>
      </c>
      <c r="H355" s="94" t="s">
        <v>257</v>
      </c>
      <c r="I355" s="94" t="s">
        <v>132</v>
      </c>
      <c r="J355" s="94" t="s">
        <v>47</v>
      </c>
      <c r="K355" s="94" t="str">
        <f t="shared" si="175"/>
        <v>-</v>
      </c>
      <c r="L355" s="94" t="s">
        <v>249</v>
      </c>
      <c r="M355" s="181">
        <v>0</v>
      </c>
      <c r="N355" s="92"/>
      <c r="O355" s="93"/>
      <c r="P355" s="104"/>
      <c r="Q355" s="207">
        <v>2.5</v>
      </c>
      <c r="R355" s="202">
        <v>1</v>
      </c>
      <c r="S355" s="198" t="s">
        <v>46</v>
      </c>
      <c r="T355" s="191">
        <f t="shared" si="176"/>
        <v>1</v>
      </c>
      <c r="U355" s="191">
        <f t="shared" si="202"/>
        <v>1</v>
      </c>
      <c r="V355" s="191">
        <f t="shared" si="191"/>
        <v>0</v>
      </c>
      <c r="W355" s="191">
        <f t="shared" si="192"/>
        <v>0</v>
      </c>
      <c r="X355" s="191">
        <f t="shared" si="193"/>
        <v>0</v>
      </c>
      <c r="Y355" s="192">
        <f t="shared" si="194"/>
        <v>0</v>
      </c>
      <c r="Z355" s="195">
        <f t="shared" si="195"/>
        <v>0</v>
      </c>
      <c r="AA355" s="192" t="s">
        <v>67</v>
      </c>
      <c r="AB355" s="190" t="s">
        <v>70</v>
      </c>
      <c r="AC355" s="191"/>
      <c r="AD355" s="190"/>
      <c r="AE355" s="190"/>
      <c r="AF355" s="190"/>
      <c r="AG355" s="190"/>
      <c r="AH355" s="190"/>
      <c r="AI355" s="190"/>
      <c r="AJ355" s="190"/>
      <c r="AK355" s="190"/>
      <c r="AL355" s="190"/>
      <c r="AM355" s="190"/>
      <c r="AN355" s="190"/>
      <c r="AO355" s="190"/>
      <c r="AP355" s="190"/>
      <c r="AQ355" s="190"/>
      <c r="AR355" s="190"/>
      <c r="AS355" s="190"/>
      <c r="AT355" s="190"/>
      <c r="AU355" s="190"/>
      <c r="AV355" s="190"/>
      <c r="AW355" s="190"/>
      <c r="AX355" s="190"/>
      <c r="AY355" s="190"/>
      <c r="AZ355" s="190"/>
      <c r="BA355" s="190"/>
      <c r="BB355" s="190"/>
      <c r="BC355" s="190"/>
      <c r="BD355" s="190"/>
      <c r="BE355" s="190"/>
      <c r="BF355" s="190"/>
      <c r="BG355" s="190"/>
      <c r="BH355" s="190"/>
      <c r="BI355" s="190"/>
      <c r="BJ355" s="190"/>
      <c r="BK355" s="190"/>
      <c r="BL355" s="190"/>
      <c r="BM355" s="190"/>
      <c r="BN355" s="190"/>
      <c r="BO355" s="190"/>
      <c r="BP355" s="190"/>
      <c r="BQ355" s="190"/>
      <c r="BR355" s="190"/>
      <c r="BS355" s="190"/>
      <c r="BT355" s="190"/>
      <c r="BU355" s="190"/>
      <c r="BV355" s="190"/>
      <c r="BW355" s="190"/>
      <c r="BX355" s="190"/>
      <c r="BY355" s="190"/>
      <c r="BZ355" s="190">
        <f t="shared" si="177"/>
        <v>1</v>
      </c>
      <c r="CA355" s="190">
        <f t="shared" si="178"/>
        <v>0</v>
      </c>
      <c r="CB355" s="196">
        <f t="shared" si="179"/>
        <v>0</v>
      </c>
      <c r="CC355" s="196">
        <f t="shared" si="180"/>
        <v>0</v>
      </c>
      <c r="CD355" s="197">
        <f t="shared" si="181"/>
        <v>2.5</v>
      </c>
      <c r="CE355" s="198" t="s">
        <v>127</v>
      </c>
      <c r="CF355" s="196" t="str">
        <f t="shared" si="182"/>
        <v/>
      </c>
      <c r="CG355" s="199">
        <f t="shared" si="183"/>
        <v>1</v>
      </c>
      <c r="CH355" s="190" t="e">
        <f t="shared" si="184"/>
        <v>#VALUE!</v>
      </c>
      <c r="CI355" s="190" t="str">
        <f t="shared" si="185"/>
        <v/>
      </c>
      <c r="CJ355" s="190">
        <f t="shared" si="186"/>
        <v>0</v>
      </c>
      <c r="CK355" s="190"/>
      <c r="CL355" s="191">
        <f t="shared" ref="CL355:CL418" si="204">B355</f>
        <v>1011</v>
      </c>
      <c r="CM355" s="191" t="str">
        <f t="shared" ref="CM355:CM418" si="205">C355</f>
        <v>本圃</v>
      </c>
      <c r="CN355" s="191" t="str">
        <f t="shared" ref="CN355:CN418" si="206">D355</f>
        <v>紅ほっぺ以外</v>
      </c>
      <c r="CO355" s="191" t="str">
        <f t="shared" ref="CO355:CO418" si="207">E355</f>
        <v>よこ</v>
      </c>
      <c r="CP355" s="198" t="str">
        <f t="shared" ref="CP355:CP418" si="208">F355</f>
        <v>≦5.0</v>
      </c>
      <c r="CQ355" s="203">
        <f t="shared" ref="CQ355:CQ418" si="209">G355</f>
        <v>2.25</v>
      </c>
      <c r="CR355" s="191" t="str">
        <f t="shared" ref="CR355:CR418" si="210">H355</f>
        <v>SPWFD24UB2PA</v>
      </c>
      <c r="CS355" s="191" t="str">
        <f t="shared" ref="CS355:CS418" si="211">I355</f>
        <v>◎</v>
      </c>
      <c r="CT355" s="191" t="str">
        <f t="shared" ref="CT355:CT418" si="212">J355</f>
        <v>適</v>
      </c>
      <c r="CU355" s="191" t="str">
        <f t="shared" si="187"/>
        <v>-</v>
      </c>
      <c r="CV355" s="191">
        <f t="shared" ref="CV355:CV418" si="213">N355</f>
        <v>0</v>
      </c>
      <c r="CW355" s="191" t="str">
        <f t="shared" ref="CW355:CW418" si="214">IF(O355&lt;&gt;"",O355,"")</f>
        <v/>
      </c>
      <c r="CX355" s="208">
        <f t="shared" ref="CX355:CX418" si="215">P355</f>
        <v>0</v>
      </c>
      <c r="CY355" s="97">
        <f t="shared" si="188"/>
        <v>2.5</v>
      </c>
      <c r="CZ355" s="98">
        <f t="shared" si="189"/>
        <v>1</v>
      </c>
      <c r="DA355" s="97" t="str">
        <f t="shared" si="189"/>
        <v>-</v>
      </c>
      <c r="DB355" s="95">
        <f t="shared" si="190"/>
        <v>1</v>
      </c>
      <c r="DC355" s="147">
        <f t="shared" si="203"/>
        <v>1</v>
      </c>
      <c r="DD355" s="210">
        <f t="shared" si="196"/>
        <v>0</v>
      </c>
      <c r="DE355" s="151">
        <f t="shared" si="197"/>
        <v>0</v>
      </c>
      <c r="DF355" s="213">
        <f t="shared" si="198"/>
        <v>0</v>
      </c>
      <c r="DG355" s="149">
        <f t="shared" si="199"/>
        <v>0</v>
      </c>
      <c r="DH355" s="141">
        <f t="shared" si="200"/>
        <v>0</v>
      </c>
    </row>
    <row r="356" spans="1:112" s="99" customFormat="1" ht="26.1" customHeight="1" thickTop="1" thickBot="1" x14ac:dyDescent="0.2">
      <c r="A356" s="136"/>
      <c r="B356" s="94">
        <v>1014</v>
      </c>
      <c r="C356" s="94" t="s">
        <v>1</v>
      </c>
      <c r="D356" s="94" t="s">
        <v>50</v>
      </c>
      <c r="E356" s="100" t="s">
        <v>51</v>
      </c>
      <c r="F356" s="101">
        <v>6</v>
      </c>
      <c r="G356" s="102">
        <v>1.2</v>
      </c>
      <c r="H356" s="94" t="s">
        <v>256</v>
      </c>
      <c r="I356" s="94" t="s">
        <v>132</v>
      </c>
      <c r="J356" s="103" t="s">
        <v>45</v>
      </c>
      <c r="K356" s="146" t="str">
        <f t="shared" ref="K356:K418" si="216">IF(OR(Q356=3,Q356=6,Q356=9),"○",IF(OR(Q356=4,Q356=8),"●","-"))</f>
        <v>○</v>
      </c>
      <c r="L356" s="145" t="s">
        <v>189</v>
      </c>
      <c r="M356" s="180">
        <f>IF(L356="YES",1,0)</f>
        <v>0</v>
      </c>
      <c r="N356" s="92"/>
      <c r="O356" s="93"/>
      <c r="P356" s="104"/>
      <c r="Q356" s="207">
        <v>6</v>
      </c>
      <c r="R356" s="202">
        <v>2</v>
      </c>
      <c r="S356" s="198">
        <v>3</v>
      </c>
      <c r="T356" s="191">
        <f t="shared" ref="T356:T419" si="217">IF(O356&lt;&gt;"",(ROUNDDOWN(O356/Q356,0)+1)*R356,(ROUNDDOWN(N356/Q356,0)+1)*R356)</f>
        <v>2</v>
      </c>
      <c r="U356" s="191">
        <f t="shared" si="202"/>
        <v>1</v>
      </c>
      <c r="V356" s="191">
        <f t="shared" si="191"/>
        <v>0</v>
      </c>
      <c r="W356" s="191">
        <f t="shared" si="192"/>
        <v>0</v>
      </c>
      <c r="X356" s="191">
        <f t="shared" si="193"/>
        <v>0</v>
      </c>
      <c r="Y356" s="192">
        <f t="shared" si="194"/>
        <v>0</v>
      </c>
      <c r="Z356" s="195">
        <f t="shared" si="195"/>
        <v>0</v>
      </c>
      <c r="AA356" s="192" t="s">
        <v>67</v>
      </c>
      <c r="AB356" s="190" t="s">
        <v>74</v>
      </c>
      <c r="AC356" s="191"/>
      <c r="AD356" s="190"/>
      <c r="AE356" s="190"/>
      <c r="AF356" s="190"/>
      <c r="AG356" s="190"/>
      <c r="AH356" s="190"/>
      <c r="AI356" s="190"/>
      <c r="AJ356" s="190"/>
      <c r="AK356" s="190"/>
      <c r="AL356" s="190"/>
      <c r="AM356" s="190"/>
      <c r="AN356" s="190"/>
      <c r="AO356" s="190"/>
      <c r="AP356" s="190"/>
      <c r="AQ356" s="190"/>
      <c r="AR356" s="190"/>
      <c r="AS356" s="190"/>
      <c r="AT356" s="190"/>
      <c r="AU356" s="190"/>
      <c r="AV356" s="190"/>
      <c r="AW356" s="190"/>
      <c r="AX356" s="190"/>
      <c r="AY356" s="190"/>
      <c r="AZ356" s="190"/>
      <c r="BA356" s="190"/>
      <c r="BB356" s="190"/>
      <c r="BC356" s="190"/>
      <c r="BD356" s="190"/>
      <c r="BE356" s="190"/>
      <c r="BF356" s="190"/>
      <c r="BG356" s="190"/>
      <c r="BH356" s="190"/>
      <c r="BI356" s="190"/>
      <c r="BJ356" s="190"/>
      <c r="BK356" s="190"/>
      <c r="BL356" s="190"/>
      <c r="BM356" s="190"/>
      <c r="BN356" s="190"/>
      <c r="BO356" s="190"/>
      <c r="BP356" s="190"/>
      <c r="BQ356" s="190"/>
      <c r="BR356" s="190"/>
      <c r="BS356" s="190"/>
      <c r="BT356" s="190"/>
      <c r="BU356" s="190"/>
      <c r="BV356" s="190"/>
      <c r="BW356" s="190"/>
      <c r="BX356" s="190"/>
      <c r="BY356" s="190"/>
      <c r="BZ356" s="190">
        <f t="shared" ref="BZ356:BZ419" si="218">T356/R356</f>
        <v>1</v>
      </c>
      <c r="CA356" s="190">
        <f t="shared" ref="CA356:CA419" si="219">T356*P356</f>
        <v>0</v>
      </c>
      <c r="CB356" s="196">
        <f t="shared" ref="CB356:CB419" si="220">IF(O356&lt;&gt;"",O356-Q356*(BZ356-1),N356-Q356*(BZ356-1))</f>
        <v>0</v>
      </c>
      <c r="CC356" s="196">
        <f t="shared" ref="CC356:CC419" si="221">CB356/2</f>
        <v>0</v>
      </c>
      <c r="CD356" s="197">
        <f t="shared" ref="CD356:CD419" si="222">Q356</f>
        <v>6</v>
      </c>
      <c r="CE356" s="198" t="s">
        <v>127</v>
      </c>
      <c r="CF356" s="196" t="str">
        <f t="shared" ref="CF356:CF419" si="223">IF(CC356&gt;CD356/4,IF(O356&lt;&gt;"",ROUNDDOWN((O356)/BZ356,1),ROUNDDOWN(N356/BZ356,1)),"")</f>
        <v/>
      </c>
      <c r="CG356" s="199">
        <f t="shared" ref="CG356:CG419" si="224">IF(CF356&lt;&gt;"",BZ356+1,BZ356)</f>
        <v>1</v>
      </c>
      <c r="CH356" s="190" t="e">
        <f t="shared" ref="CH356:CH419" si="225">IF(O356&lt;&gt;"",(O356-CF356*(CG356-1))/2,(N356-CF356*(CG356-1))/2)</f>
        <v>#VALUE!</v>
      </c>
      <c r="CI356" s="190" t="str">
        <f t="shared" ref="CI356:CI419" si="226">IF(CG356&gt;BZ356,CD356*(CG356-1),"")</f>
        <v/>
      </c>
      <c r="CJ356" s="190">
        <f t="shared" ref="CJ356:CJ419" si="227">IF(N356&lt;&gt;"",IF(CF356&lt;&gt;"",1,0),0)</f>
        <v>0</v>
      </c>
      <c r="CK356" s="190"/>
      <c r="CL356" s="191">
        <f t="shared" si="204"/>
        <v>1014</v>
      </c>
      <c r="CM356" s="191" t="str">
        <f t="shared" si="205"/>
        <v>本圃</v>
      </c>
      <c r="CN356" s="191" t="str">
        <f t="shared" si="206"/>
        <v>紅ほっぺ以外</v>
      </c>
      <c r="CO356" s="191" t="str">
        <f t="shared" si="207"/>
        <v>よこ</v>
      </c>
      <c r="CP356" s="198">
        <f t="shared" si="208"/>
        <v>6</v>
      </c>
      <c r="CQ356" s="203">
        <f t="shared" si="209"/>
        <v>1.2</v>
      </c>
      <c r="CR356" s="191" t="str">
        <f t="shared" si="210"/>
        <v>SPWFD24UB2PB</v>
      </c>
      <c r="CS356" s="191" t="str">
        <f t="shared" si="211"/>
        <v>◎</v>
      </c>
      <c r="CT356" s="191" t="str">
        <f t="shared" si="212"/>
        <v>強め</v>
      </c>
      <c r="CU356" s="191" t="str">
        <f t="shared" ref="CU356:CU419" si="228">IF(OR(CY356=3,CY356=6,CY356=9),"○",IF(OR(CY356=4,CY356=8),"●","-"))</f>
        <v>○</v>
      </c>
      <c r="CV356" s="191">
        <f t="shared" si="213"/>
        <v>0</v>
      </c>
      <c r="CW356" s="191" t="str">
        <f t="shared" si="214"/>
        <v/>
      </c>
      <c r="CX356" s="208">
        <f t="shared" si="215"/>
        <v>0</v>
      </c>
      <c r="CY356" s="97">
        <f t="shared" ref="CY356:CY419" si="229">IF(M356=0,IF(CF356&lt;&gt;"",CF356,CD356),Q356)</f>
        <v>6</v>
      </c>
      <c r="CZ356" s="98">
        <f t="shared" ref="CZ356:DA419" si="230">R356</f>
        <v>2</v>
      </c>
      <c r="DA356" s="97">
        <f t="shared" si="230"/>
        <v>3</v>
      </c>
      <c r="DB356" s="95">
        <f t="shared" ref="DB356:DB419" si="231">IF(M356=0,IF(CG356&lt;&gt;"",CG356*CZ356,BZ356*CZ356),T356)</f>
        <v>2</v>
      </c>
      <c r="DC356" s="147">
        <f t="shared" si="203"/>
        <v>1</v>
      </c>
      <c r="DD356" s="210">
        <f t="shared" si="196"/>
        <v>0</v>
      </c>
      <c r="DE356" s="151">
        <f t="shared" si="197"/>
        <v>0</v>
      </c>
      <c r="DF356" s="213">
        <f t="shared" si="198"/>
        <v>0</v>
      </c>
      <c r="DG356" s="149">
        <f t="shared" si="199"/>
        <v>0</v>
      </c>
      <c r="DH356" s="141">
        <f t="shared" si="200"/>
        <v>0</v>
      </c>
    </row>
    <row r="357" spans="1:112" s="99" customFormat="1" ht="26.1" customHeight="1" thickTop="1" thickBot="1" x14ac:dyDescent="0.2">
      <c r="A357" s="136"/>
      <c r="B357" s="94">
        <v>1017</v>
      </c>
      <c r="C357" s="94" t="s">
        <v>1</v>
      </c>
      <c r="D357" s="94" t="s">
        <v>50</v>
      </c>
      <c r="E357" s="100" t="s">
        <v>51</v>
      </c>
      <c r="F357" s="101">
        <v>6</v>
      </c>
      <c r="G357" s="102">
        <v>1.3</v>
      </c>
      <c r="H357" s="94" t="s">
        <v>256</v>
      </c>
      <c r="I357" s="94" t="s">
        <v>132</v>
      </c>
      <c r="J357" s="94" t="s">
        <v>47</v>
      </c>
      <c r="K357" s="94" t="str">
        <f t="shared" si="216"/>
        <v>-</v>
      </c>
      <c r="L357" s="94" t="s">
        <v>249</v>
      </c>
      <c r="M357" s="181">
        <v>0</v>
      </c>
      <c r="N357" s="92"/>
      <c r="O357" s="93"/>
      <c r="P357" s="104"/>
      <c r="Q357" s="207">
        <v>5.5</v>
      </c>
      <c r="R357" s="202">
        <v>2</v>
      </c>
      <c r="S357" s="198">
        <v>3.5</v>
      </c>
      <c r="T357" s="191">
        <f t="shared" si="217"/>
        <v>2</v>
      </c>
      <c r="U357" s="191">
        <f t="shared" si="202"/>
        <v>1</v>
      </c>
      <c r="V357" s="191">
        <f t="shared" ref="V357:V420" si="232">T357*P357</f>
        <v>0</v>
      </c>
      <c r="W357" s="191">
        <f t="shared" ref="W357:W420" si="233">ROUNDUP(V357/6,0)</f>
        <v>0</v>
      </c>
      <c r="X357" s="191">
        <f t="shared" ref="X357:X420" si="234">W357*6-V357</f>
        <v>0</v>
      </c>
      <c r="Y357" s="192">
        <f t="shared" ref="Y357:Y420" si="235">W357*45900</f>
        <v>0</v>
      </c>
      <c r="Z357" s="195">
        <f t="shared" ref="Z357:Z420" si="236">(T357/R357-1)*Q357</f>
        <v>0</v>
      </c>
      <c r="AA357" s="192" t="s">
        <v>67</v>
      </c>
      <c r="AB357" s="190" t="s">
        <v>70</v>
      </c>
      <c r="AC357" s="191"/>
      <c r="AD357" s="190"/>
      <c r="AE357" s="190"/>
      <c r="AF357" s="190"/>
      <c r="AG357" s="190"/>
      <c r="AH357" s="190"/>
      <c r="AI357" s="190"/>
      <c r="AJ357" s="190"/>
      <c r="AK357" s="190"/>
      <c r="AL357" s="190"/>
      <c r="AM357" s="190"/>
      <c r="AN357" s="190"/>
      <c r="AO357" s="190"/>
      <c r="AP357" s="190"/>
      <c r="AQ357" s="190"/>
      <c r="AR357" s="190"/>
      <c r="AS357" s="190"/>
      <c r="AT357" s="190"/>
      <c r="AU357" s="190"/>
      <c r="AV357" s="190"/>
      <c r="AW357" s="190"/>
      <c r="AX357" s="190"/>
      <c r="AY357" s="190"/>
      <c r="AZ357" s="190"/>
      <c r="BA357" s="190"/>
      <c r="BB357" s="190"/>
      <c r="BC357" s="190"/>
      <c r="BD357" s="190"/>
      <c r="BE357" s="190"/>
      <c r="BF357" s="190"/>
      <c r="BG357" s="190"/>
      <c r="BH357" s="190"/>
      <c r="BI357" s="190"/>
      <c r="BJ357" s="190"/>
      <c r="BK357" s="190"/>
      <c r="BL357" s="190"/>
      <c r="BM357" s="190"/>
      <c r="BN357" s="190"/>
      <c r="BO357" s="190"/>
      <c r="BP357" s="190"/>
      <c r="BQ357" s="190"/>
      <c r="BR357" s="190"/>
      <c r="BS357" s="190"/>
      <c r="BT357" s="190"/>
      <c r="BU357" s="190"/>
      <c r="BV357" s="190"/>
      <c r="BW357" s="190"/>
      <c r="BX357" s="190"/>
      <c r="BY357" s="190"/>
      <c r="BZ357" s="190">
        <f t="shared" si="218"/>
        <v>1</v>
      </c>
      <c r="CA357" s="190">
        <f t="shared" si="219"/>
        <v>0</v>
      </c>
      <c r="CB357" s="196">
        <f t="shared" si="220"/>
        <v>0</v>
      </c>
      <c r="CC357" s="196">
        <f t="shared" si="221"/>
        <v>0</v>
      </c>
      <c r="CD357" s="197">
        <f t="shared" si="222"/>
        <v>5.5</v>
      </c>
      <c r="CE357" s="198" t="s">
        <v>127</v>
      </c>
      <c r="CF357" s="196" t="str">
        <f t="shared" si="223"/>
        <v/>
      </c>
      <c r="CG357" s="199">
        <f t="shared" si="224"/>
        <v>1</v>
      </c>
      <c r="CH357" s="190" t="e">
        <f t="shared" si="225"/>
        <v>#VALUE!</v>
      </c>
      <c r="CI357" s="190" t="str">
        <f t="shared" si="226"/>
        <v/>
      </c>
      <c r="CJ357" s="190">
        <f t="shared" si="227"/>
        <v>0</v>
      </c>
      <c r="CK357" s="190"/>
      <c r="CL357" s="191">
        <f t="shared" si="204"/>
        <v>1017</v>
      </c>
      <c r="CM357" s="191" t="str">
        <f t="shared" si="205"/>
        <v>本圃</v>
      </c>
      <c r="CN357" s="191" t="str">
        <f t="shared" si="206"/>
        <v>紅ほっぺ以外</v>
      </c>
      <c r="CO357" s="191" t="str">
        <f t="shared" si="207"/>
        <v>よこ</v>
      </c>
      <c r="CP357" s="198">
        <f t="shared" si="208"/>
        <v>6</v>
      </c>
      <c r="CQ357" s="203">
        <f t="shared" si="209"/>
        <v>1.3</v>
      </c>
      <c r="CR357" s="191" t="str">
        <f t="shared" si="210"/>
        <v>SPWFD24UB2PB</v>
      </c>
      <c r="CS357" s="191" t="str">
        <f t="shared" si="211"/>
        <v>◎</v>
      </c>
      <c r="CT357" s="191" t="str">
        <f t="shared" si="212"/>
        <v>適</v>
      </c>
      <c r="CU357" s="191" t="str">
        <f t="shared" si="228"/>
        <v>-</v>
      </c>
      <c r="CV357" s="191">
        <f t="shared" si="213"/>
        <v>0</v>
      </c>
      <c r="CW357" s="191" t="str">
        <f t="shared" si="214"/>
        <v/>
      </c>
      <c r="CX357" s="208">
        <f t="shared" si="215"/>
        <v>0</v>
      </c>
      <c r="CY357" s="97">
        <f t="shared" si="229"/>
        <v>5.5</v>
      </c>
      <c r="CZ357" s="98">
        <f t="shared" si="230"/>
        <v>2</v>
      </c>
      <c r="DA357" s="97">
        <f t="shared" si="230"/>
        <v>3.5</v>
      </c>
      <c r="DB357" s="95">
        <f t="shared" si="231"/>
        <v>2</v>
      </c>
      <c r="DC357" s="147">
        <f t="shared" si="203"/>
        <v>1</v>
      </c>
      <c r="DD357" s="210">
        <f t="shared" ref="DD357:DD420" si="237">DB357*CX357</f>
        <v>0</v>
      </c>
      <c r="DE357" s="151">
        <f t="shared" ref="DE357:DE420" si="238">ROUNDUP(DD357/6,0)</f>
        <v>0</v>
      </c>
      <c r="DF357" s="213">
        <f t="shared" ref="DF357:DF420" si="239">DE357*6-DD357</f>
        <v>0</v>
      </c>
      <c r="DG357" s="149">
        <f t="shared" ref="DG357:DG420" si="240">DE357*45900</f>
        <v>0</v>
      </c>
      <c r="DH357" s="141">
        <f t="shared" ref="DH357:DH420" si="241">(DB357/CZ357-1)*CY357</f>
        <v>0</v>
      </c>
    </row>
    <row r="358" spans="1:112" s="99" customFormat="1" ht="26.1" customHeight="1" thickTop="1" thickBot="1" x14ac:dyDescent="0.2">
      <c r="A358" s="136"/>
      <c r="B358" s="87">
        <v>1021</v>
      </c>
      <c r="C358" s="94" t="s">
        <v>1</v>
      </c>
      <c r="D358" s="94" t="s">
        <v>50</v>
      </c>
      <c r="E358" s="100" t="s">
        <v>51</v>
      </c>
      <c r="F358" s="101">
        <v>6</v>
      </c>
      <c r="G358" s="102">
        <v>1.4</v>
      </c>
      <c r="H358" s="94" t="s">
        <v>256</v>
      </c>
      <c r="I358" s="94" t="s">
        <v>132</v>
      </c>
      <c r="J358" s="103" t="s">
        <v>45</v>
      </c>
      <c r="K358" s="94" t="str">
        <f t="shared" si="216"/>
        <v>-</v>
      </c>
      <c r="L358" s="94" t="s">
        <v>249</v>
      </c>
      <c r="M358" s="181">
        <v>0</v>
      </c>
      <c r="N358" s="92"/>
      <c r="O358" s="93"/>
      <c r="P358" s="104"/>
      <c r="Q358" s="207">
        <v>4.5</v>
      </c>
      <c r="R358" s="202">
        <v>2</v>
      </c>
      <c r="S358" s="198">
        <v>3.5</v>
      </c>
      <c r="T358" s="191">
        <f t="shared" si="217"/>
        <v>2</v>
      </c>
      <c r="U358" s="191">
        <f t="shared" si="202"/>
        <v>1</v>
      </c>
      <c r="V358" s="191">
        <f t="shared" si="232"/>
        <v>0</v>
      </c>
      <c r="W358" s="191">
        <f t="shared" si="233"/>
        <v>0</v>
      </c>
      <c r="X358" s="191">
        <f t="shared" si="234"/>
        <v>0</v>
      </c>
      <c r="Y358" s="192">
        <f t="shared" si="235"/>
        <v>0</v>
      </c>
      <c r="Z358" s="195">
        <f t="shared" si="236"/>
        <v>0</v>
      </c>
      <c r="AA358" s="192" t="s">
        <v>67</v>
      </c>
      <c r="AB358" s="190" t="s">
        <v>74</v>
      </c>
      <c r="AC358" s="191"/>
      <c r="AD358" s="190"/>
      <c r="AE358" s="190"/>
      <c r="AF358" s="190"/>
      <c r="AG358" s="190"/>
      <c r="AH358" s="190"/>
      <c r="AI358" s="190"/>
      <c r="AJ358" s="190"/>
      <c r="AK358" s="190"/>
      <c r="AL358" s="190"/>
      <c r="AM358" s="190"/>
      <c r="AN358" s="190"/>
      <c r="AO358" s="190"/>
      <c r="AP358" s="190"/>
      <c r="AQ358" s="190"/>
      <c r="AR358" s="190"/>
      <c r="AS358" s="190"/>
      <c r="AT358" s="190"/>
      <c r="AU358" s="190"/>
      <c r="AV358" s="190"/>
      <c r="AW358" s="190"/>
      <c r="AX358" s="190"/>
      <c r="AY358" s="190"/>
      <c r="AZ358" s="190"/>
      <c r="BA358" s="190"/>
      <c r="BB358" s="190"/>
      <c r="BC358" s="190"/>
      <c r="BD358" s="190"/>
      <c r="BE358" s="190"/>
      <c r="BF358" s="190"/>
      <c r="BG358" s="190"/>
      <c r="BH358" s="190"/>
      <c r="BI358" s="190"/>
      <c r="BJ358" s="190"/>
      <c r="BK358" s="190"/>
      <c r="BL358" s="190"/>
      <c r="BM358" s="190"/>
      <c r="BN358" s="190"/>
      <c r="BO358" s="190"/>
      <c r="BP358" s="190"/>
      <c r="BQ358" s="190"/>
      <c r="BR358" s="190"/>
      <c r="BS358" s="190"/>
      <c r="BT358" s="190"/>
      <c r="BU358" s="190"/>
      <c r="BV358" s="190"/>
      <c r="BW358" s="190"/>
      <c r="BX358" s="190"/>
      <c r="BY358" s="190"/>
      <c r="BZ358" s="190">
        <f t="shared" si="218"/>
        <v>1</v>
      </c>
      <c r="CA358" s="190">
        <f t="shared" si="219"/>
        <v>0</v>
      </c>
      <c r="CB358" s="196">
        <f t="shared" si="220"/>
        <v>0</v>
      </c>
      <c r="CC358" s="196">
        <f t="shared" si="221"/>
        <v>0</v>
      </c>
      <c r="CD358" s="197">
        <f t="shared" si="222"/>
        <v>4.5</v>
      </c>
      <c r="CE358" s="198" t="s">
        <v>127</v>
      </c>
      <c r="CF358" s="196" t="str">
        <f t="shared" si="223"/>
        <v/>
      </c>
      <c r="CG358" s="199">
        <f t="shared" si="224"/>
        <v>1</v>
      </c>
      <c r="CH358" s="190" t="e">
        <f t="shared" si="225"/>
        <v>#VALUE!</v>
      </c>
      <c r="CI358" s="190" t="str">
        <f t="shared" si="226"/>
        <v/>
      </c>
      <c r="CJ358" s="190">
        <f t="shared" si="227"/>
        <v>0</v>
      </c>
      <c r="CK358" s="190"/>
      <c r="CL358" s="191">
        <f t="shared" si="204"/>
        <v>1021</v>
      </c>
      <c r="CM358" s="191" t="str">
        <f t="shared" si="205"/>
        <v>本圃</v>
      </c>
      <c r="CN358" s="191" t="str">
        <f t="shared" si="206"/>
        <v>紅ほっぺ以外</v>
      </c>
      <c r="CO358" s="191" t="str">
        <f t="shared" si="207"/>
        <v>よこ</v>
      </c>
      <c r="CP358" s="198">
        <f t="shared" si="208"/>
        <v>6</v>
      </c>
      <c r="CQ358" s="203">
        <f t="shared" si="209"/>
        <v>1.4</v>
      </c>
      <c r="CR358" s="191" t="str">
        <f t="shared" si="210"/>
        <v>SPWFD24UB2PB</v>
      </c>
      <c r="CS358" s="191" t="str">
        <f t="shared" si="211"/>
        <v>◎</v>
      </c>
      <c r="CT358" s="191" t="str">
        <f t="shared" si="212"/>
        <v>強め</v>
      </c>
      <c r="CU358" s="191" t="str">
        <f t="shared" si="228"/>
        <v>-</v>
      </c>
      <c r="CV358" s="191">
        <f t="shared" si="213"/>
        <v>0</v>
      </c>
      <c r="CW358" s="191" t="str">
        <f t="shared" si="214"/>
        <v/>
      </c>
      <c r="CX358" s="208">
        <f t="shared" si="215"/>
        <v>0</v>
      </c>
      <c r="CY358" s="97">
        <f t="shared" si="229"/>
        <v>4.5</v>
      </c>
      <c r="CZ358" s="98">
        <f t="shared" si="230"/>
        <v>2</v>
      </c>
      <c r="DA358" s="97">
        <f t="shared" si="230"/>
        <v>3.5</v>
      </c>
      <c r="DB358" s="95">
        <f t="shared" si="231"/>
        <v>2</v>
      </c>
      <c r="DC358" s="147">
        <f t="shared" si="203"/>
        <v>1</v>
      </c>
      <c r="DD358" s="210">
        <f t="shared" si="237"/>
        <v>0</v>
      </c>
      <c r="DE358" s="151">
        <f t="shared" si="238"/>
        <v>0</v>
      </c>
      <c r="DF358" s="213">
        <f t="shared" si="239"/>
        <v>0</v>
      </c>
      <c r="DG358" s="149">
        <f t="shared" si="240"/>
        <v>0</v>
      </c>
      <c r="DH358" s="141">
        <f t="shared" si="241"/>
        <v>0</v>
      </c>
    </row>
    <row r="359" spans="1:112" s="99" customFormat="1" ht="26.1" customHeight="1" thickTop="1" thickBot="1" x14ac:dyDescent="0.2">
      <c r="A359" s="136"/>
      <c r="B359" s="94">
        <v>1025</v>
      </c>
      <c r="C359" s="94" t="s">
        <v>1</v>
      </c>
      <c r="D359" s="94" t="s">
        <v>50</v>
      </c>
      <c r="E359" s="100" t="s">
        <v>51</v>
      </c>
      <c r="F359" s="101">
        <v>6</v>
      </c>
      <c r="G359" s="102">
        <v>1.5</v>
      </c>
      <c r="H359" s="94" t="s">
        <v>256</v>
      </c>
      <c r="I359" s="94" t="s">
        <v>132</v>
      </c>
      <c r="J359" s="103" t="s">
        <v>45</v>
      </c>
      <c r="K359" s="144" t="str">
        <f>IF(OR(Q359=3,Q359=6,Q359=9),"○",IF(OR(Q359=4,Q359=8),"●","-"))</f>
        <v>●</v>
      </c>
      <c r="L359" s="145" t="s">
        <v>217</v>
      </c>
      <c r="M359" s="180">
        <f>IF(L359="YES",1,0)</f>
        <v>0</v>
      </c>
      <c r="N359" s="92"/>
      <c r="O359" s="93"/>
      <c r="P359" s="104"/>
      <c r="Q359" s="207">
        <v>4</v>
      </c>
      <c r="R359" s="202">
        <v>2</v>
      </c>
      <c r="S359" s="198">
        <v>3.5</v>
      </c>
      <c r="T359" s="191">
        <f t="shared" si="217"/>
        <v>2</v>
      </c>
      <c r="U359" s="191">
        <f t="shared" si="202"/>
        <v>1</v>
      </c>
      <c r="V359" s="191">
        <f t="shared" si="232"/>
        <v>0</v>
      </c>
      <c r="W359" s="191">
        <f t="shared" si="233"/>
        <v>0</v>
      </c>
      <c r="X359" s="191">
        <f t="shared" si="234"/>
        <v>0</v>
      </c>
      <c r="Y359" s="192">
        <f t="shared" si="235"/>
        <v>0</v>
      </c>
      <c r="Z359" s="195">
        <f t="shared" si="236"/>
        <v>0</v>
      </c>
      <c r="AA359" s="192" t="s">
        <v>67</v>
      </c>
      <c r="AB359" s="190" t="s">
        <v>95</v>
      </c>
      <c r="AC359" s="191"/>
      <c r="AD359" s="190"/>
      <c r="AE359" s="190"/>
      <c r="AF359" s="190"/>
      <c r="AG359" s="190"/>
      <c r="AH359" s="190"/>
      <c r="AI359" s="190"/>
      <c r="AJ359" s="190"/>
      <c r="AK359" s="190"/>
      <c r="AL359" s="190"/>
      <c r="AM359" s="190"/>
      <c r="AN359" s="190"/>
      <c r="AO359" s="190"/>
      <c r="AP359" s="190"/>
      <c r="AQ359" s="190"/>
      <c r="AR359" s="190"/>
      <c r="AS359" s="190"/>
      <c r="AT359" s="190"/>
      <c r="AU359" s="190"/>
      <c r="AV359" s="190"/>
      <c r="AW359" s="190"/>
      <c r="AX359" s="190"/>
      <c r="AY359" s="190"/>
      <c r="AZ359" s="190"/>
      <c r="BA359" s="190"/>
      <c r="BB359" s="190"/>
      <c r="BC359" s="190"/>
      <c r="BD359" s="190"/>
      <c r="BE359" s="190"/>
      <c r="BF359" s="190"/>
      <c r="BG359" s="190"/>
      <c r="BH359" s="190"/>
      <c r="BI359" s="190"/>
      <c r="BJ359" s="190"/>
      <c r="BK359" s="190"/>
      <c r="BL359" s="190"/>
      <c r="BM359" s="190"/>
      <c r="BN359" s="190"/>
      <c r="BO359" s="190"/>
      <c r="BP359" s="190"/>
      <c r="BQ359" s="190"/>
      <c r="BR359" s="190"/>
      <c r="BS359" s="190"/>
      <c r="BT359" s="190"/>
      <c r="BU359" s="190"/>
      <c r="BV359" s="190"/>
      <c r="BW359" s="190"/>
      <c r="BX359" s="190"/>
      <c r="BY359" s="190"/>
      <c r="BZ359" s="190">
        <f t="shared" si="218"/>
        <v>1</v>
      </c>
      <c r="CA359" s="190">
        <f t="shared" si="219"/>
        <v>0</v>
      </c>
      <c r="CB359" s="196">
        <f t="shared" si="220"/>
        <v>0</v>
      </c>
      <c r="CC359" s="196">
        <f t="shared" si="221"/>
        <v>0</v>
      </c>
      <c r="CD359" s="197">
        <f t="shared" si="222"/>
        <v>4</v>
      </c>
      <c r="CE359" s="198" t="s">
        <v>127</v>
      </c>
      <c r="CF359" s="196" t="str">
        <f t="shared" si="223"/>
        <v/>
      </c>
      <c r="CG359" s="199">
        <f t="shared" si="224"/>
        <v>1</v>
      </c>
      <c r="CH359" s="190" t="e">
        <f t="shared" si="225"/>
        <v>#VALUE!</v>
      </c>
      <c r="CI359" s="190" t="str">
        <f t="shared" si="226"/>
        <v/>
      </c>
      <c r="CJ359" s="190">
        <f t="shared" si="227"/>
        <v>0</v>
      </c>
      <c r="CK359" s="190"/>
      <c r="CL359" s="191">
        <f t="shared" si="204"/>
        <v>1025</v>
      </c>
      <c r="CM359" s="191" t="str">
        <f t="shared" si="205"/>
        <v>本圃</v>
      </c>
      <c r="CN359" s="191" t="str">
        <f t="shared" si="206"/>
        <v>紅ほっぺ以外</v>
      </c>
      <c r="CO359" s="191" t="str">
        <f t="shared" si="207"/>
        <v>よこ</v>
      </c>
      <c r="CP359" s="198">
        <f t="shared" si="208"/>
        <v>6</v>
      </c>
      <c r="CQ359" s="203">
        <f t="shared" si="209"/>
        <v>1.5</v>
      </c>
      <c r="CR359" s="191" t="str">
        <f t="shared" si="210"/>
        <v>SPWFD24UB2PB</v>
      </c>
      <c r="CS359" s="191" t="str">
        <f t="shared" si="211"/>
        <v>◎</v>
      </c>
      <c r="CT359" s="191" t="str">
        <f t="shared" si="212"/>
        <v>強め</v>
      </c>
      <c r="CU359" s="191" t="str">
        <f t="shared" si="228"/>
        <v>●</v>
      </c>
      <c r="CV359" s="191">
        <f t="shared" si="213"/>
        <v>0</v>
      </c>
      <c r="CW359" s="191" t="str">
        <f t="shared" si="214"/>
        <v/>
      </c>
      <c r="CX359" s="208">
        <f t="shared" si="215"/>
        <v>0</v>
      </c>
      <c r="CY359" s="97">
        <f t="shared" si="229"/>
        <v>4</v>
      </c>
      <c r="CZ359" s="98">
        <f t="shared" si="230"/>
        <v>2</v>
      </c>
      <c r="DA359" s="97">
        <f t="shared" si="230"/>
        <v>3.5</v>
      </c>
      <c r="DB359" s="95">
        <f t="shared" si="231"/>
        <v>2</v>
      </c>
      <c r="DC359" s="147">
        <f t="shared" si="203"/>
        <v>1</v>
      </c>
      <c r="DD359" s="210">
        <f t="shared" si="237"/>
        <v>0</v>
      </c>
      <c r="DE359" s="151">
        <f t="shared" si="238"/>
        <v>0</v>
      </c>
      <c r="DF359" s="213">
        <f t="shared" si="239"/>
        <v>0</v>
      </c>
      <c r="DG359" s="149">
        <f t="shared" si="240"/>
        <v>0</v>
      </c>
      <c r="DH359" s="141">
        <f t="shared" si="241"/>
        <v>0</v>
      </c>
    </row>
    <row r="360" spans="1:112" s="99" customFormat="1" ht="26.1" customHeight="1" thickTop="1" thickBot="1" x14ac:dyDescent="0.2">
      <c r="A360" s="136"/>
      <c r="B360" s="94">
        <v>1026</v>
      </c>
      <c r="C360" s="94" t="s">
        <v>1</v>
      </c>
      <c r="D360" s="94" t="s">
        <v>50</v>
      </c>
      <c r="E360" s="100" t="s">
        <v>51</v>
      </c>
      <c r="F360" s="101">
        <v>6</v>
      </c>
      <c r="G360" s="102">
        <v>1.5</v>
      </c>
      <c r="H360" s="94" t="s">
        <v>257</v>
      </c>
      <c r="I360" s="94" t="s">
        <v>132</v>
      </c>
      <c r="J360" s="103" t="s">
        <v>45</v>
      </c>
      <c r="K360" s="94" t="str">
        <f t="shared" si="216"/>
        <v>-</v>
      </c>
      <c r="L360" s="94" t="s">
        <v>249</v>
      </c>
      <c r="M360" s="181">
        <v>0</v>
      </c>
      <c r="N360" s="92"/>
      <c r="O360" s="93"/>
      <c r="P360" s="104"/>
      <c r="Q360" s="207">
        <v>4.5</v>
      </c>
      <c r="R360" s="202">
        <v>2</v>
      </c>
      <c r="S360" s="198">
        <v>3.5</v>
      </c>
      <c r="T360" s="191">
        <f t="shared" si="217"/>
        <v>2</v>
      </c>
      <c r="U360" s="191">
        <f t="shared" si="202"/>
        <v>1</v>
      </c>
      <c r="V360" s="191">
        <f t="shared" si="232"/>
        <v>0</v>
      </c>
      <c r="W360" s="191">
        <f t="shared" si="233"/>
        <v>0</v>
      </c>
      <c r="X360" s="191">
        <f t="shared" si="234"/>
        <v>0</v>
      </c>
      <c r="Y360" s="192">
        <f t="shared" si="235"/>
        <v>0</v>
      </c>
      <c r="Z360" s="195">
        <f t="shared" si="236"/>
        <v>0</v>
      </c>
      <c r="AA360" s="192" t="s">
        <v>67</v>
      </c>
      <c r="AB360" s="190" t="s">
        <v>103</v>
      </c>
      <c r="AC360" s="191"/>
      <c r="AD360" s="190"/>
      <c r="AE360" s="190"/>
      <c r="AF360" s="190"/>
      <c r="AG360" s="190"/>
      <c r="AH360" s="190"/>
      <c r="AI360" s="190"/>
      <c r="AJ360" s="190"/>
      <c r="AK360" s="190"/>
      <c r="AL360" s="190"/>
      <c r="AM360" s="190"/>
      <c r="AN360" s="190"/>
      <c r="AO360" s="190"/>
      <c r="AP360" s="190"/>
      <c r="AQ360" s="190"/>
      <c r="AR360" s="190"/>
      <c r="AS360" s="190"/>
      <c r="AT360" s="190"/>
      <c r="AU360" s="190"/>
      <c r="AV360" s="190"/>
      <c r="AW360" s="190"/>
      <c r="AX360" s="190"/>
      <c r="AY360" s="190"/>
      <c r="AZ360" s="190"/>
      <c r="BA360" s="190"/>
      <c r="BB360" s="190"/>
      <c r="BC360" s="190"/>
      <c r="BD360" s="190"/>
      <c r="BE360" s="190"/>
      <c r="BF360" s="190"/>
      <c r="BG360" s="190"/>
      <c r="BH360" s="190"/>
      <c r="BI360" s="190"/>
      <c r="BJ360" s="190"/>
      <c r="BK360" s="190"/>
      <c r="BL360" s="190"/>
      <c r="BM360" s="190"/>
      <c r="BN360" s="190"/>
      <c r="BO360" s="190"/>
      <c r="BP360" s="190"/>
      <c r="BQ360" s="190"/>
      <c r="BR360" s="190"/>
      <c r="BS360" s="190"/>
      <c r="BT360" s="190"/>
      <c r="BU360" s="190"/>
      <c r="BV360" s="190"/>
      <c r="BW360" s="190"/>
      <c r="BX360" s="190"/>
      <c r="BY360" s="190"/>
      <c r="BZ360" s="190">
        <f t="shared" si="218"/>
        <v>1</v>
      </c>
      <c r="CA360" s="190">
        <f t="shared" si="219"/>
        <v>0</v>
      </c>
      <c r="CB360" s="196">
        <f t="shared" si="220"/>
        <v>0</v>
      </c>
      <c r="CC360" s="196">
        <f t="shared" si="221"/>
        <v>0</v>
      </c>
      <c r="CD360" s="197">
        <f t="shared" si="222"/>
        <v>4.5</v>
      </c>
      <c r="CE360" s="198" t="s">
        <v>127</v>
      </c>
      <c r="CF360" s="196" t="str">
        <f t="shared" si="223"/>
        <v/>
      </c>
      <c r="CG360" s="199">
        <f t="shared" si="224"/>
        <v>1</v>
      </c>
      <c r="CH360" s="190" t="e">
        <f t="shared" si="225"/>
        <v>#VALUE!</v>
      </c>
      <c r="CI360" s="190" t="str">
        <f t="shared" si="226"/>
        <v/>
      </c>
      <c r="CJ360" s="190">
        <f t="shared" si="227"/>
        <v>0</v>
      </c>
      <c r="CK360" s="190"/>
      <c r="CL360" s="191">
        <f t="shared" si="204"/>
        <v>1026</v>
      </c>
      <c r="CM360" s="191" t="str">
        <f t="shared" si="205"/>
        <v>本圃</v>
      </c>
      <c r="CN360" s="191" t="str">
        <f t="shared" si="206"/>
        <v>紅ほっぺ以外</v>
      </c>
      <c r="CO360" s="191" t="str">
        <f t="shared" si="207"/>
        <v>よこ</v>
      </c>
      <c r="CP360" s="198">
        <f t="shared" si="208"/>
        <v>6</v>
      </c>
      <c r="CQ360" s="203">
        <f t="shared" si="209"/>
        <v>1.5</v>
      </c>
      <c r="CR360" s="191" t="str">
        <f t="shared" si="210"/>
        <v>SPWFD24UB2PA</v>
      </c>
      <c r="CS360" s="191" t="str">
        <f t="shared" si="211"/>
        <v>◎</v>
      </c>
      <c r="CT360" s="191" t="str">
        <f t="shared" si="212"/>
        <v>強め</v>
      </c>
      <c r="CU360" s="191" t="str">
        <f t="shared" si="228"/>
        <v>-</v>
      </c>
      <c r="CV360" s="191">
        <f t="shared" si="213"/>
        <v>0</v>
      </c>
      <c r="CW360" s="191" t="str">
        <f t="shared" si="214"/>
        <v/>
      </c>
      <c r="CX360" s="208">
        <f t="shared" si="215"/>
        <v>0</v>
      </c>
      <c r="CY360" s="97">
        <f t="shared" si="229"/>
        <v>4.5</v>
      </c>
      <c r="CZ360" s="98">
        <f t="shared" si="230"/>
        <v>2</v>
      </c>
      <c r="DA360" s="97">
        <f t="shared" si="230"/>
        <v>3.5</v>
      </c>
      <c r="DB360" s="95">
        <f t="shared" si="231"/>
        <v>2</v>
      </c>
      <c r="DC360" s="147">
        <f t="shared" si="203"/>
        <v>1</v>
      </c>
      <c r="DD360" s="210">
        <f t="shared" si="237"/>
        <v>0</v>
      </c>
      <c r="DE360" s="151">
        <f t="shared" si="238"/>
        <v>0</v>
      </c>
      <c r="DF360" s="213">
        <f t="shared" si="239"/>
        <v>0</v>
      </c>
      <c r="DG360" s="149">
        <f t="shared" si="240"/>
        <v>0</v>
      </c>
      <c r="DH360" s="141">
        <f t="shared" si="241"/>
        <v>0</v>
      </c>
    </row>
    <row r="361" spans="1:112" s="99" customFormat="1" ht="26.1" customHeight="1" thickTop="1" thickBot="1" x14ac:dyDescent="0.2">
      <c r="A361" s="136"/>
      <c r="B361" s="94">
        <v>1028</v>
      </c>
      <c r="C361" s="94" t="s">
        <v>1</v>
      </c>
      <c r="D361" s="94" t="s">
        <v>50</v>
      </c>
      <c r="E361" s="100" t="s">
        <v>51</v>
      </c>
      <c r="F361" s="101">
        <v>6</v>
      </c>
      <c r="G361" s="102">
        <v>1.75</v>
      </c>
      <c r="H361" s="94" t="s">
        <v>257</v>
      </c>
      <c r="I361" s="94" t="s">
        <v>133</v>
      </c>
      <c r="J361" s="94" t="s">
        <v>47</v>
      </c>
      <c r="K361" s="144" t="str">
        <f t="shared" si="216"/>
        <v>●</v>
      </c>
      <c r="L361" s="145" t="s">
        <v>217</v>
      </c>
      <c r="M361" s="180">
        <f>IF(L361="YES",1,0)</f>
        <v>0</v>
      </c>
      <c r="N361" s="92"/>
      <c r="O361" s="93"/>
      <c r="P361" s="104"/>
      <c r="Q361" s="207">
        <v>4</v>
      </c>
      <c r="R361" s="202">
        <v>2</v>
      </c>
      <c r="S361" s="198">
        <v>3.5</v>
      </c>
      <c r="T361" s="191">
        <f t="shared" si="217"/>
        <v>2</v>
      </c>
      <c r="U361" s="191">
        <f t="shared" si="202"/>
        <v>1</v>
      </c>
      <c r="V361" s="191">
        <f t="shared" si="232"/>
        <v>0</v>
      </c>
      <c r="W361" s="191">
        <f t="shared" si="233"/>
        <v>0</v>
      </c>
      <c r="X361" s="191">
        <f t="shared" si="234"/>
        <v>0</v>
      </c>
      <c r="Y361" s="192">
        <f t="shared" si="235"/>
        <v>0</v>
      </c>
      <c r="Z361" s="195">
        <f t="shared" si="236"/>
        <v>0</v>
      </c>
      <c r="AA361" s="192" t="s">
        <v>67</v>
      </c>
      <c r="AB361" s="190" t="s">
        <v>72</v>
      </c>
      <c r="AC361" s="191"/>
      <c r="AD361" s="190"/>
      <c r="AE361" s="190"/>
      <c r="AF361" s="190"/>
      <c r="AG361" s="190"/>
      <c r="AH361" s="190"/>
      <c r="AI361" s="190"/>
      <c r="AJ361" s="190"/>
      <c r="AK361" s="190"/>
      <c r="AL361" s="190"/>
      <c r="AM361" s="190"/>
      <c r="AN361" s="190"/>
      <c r="AO361" s="190"/>
      <c r="AP361" s="190"/>
      <c r="AQ361" s="190"/>
      <c r="AR361" s="190"/>
      <c r="AS361" s="190"/>
      <c r="AT361" s="190"/>
      <c r="AU361" s="190"/>
      <c r="AV361" s="190"/>
      <c r="AW361" s="190"/>
      <c r="AX361" s="190"/>
      <c r="AY361" s="190"/>
      <c r="AZ361" s="190"/>
      <c r="BA361" s="190"/>
      <c r="BB361" s="190"/>
      <c r="BC361" s="190"/>
      <c r="BD361" s="190"/>
      <c r="BE361" s="190"/>
      <c r="BF361" s="190"/>
      <c r="BG361" s="190"/>
      <c r="BH361" s="190"/>
      <c r="BI361" s="190"/>
      <c r="BJ361" s="190"/>
      <c r="BK361" s="190"/>
      <c r="BL361" s="190"/>
      <c r="BM361" s="190"/>
      <c r="BN361" s="190"/>
      <c r="BO361" s="190"/>
      <c r="BP361" s="190"/>
      <c r="BQ361" s="190"/>
      <c r="BR361" s="190"/>
      <c r="BS361" s="190"/>
      <c r="BT361" s="190"/>
      <c r="BU361" s="190"/>
      <c r="BV361" s="190"/>
      <c r="BW361" s="190"/>
      <c r="BX361" s="190"/>
      <c r="BY361" s="190"/>
      <c r="BZ361" s="190">
        <f t="shared" si="218"/>
        <v>1</v>
      </c>
      <c r="CA361" s="190">
        <f t="shared" si="219"/>
        <v>0</v>
      </c>
      <c r="CB361" s="196">
        <f t="shared" si="220"/>
        <v>0</v>
      </c>
      <c r="CC361" s="196">
        <f t="shared" si="221"/>
        <v>0</v>
      </c>
      <c r="CD361" s="197">
        <f t="shared" si="222"/>
        <v>4</v>
      </c>
      <c r="CE361" s="198" t="s">
        <v>127</v>
      </c>
      <c r="CF361" s="196" t="str">
        <f t="shared" si="223"/>
        <v/>
      </c>
      <c r="CG361" s="199">
        <f t="shared" si="224"/>
        <v>1</v>
      </c>
      <c r="CH361" s="190" t="e">
        <f t="shared" si="225"/>
        <v>#VALUE!</v>
      </c>
      <c r="CI361" s="190" t="str">
        <f t="shared" si="226"/>
        <v/>
      </c>
      <c r="CJ361" s="190">
        <f t="shared" si="227"/>
        <v>0</v>
      </c>
      <c r="CK361" s="190"/>
      <c r="CL361" s="191">
        <f t="shared" si="204"/>
        <v>1028</v>
      </c>
      <c r="CM361" s="191" t="str">
        <f t="shared" si="205"/>
        <v>本圃</v>
      </c>
      <c r="CN361" s="191" t="str">
        <f t="shared" si="206"/>
        <v>紅ほっぺ以外</v>
      </c>
      <c r="CO361" s="191" t="str">
        <f t="shared" si="207"/>
        <v>よこ</v>
      </c>
      <c r="CP361" s="198">
        <f t="shared" si="208"/>
        <v>6</v>
      </c>
      <c r="CQ361" s="203">
        <f t="shared" si="209"/>
        <v>1.75</v>
      </c>
      <c r="CR361" s="191" t="str">
        <f t="shared" si="210"/>
        <v>SPWFD24UB2PA</v>
      </c>
      <c r="CS361" s="191" t="str">
        <f t="shared" si="211"/>
        <v>○</v>
      </c>
      <c r="CT361" s="191" t="str">
        <f t="shared" si="212"/>
        <v>適</v>
      </c>
      <c r="CU361" s="191" t="str">
        <f t="shared" si="228"/>
        <v>●</v>
      </c>
      <c r="CV361" s="191">
        <f t="shared" si="213"/>
        <v>0</v>
      </c>
      <c r="CW361" s="191" t="str">
        <f t="shared" si="214"/>
        <v/>
      </c>
      <c r="CX361" s="208">
        <f t="shared" si="215"/>
        <v>0</v>
      </c>
      <c r="CY361" s="97">
        <f t="shared" si="229"/>
        <v>4</v>
      </c>
      <c r="CZ361" s="98">
        <f t="shared" si="230"/>
        <v>2</v>
      </c>
      <c r="DA361" s="97">
        <f t="shared" si="230"/>
        <v>3.5</v>
      </c>
      <c r="DB361" s="95">
        <f t="shared" si="231"/>
        <v>2</v>
      </c>
      <c r="DC361" s="147">
        <f t="shared" si="203"/>
        <v>1</v>
      </c>
      <c r="DD361" s="210">
        <f t="shared" si="237"/>
        <v>0</v>
      </c>
      <c r="DE361" s="151">
        <f t="shared" si="238"/>
        <v>0</v>
      </c>
      <c r="DF361" s="213">
        <f t="shared" si="239"/>
        <v>0</v>
      </c>
      <c r="DG361" s="149">
        <f t="shared" si="240"/>
        <v>0</v>
      </c>
      <c r="DH361" s="141">
        <f t="shared" si="241"/>
        <v>0</v>
      </c>
    </row>
    <row r="362" spans="1:112" s="99" customFormat="1" ht="26.1" customHeight="1" thickTop="1" thickBot="1" x14ac:dyDescent="0.2">
      <c r="A362" s="136"/>
      <c r="B362" s="94">
        <v>1029</v>
      </c>
      <c r="C362" s="94" t="s">
        <v>1</v>
      </c>
      <c r="D362" s="94" t="s">
        <v>50</v>
      </c>
      <c r="E362" s="100" t="s">
        <v>51</v>
      </c>
      <c r="F362" s="101">
        <v>6</v>
      </c>
      <c r="G362" s="102">
        <v>1.75</v>
      </c>
      <c r="H362" s="94" t="s">
        <v>257</v>
      </c>
      <c r="I362" s="94" t="s">
        <v>132</v>
      </c>
      <c r="J362" s="103" t="s">
        <v>45</v>
      </c>
      <c r="K362" s="144" t="str">
        <f t="shared" si="216"/>
        <v>●</v>
      </c>
      <c r="L362" s="145" t="s">
        <v>217</v>
      </c>
      <c r="M362" s="180">
        <f>IF(L362="YES",1,0)</f>
        <v>0</v>
      </c>
      <c r="N362" s="92"/>
      <c r="O362" s="93"/>
      <c r="P362" s="104"/>
      <c r="Q362" s="207">
        <v>4</v>
      </c>
      <c r="R362" s="202">
        <v>2</v>
      </c>
      <c r="S362" s="198">
        <v>3</v>
      </c>
      <c r="T362" s="191">
        <f t="shared" si="217"/>
        <v>2</v>
      </c>
      <c r="U362" s="191">
        <f t="shared" si="202"/>
        <v>1</v>
      </c>
      <c r="V362" s="191">
        <f t="shared" si="232"/>
        <v>0</v>
      </c>
      <c r="W362" s="191">
        <f t="shared" si="233"/>
        <v>0</v>
      </c>
      <c r="X362" s="191">
        <f t="shared" si="234"/>
        <v>0</v>
      </c>
      <c r="Y362" s="192">
        <f t="shared" si="235"/>
        <v>0</v>
      </c>
      <c r="Z362" s="195">
        <f t="shared" si="236"/>
        <v>0</v>
      </c>
      <c r="AA362" s="192" t="s">
        <v>67</v>
      </c>
      <c r="AB362" s="190" t="s">
        <v>72</v>
      </c>
      <c r="AC362" s="191"/>
      <c r="AD362" s="190"/>
      <c r="AE362" s="190"/>
      <c r="AF362" s="190"/>
      <c r="AG362" s="190"/>
      <c r="AH362" s="190"/>
      <c r="AI362" s="190"/>
      <c r="AJ362" s="190"/>
      <c r="AK362" s="190"/>
      <c r="AL362" s="190"/>
      <c r="AM362" s="190"/>
      <c r="AN362" s="190"/>
      <c r="AO362" s="190"/>
      <c r="AP362" s="190"/>
      <c r="AQ362" s="190"/>
      <c r="AR362" s="190"/>
      <c r="AS362" s="190"/>
      <c r="AT362" s="190"/>
      <c r="AU362" s="190"/>
      <c r="AV362" s="190"/>
      <c r="AW362" s="190"/>
      <c r="AX362" s="190"/>
      <c r="AY362" s="190"/>
      <c r="AZ362" s="190"/>
      <c r="BA362" s="190"/>
      <c r="BB362" s="190"/>
      <c r="BC362" s="190"/>
      <c r="BD362" s="190"/>
      <c r="BE362" s="190"/>
      <c r="BF362" s="190"/>
      <c r="BG362" s="190"/>
      <c r="BH362" s="190"/>
      <c r="BI362" s="190"/>
      <c r="BJ362" s="190"/>
      <c r="BK362" s="190"/>
      <c r="BL362" s="190"/>
      <c r="BM362" s="190"/>
      <c r="BN362" s="190"/>
      <c r="BO362" s="190"/>
      <c r="BP362" s="190"/>
      <c r="BQ362" s="190"/>
      <c r="BR362" s="190"/>
      <c r="BS362" s="190"/>
      <c r="BT362" s="190"/>
      <c r="BU362" s="190"/>
      <c r="BV362" s="190"/>
      <c r="BW362" s="190"/>
      <c r="BX362" s="190"/>
      <c r="BY362" s="190"/>
      <c r="BZ362" s="190">
        <f t="shared" si="218"/>
        <v>1</v>
      </c>
      <c r="CA362" s="190">
        <f t="shared" si="219"/>
        <v>0</v>
      </c>
      <c r="CB362" s="196">
        <f t="shared" si="220"/>
        <v>0</v>
      </c>
      <c r="CC362" s="196">
        <f t="shared" si="221"/>
        <v>0</v>
      </c>
      <c r="CD362" s="197">
        <f t="shared" si="222"/>
        <v>4</v>
      </c>
      <c r="CE362" s="198" t="s">
        <v>127</v>
      </c>
      <c r="CF362" s="196" t="str">
        <f t="shared" si="223"/>
        <v/>
      </c>
      <c r="CG362" s="199">
        <f t="shared" si="224"/>
        <v>1</v>
      </c>
      <c r="CH362" s="190" t="e">
        <f t="shared" si="225"/>
        <v>#VALUE!</v>
      </c>
      <c r="CI362" s="190" t="str">
        <f t="shared" si="226"/>
        <v/>
      </c>
      <c r="CJ362" s="190">
        <f t="shared" si="227"/>
        <v>0</v>
      </c>
      <c r="CK362" s="190"/>
      <c r="CL362" s="191">
        <f t="shared" si="204"/>
        <v>1029</v>
      </c>
      <c r="CM362" s="191" t="str">
        <f t="shared" si="205"/>
        <v>本圃</v>
      </c>
      <c r="CN362" s="191" t="str">
        <f t="shared" si="206"/>
        <v>紅ほっぺ以外</v>
      </c>
      <c r="CO362" s="191" t="str">
        <f t="shared" si="207"/>
        <v>よこ</v>
      </c>
      <c r="CP362" s="198">
        <f t="shared" si="208"/>
        <v>6</v>
      </c>
      <c r="CQ362" s="203">
        <f t="shared" si="209"/>
        <v>1.75</v>
      </c>
      <c r="CR362" s="191" t="str">
        <f t="shared" si="210"/>
        <v>SPWFD24UB2PA</v>
      </c>
      <c r="CS362" s="191" t="str">
        <f t="shared" si="211"/>
        <v>◎</v>
      </c>
      <c r="CT362" s="191" t="str">
        <f t="shared" si="212"/>
        <v>強め</v>
      </c>
      <c r="CU362" s="191" t="str">
        <f t="shared" si="228"/>
        <v>●</v>
      </c>
      <c r="CV362" s="191">
        <f t="shared" si="213"/>
        <v>0</v>
      </c>
      <c r="CW362" s="191" t="str">
        <f t="shared" si="214"/>
        <v/>
      </c>
      <c r="CX362" s="208">
        <f t="shared" si="215"/>
        <v>0</v>
      </c>
      <c r="CY362" s="97">
        <f t="shared" si="229"/>
        <v>4</v>
      </c>
      <c r="CZ362" s="98">
        <f t="shared" si="230"/>
        <v>2</v>
      </c>
      <c r="DA362" s="97">
        <f t="shared" si="230"/>
        <v>3</v>
      </c>
      <c r="DB362" s="95">
        <f t="shared" si="231"/>
        <v>2</v>
      </c>
      <c r="DC362" s="147">
        <f t="shared" si="203"/>
        <v>1</v>
      </c>
      <c r="DD362" s="210">
        <f t="shared" si="237"/>
        <v>0</v>
      </c>
      <c r="DE362" s="151">
        <f t="shared" si="238"/>
        <v>0</v>
      </c>
      <c r="DF362" s="213">
        <f t="shared" si="239"/>
        <v>0</v>
      </c>
      <c r="DG362" s="149">
        <f t="shared" si="240"/>
        <v>0</v>
      </c>
      <c r="DH362" s="141">
        <f t="shared" si="241"/>
        <v>0</v>
      </c>
    </row>
    <row r="363" spans="1:112" s="99" customFormat="1" ht="26.1" customHeight="1" thickTop="1" thickBot="1" x14ac:dyDescent="0.2">
      <c r="A363" s="136"/>
      <c r="B363" s="87">
        <v>1033</v>
      </c>
      <c r="C363" s="94" t="s">
        <v>1</v>
      </c>
      <c r="D363" s="94" t="s">
        <v>50</v>
      </c>
      <c r="E363" s="100" t="s">
        <v>51</v>
      </c>
      <c r="F363" s="101">
        <v>6</v>
      </c>
      <c r="G363" s="102">
        <v>2</v>
      </c>
      <c r="H363" s="94" t="s">
        <v>257</v>
      </c>
      <c r="I363" s="94" t="s">
        <v>132</v>
      </c>
      <c r="J363" s="103" t="s">
        <v>45</v>
      </c>
      <c r="K363" s="94" t="str">
        <f t="shared" si="216"/>
        <v>-</v>
      </c>
      <c r="L363" s="94" t="s">
        <v>249</v>
      </c>
      <c r="M363" s="181">
        <v>0</v>
      </c>
      <c r="N363" s="92"/>
      <c r="O363" s="93"/>
      <c r="P363" s="104"/>
      <c r="Q363" s="207">
        <v>3.5</v>
      </c>
      <c r="R363" s="202">
        <v>2</v>
      </c>
      <c r="S363" s="198">
        <v>3.5</v>
      </c>
      <c r="T363" s="191">
        <f t="shared" si="217"/>
        <v>2</v>
      </c>
      <c r="U363" s="191">
        <f t="shared" si="202"/>
        <v>1</v>
      </c>
      <c r="V363" s="191">
        <f t="shared" si="232"/>
        <v>0</v>
      </c>
      <c r="W363" s="191">
        <f t="shared" si="233"/>
        <v>0</v>
      </c>
      <c r="X363" s="191">
        <f t="shared" si="234"/>
        <v>0</v>
      </c>
      <c r="Y363" s="192">
        <f t="shared" si="235"/>
        <v>0</v>
      </c>
      <c r="Z363" s="195">
        <f t="shared" si="236"/>
        <v>0</v>
      </c>
      <c r="AA363" s="192" t="s">
        <v>67</v>
      </c>
      <c r="AB363" s="190" t="s">
        <v>72</v>
      </c>
      <c r="AC363" s="191"/>
      <c r="AD363" s="190"/>
      <c r="AE363" s="190"/>
      <c r="AF363" s="190"/>
      <c r="AG363" s="190"/>
      <c r="AH363" s="190"/>
      <c r="AI363" s="190"/>
      <c r="AJ363" s="190"/>
      <c r="AK363" s="190"/>
      <c r="AL363" s="190"/>
      <c r="AM363" s="190"/>
      <c r="AN363" s="190"/>
      <c r="AO363" s="190"/>
      <c r="AP363" s="190"/>
      <c r="AQ363" s="190"/>
      <c r="AR363" s="190"/>
      <c r="AS363" s="190"/>
      <c r="AT363" s="190"/>
      <c r="AU363" s="190"/>
      <c r="AV363" s="190"/>
      <c r="AW363" s="190"/>
      <c r="AX363" s="190"/>
      <c r="AY363" s="190"/>
      <c r="AZ363" s="190"/>
      <c r="BA363" s="190"/>
      <c r="BB363" s="190"/>
      <c r="BC363" s="190"/>
      <c r="BD363" s="190"/>
      <c r="BE363" s="190"/>
      <c r="BF363" s="190"/>
      <c r="BG363" s="190"/>
      <c r="BH363" s="190"/>
      <c r="BI363" s="190"/>
      <c r="BJ363" s="190"/>
      <c r="BK363" s="190"/>
      <c r="BL363" s="190"/>
      <c r="BM363" s="190"/>
      <c r="BN363" s="190"/>
      <c r="BO363" s="190"/>
      <c r="BP363" s="190"/>
      <c r="BQ363" s="190"/>
      <c r="BR363" s="190"/>
      <c r="BS363" s="190"/>
      <c r="BT363" s="190"/>
      <c r="BU363" s="190"/>
      <c r="BV363" s="190"/>
      <c r="BW363" s="190"/>
      <c r="BX363" s="190"/>
      <c r="BY363" s="190"/>
      <c r="BZ363" s="190">
        <f t="shared" si="218"/>
        <v>1</v>
      </c>
      <c r="CA363" s="190">
        <f t="shared" si="219"/>
        <v>0</v>
      </c>
      <c r="CB363" s="196">
        <f t="shared" si="220"/>
        <v>0</v>
      </c>
      <c r="CC363" s="196">
        <f t="shared" si="221"/>
        <v>0</v>
      </c>
      <c r="CD363" s="197">
        <f t="shared" si="222"/>
        <v>3.5</v>
      </c>
      <c r="CE363" s="198" t="s">
        <v>127</v>
      </c>
      <c r="CF363" s="196" t="str">
        <f t="shared" si="223"/>
        <v/>
      </c>
      <c r="CG363" s="199">
        <f t="shared" si="224"/>
        <v>1</v>
      </c>
      <c r="CH363" s="190" t="e">
        <f t="shared" si="225"/>
        <v>#VALUE!</v>
      </c>
      <c r="CI363" s="190" t="str">
        <f t="shared" si="226"/>
        <v/>
      </c>
      <c r="CJ363" s="190">
        <f t="shared" si="227"/>
        <v>0</v>
      </c>
      <c r="CK363" s="190"/>
      <c r="CL363" s="191">
        <f t="shared" si="204"/>
        <v>1033</v>
      </c>
      <c r="CM363" s="191" t="str">
        <f t="shared" si="205"/>
        <v>本圃</v>
      </c>
      <c r="CN363" s="191" t="str">
        <f t="shared" si="206"/>
        <v>紅ほっぺ以外</v>
      </c>
      <c r="CO363" s="191" t="str">
        <f t="shared" si="207"/>
        <v>よこ</v>
      </c>
      <c r="CP363" s="198">
        <f t="shared" si="208"/>
        <v>6</v>
      </c>
      <c r="CQ363" s="203">
        <f t="shared" si="209"/>
        <v>2</v>
      </c>
      <c r="CR363" s="191" t="str">
        <f t="shared" si="210"/>
        <v>SPWFD24UB2PA</v>
      </c>
      <c r="CS363" s="191" t="str">
        <f t="shared" si="211"/>
        <v>◎</v>
      </c>
      <c r="CT363" s="191" t="str">
        <f t="shared" si="212"/>
        <v>強め</v>
      </c>
      <c r="CU363" s="191" t="str">
        <f t="shared" si="228"/>
        <v>-</v>
      </c>
      <c r="CV363" s="191">
        <f t="shared" si="213"/>
        <v>0</v>
      </c>
      <c r="CW363" s="191" t="str">
        <f t="shared" si="214"/>
        <v/>
      </c>
      <c r="CX363" s="208">
        <f t="shared" si="215"/>
        <v>0</v>
      </c>
      <c r="CY363" s="97">
        <f t="shared" si="229"/>
        <v>3.5</v>
      </c>
      <c r="CZ363" s="98">
        <f t="shared" si="230"/>
        <v>2</v>
      </c>
      <c r="DA363" s="97">
        <f t="shared" si="230"/>
        <v>3.5</v>
      </c>
      <c r="DB363" s="95">
        <f t="shared" si="231"/>
        <v>2</v>
      </c>
      <c r="DC363" s="147">
        <f t="shared" si="203"/>
        <v>1</v>
      </c>
      <c r="DD363" s="210">
        <f t="shared" si="237"/>
        <v>0</v>
      </c>
      <c r="DE363" s="151">
        <f t="shared" si="238"/>
        <v>0</v>
      </c>
      <c r="DF363" s="213">
        <f t="shared" si="239"/>
        <v>0</v>
      </c>
      <c r="DG363" s="149">
        <f t="shared" si="240"/>
        <v>0</v>
      </c>
      <c r="DH363" s="141">
        <f t="shared" si="241"/>
        <v>0</v>
      </c>
    </row>
    <row r="364" spans="1:112" s="99" customFormat="1" ht="26.1" customHeight="1" thickTop="1" thickBot="1" x14ac:dyDescent="0.2">
      <c r="A364" s="136"/>
      <c r="B364" s="94">
        <v>1037</v>
      </c>
      <c r="C364" s="94" t="s">
        <v>1</v>
      </c>
      <c r="D364" s="94" t="s">
        <v>50</v>
      </c>
      <c r="E364" s="100" t="s">
        <v>51</v>
      </c>
      <c r="F364" s="101">
        <v>6</v>
      </c>
      <c r="G364" s="102">
        <v>2.25</v>
      </c>
      <c r="H364" s="94" t="s">
        <v>257</v>
      </c>
      <c r="I364" s="94" t="s">
        <v>132</v>
      </c>
      <c r="J364" s="103" t="s">
        <v>45</v>
      </c>
      <c r="K364" s="94" t="str">
        <f t="shared" si="216"/>
        <v>-</v>
      </c>
      <c r="L364" s="94" t="s">
        <v>249</v>
      </c>
      <c r="M364" s="181">
        <v>0</v>
      </c>
      <c r="N364" s="92"/>
      <c r="O364" s="93"/>
      <c r="P364" s="104"/>
      <c r="Q364" s="207">
        <v>3.5</v>
      </c>
      <c r="R364" s="202">
        <v>2</v>
      </c>
      <c r="S364" s="198">
        <v>3.5</v>
      </c>
      <c r="T364" s="191">
        <f t="shared" si="217"/>
        <v>2</v>
      </c>
      <c r="U364" s="191">
        <f t="shared" si="202"/>
        <v>1</v>
      </c>
      <c r="V364" s="191">
        <f t="shared" si="232"/>
        <v>0</v>
      </c>
      <c r="W364" s="191">
        <f t="shared" si="233"/>
        <v>0</v>
      </c>
      <c r="X364" s="191">
        <f t="shared" si="234"/>
        <v>0</v>
      </c>
      <c r="Y364" s="192">
        <f t="shared" si="235"/>
        <v>0</v>
      </c>
      <c r="Z364" s="195">
        <f t="shared" si="236"/>
        <v>0</v>
      </c>
      <c r="AA364" s="192" t="s">
        <v>67</v>
      </c>
      <c r="AB364" s="190" t="s">
        <v>96</v>
      </c>
      <c r="AC364" s="191"/>
      <c r="AD364" s="190"/>
      <c r="AE364" s="190"/>
      <c r="AF364" s="190"/>
      <c r="AG364" s="190"/>
      <c r="AH364" s="190"/>
      <c r="AI364" s="190"/>
      <c r="AJ364" s="190"/>
      <c r="AK364" s="190"/>
      <c r="AL364" s="190"/>
      <c r="AM364" s="190"/>
      <c r="AN364" s="190"/>
      <c r="AO364" s="190"/>
      <c r="AP364" s="190"/>
      <c r="AQ364" s="190"/>
      <c r="AR364" s="190"/>
      <c r="AS364" s="190"/>
      <c r="AT364" s="190"/>
      <c r="AU364" s="190"/>
      <c r="AV364" s="190"/>
      <c r="AW364" s="190"/>
      <c r="AX364" s="190"/>
      <c r="AY364" s="190"/>
      <c r="AZ364" s="190"/>
      <c r="BA364" s="190"/>
      <c r="BB364" s="190"/>
      <c r="BC364" s="190"/>
      <c r="BD364" s="190"/>
      <c r="BE364" s="190"/>
      <c r="BF364" s="190"/>
      <c r="BG364" s="190"/>
      <c r="BH364" s="190"/>
      <c r="BI364" s="190"/>
      <c r="BJ364" s="190"/>
      <c r="BK364" s="190"/>
      <c r="BL364" s="190"/>
      <c r="BM364" s="190"/>
      <c r="BN364" s="190"/>
      <c r="BO364" s="190"/>
      <c r="BP364" s="190"/>
      <c r="BQ364" s="190"/>
      <c r="BR364" s="190"/>
      <c r="BS364" s="190"/>
      <c r="BT364" s="190"/>
      <c r="BU364" s="190"/>
      <c r="BV364" s="190"/>
      <c r="BW364" s="190"/>
      <c r="BX364" s="190"/>
      <c r="BY364" s="190"/>
      <c r="BZ364" s="190">
        <f t="shared" si="218"/>
        <v>1</v>
      </c>
      <c r="CA364" s="190">
        <f t="shared" si="219"/>
        <v>0</v>
      </c>
      <c r="CB364" s="196">
        <f t="shared" si="220"/>
        <v>0</v>
      </c>
      <c r="CC364" s="196">
        <f t="shared" si="221"/>
        <v>0</v>
      </c>
      <c r="CD364" s="197">
        <f t="shared" si="222"/>
        <v>3.5</v>
      </c>
      <c r="CE364" s="198" t="s">
        <v>127</v>
      </c>
      <c r="CF364" s="196" t="str">
        <f t="shared" si="223"/>
        <v/>
      </c>
      <c r="CG364" s="199">
        <f t="shared" si="224"/>
        <v>1</v>
      </c>
      <c r="CH364" s="190" t="e">
        <f t="shared" si="225"/>
        <v>#VALUE!</v>
      </c>
      <c r="CI364" s="190" t="str">
        <f t="shared" si="226"/>
        <v/>
      </c>
      <c r="CJ364" s="190">
        <f t="shared" si="227"/>
        <v>0</v>
      </c>
      <c r="CK364" s="190"/>
      <c r="CL364" s="191">
        <f t="shared" si="204"/>
        <v>1037</v>
      </c>
      <c r="CM364" s="191" t="str">
        <f t="shared" si="205"/>
        <v>本圃</v>
      </c>
      <c r="CN364" s="191" t="str">
        <f t="shared" si="206"/>
        <v>紅ほっぺ以外</v>
      </c>
      <c r="CO364" s="191" t="str">
        <f t="shared" si="207"/>
        <v>よこ</v>
      </c>
      <c r="CP364" s="198">
        <f t="shared" si="208"/>
        <v>6</v>
      </c>
      <c r="CQ364" s="203">
        <f t="shared" si="209"/>
        <v>2.25</v>
      </c>
      <c r="CR364" s="191" t="str">
        <f t="shared" si="210"/>
        <v>SPWFD24UB2PA</v>
      </c>
      <c r="CS364" s="191" t="str">
        <f t="shared" si="211"/>
        <v>◎</v>
      </c>
      <c r="CT364" s="191" t="str">
        <f t="shared" si="212"/>
        <v>強め</v>
      </c>
      <c r="CU364" s="191" t="str">
        <f t="shared" si="228"/>
        <v>-</v>
      </c>
      <c r="CV364" s="191">
        <f t="shared" si="213"/>
        <v>0</v>
      </c>
      <c r="CW364" s="191" t="str">
        <f t="shared" si="214"/>
        <v/>
      </c>
      <c r="CX364" s="208">
        <f t="shared" si="215"/>
        <v>0</v>
      </c>
      <c r="CY364" s="97">
        <f t="shared" si="229"/>
        <v>3.5</v>
      </c>
      <c r="CZ364" s="98">
        <f t="shared" si="230"/>
        <v>2</v>
      </c>
      <c r="DA364" s="97">
        <f t="shared" si="230"/>
        <v>3.5</v>
      </c>
      <c r="DB364" s="95">
        <f t="shared" si="231"/>
        <v>2</v>
      </c>
      <c r="DC364" s="147">
        <f t="shared" si="203"/>
        <v>1</v>
      </c>
      <c r="DD364" s="210">
        <f t="shared" si="237"/>
        <v>0</v>
      </c>
      <c r="DE364" s="151">
        <f t="shared" si="238"/>
        <v>0</v>
      </c>
      <c r="DF364" s="213">
        <f t="shared" si="239"/>
        <v>0</v>
      </c>
      <c r="DG364" s="149">
        <f t="shared" si="240"/>
        <v>0</v>
      </c>
      <c r="DH364" s="141">
        <f t="shared" si="241"/>
        <v>0</v>
      </c>
    </row>
    <row r="365" spans="1:112" s="99" customFormat="1" ht="26.1" customHeight="1" thickTop="1" thickBot="1" x14ac:dyDescent="0.2">
      <c r="A365" s="136"/>
      <c r="B365" s="87">
        <v>1039</v>
      </c>
      <c r="C365" s="94" t="s">
        <v>1</v>
      </c>
      <c r="D365" s="94" t="s">
        <v>50</v>
      </c>
      <c r="E365" s="100" t="s">
        <v>51</v>
      </c>
      <c r="F365" s="101">
        <v>7</v>
      </c>
      <c r="G365" s="102">
        <v>1.2</v>
      </c>
      <c r="H365" s="94" t="s">
        <v>256</v>
      </c>
      <c r="I365" s="94" t="s">
        <v>132</v>
      </c>
      <c r="J365" s="103" t="s">
        <v>45</v>
      </c>
      <c r="K365" s="146" t="str">
        <f t="shared" si="216"/>
        <v>○</v>
      </c>
      <c r="L365" s="145" t="s">
        <v>189</v>
      </c>
      <c r="M365" s="180">
        <f>IF(L365="YES",1,0)</f>
        <v>0</v>
      </c>
      <c r="N365" s="92"/>
      <c r="O365" s="93"/>
      <c r="P365" s="104"/>
      <c r="Q365" s="207">
        <v>6</v>
      </c>
      <c r="R365" s="202">
        <v>2</v>
      </c>
      <c r="S365" s="198">
        <v>3.5</v>
      </c>
      <c r="T365" s="191">
        <f t="shared" si="217"/>
        <v>2</v>
      </c>
      <c r="U365" s="191">
        <f t="shared" si="202"/>
        <v>1</v>
      </c>
      <c r="V365" s="191">
        <f t="shared" si="232"/>
        <v>0</v>
      </c>
      <c r="W365" s="191">
        <f t="shared" si="233"/>
        <v>0</v>
      </c>
      <c r="X365" s="191">
        <f t="shared" si="234"/>
        <v>0</v>
      </c>
      <c r="Y365" s="192">
        <f t="shared" si="235"/>
        <v>0</v>
      </c>
      <c r="Z365" s="195">
        <f t="shared" si="236"/>
        <v>0</v>
      </c>
      <c r="AA365" s="192" t="s">
        <v>67</v>
      </c>
      <c r="AB365" s="190" t="s">
        <v>74</v>
      </c>
      <c r="AC365" s="191"/>
      <c r="AD365" s="190"/>
      <c r="AE365" s="190"/>
      <c r="AF365" s="190"/>
      <c r="AG365" s="190"/>
      <c r="AH365" s="190"/>
      <c r="AI365" s="190"/>
      <c r="AJ365" s="190"/>
      <c r="AK365" s="190"/>
      <c r="AL365" s="190"/>
      <c r="AM365" s="190"/>
      <c r="AN365" s="190"/>
      <c r="AO365" s="190"/>
      <c r="AP365" s="190"/>
      <c r="AQ365" s="190"/>
      <c r="AR365" s="190"/>
      <c r="AS365" s="190"/>
      <c r="AT365" s="190"/>
      <c r="AU365" s="190"/>
      <c r="AV365" s="190"/>
      <c r="AW365" s="190"/>
      <c r="AX365" s="190"/>
      <c r="AY365" s="190"/>
      <c r="AZ365" s="190"/>
      <c r="BA365" s="190"/>
      <c r="BB365" s="190"/>
      <c r="BC365" s="190"/>
      <c r="BD365" s="190"/>
      <c r="BE365" s="190"/>
      <c r="BF365" s="190"/>
      <c r="BG365" s="190"/>
      <c r="BH365" s="190"/>
      <c r="BI365" s="190"/>
      <c r="BJ365" s="190"/>
      <c r="BK365" s="190"/>
      <c r="BL365" s="190"/>
      <c r="BM365" s="190"/>
      <c r="BN365" s="190"/>
      <c r="BO365" s="190"/>
      <c r="BP365" s="190"/>
      <c r="BQ365" s="190"/>
      <c r="BR365" s="190"/>
      <c r="BS365" s="190"/>
      <c r="BT365" s="190"/>
      <c r="BU365" s="190"/>
      <c r="BV365" s="190"/>
      <c r="BW365" s="190"/>
      <c r="BX365" s="190"/>
      <c r="BY365" s="190"/>
      <c r="BZ365" s="190">
        <f t="shared" si="218"/>
        <v>1</v>
      </c>
      <c r="CA365" s="190">
        <f t="shared" si="219"/>
        <v>0</v>
      </c>
      <c r="CB365" s="196">
        <f t="shared" si="220"/>
        <v>0</v>
      </c>
      <c r="CC365" s="196">
        <f t="shared" si="221"/>
        <v>0</v>
      </c>
      <c r="CD365" s="197">
        <f t="shared" si="222"/>
        <v>6</v>
      </c>
      <c r="CE365" s="198" t="s">
        <v>127</v>
      </c>
      <c r="CF365" s="196" t="str">
        <f t="shared" si="223"/>
        <v/>
      </c>
      <c r="CG365" s="199">
        <f t="shared" si="224"/>
        <v>1</v>
      </c>
      <c r="CH365" s="190" t="e">
        <f t="shared" si="225"/>
        <v>#VALUE!</v>
      </c>
      <c r="CI365" s="190" t="str">
        <f t="shared" si="226"/>
        <v/>
      </c>
      <c r="CJ365" s="190">
        <f t="shared" si="227"/>
        <v>0</v>
      </c>
      <c r="CK365" s="190"/>
      <c r="CL365" s="191">
        <f t="shared" si="204"/>
        <v>1039</v>
      </c>
      <c r="CM365" s="191" t="str">
        <f t="shared" si="205"/>
        <v>本圃</v>
      </c>
      <c r="CN365" s="191" t="str">
        <f t="shared" si="206"/>
        <v>紅ほっぺ以外</v>
      </c>
      <c r="CO365" s="191" t="str">
        <f t="shared" si="207"/>
        <v>よこ</v>
      </c>
      <c r="CP365" s="198">
        <f t="shared" si="208"/>
        <v>7</v>
      </c>
      <c r="CQ365" s="203">
        <f t="shared" si="209"/>
        <v>1.2</v>
      </c>
      <c r="CR365" s="191" t="str">
        <f t="shared" si="210"/>
        <v>SPWFD24UB2PB</v>
      </c>
      <c r="CS365" s="191" t="str">
        <f t="shared" si="211"/>
        <v>◎</v>
      </c>
      <c r="CT365" s="191" t="str">
        <f t="shared" si="212"/>
        <v>強め</v>
      </c>
      <c r="CU365" s="191" t="str">
        <f t="shared" si="228"/>
        <v>○</v>
      </c>
      <c r="CV365" s="191">
        <f t="shared" si="213"/>
        <v>0</v>
      </c>
      <c r="CW365" s="191" t="str">
        <f t="shared" si="214"/>
        <v/>
      </c>
      <c r="CX365" s="208">
        <f t="shared" si="215"/>
        <v>0</v>
      </c>
      <c r="CY365" s="97">
        <f t="shared" si="229"/>
        <v>6</v>
      </c>
      <c r="CZ365" s="98">
        <f t="shared" si="230"/>
        <v>2</v>
      </c>
      <c r="DA365" s="97">
        <f t="shared" si="230"/>
        <v>3.5</v>
      </c>
      <c r="DB365" s="95">
        <f t="shared" si="231"/>
        <v>2</v>
      </c>
      <c r="DC365" s="147">
        <f t="shared" si="203"/>
        <v>1</v>
      </c>
      <c r="DD365" s="210">
        <f t="shared" si="237"/>
        <v>0</v>
      </c>
      <c r="DE365" s="151">
        <f t="shared" si="238"/>
        <v>0</v>
      </c>
      <c r="DF365" s="213">
        <f t="shared" si="239"/>
        <v>0</v>
      </c>
      <c r="DG365" s="149">
        <f t="shared" si="240"/>
        <v>0</v>
      </c>
      <c r="DH365" s="141">
        <f t="shared" si="241"/>
        <v>0</v>
      </c>
    </row>
    <row r="366" spans="1:112" s="99" customFormat="1" ht="26.1" customHeight="1" thickTop="1" thickBot="1" x14ac:dyDescent="0.2">
      <c r="A366" s="136"/>
      <c r="B366" s="94">
        <v>1043</v>
      </c>
      <c r="C366" s="94" t="s">
        <v>1</v>
      </c>
      <c r="D366" s="94" t="s">
        <v>50</v>
      </c>
      <c r="E366" s="100" t="s">
        <v>51</v>
      </c>
      <c r="F366" s="101">
        <v>7</v>
      </c>
      <c r="G366" s="102">
        <v>1.3</v>
      </c>
      <c r="H366" s="94" t="s">
        <v>256</v>
      </c>
      <c r="I366" s="94" t="s">
        <v>133</v>
      </c>
      <c r="J366" s="103" t="s">
        <v>45</v>
      </c>
      <c r="K366" s="94" t="str">
        <f t="shared" si="216"/>
        <v>-</v>
      </c>
      <c r="L366" s="94" t="s">
        <v>249</v>
      </c>
      <c r="M366" s="181">
        <v>0</v>
      </c>
      <c r="N366" s="92"/>
      <c r="O366" s="93"/>
      <c r="P366" s="104"/>
      <c r="Q366" s="207">
        <v>5</v>
      </c>
      <c r="R366" s="202">
        <v>2</v>
      </c>
      <c r="S366" s="198">
        <v>4</v>
      </c>
      <c r="T366" s="191">
        <f t="shared" si="217"/>
        <v>2</v>
      </c>
      <c r="U366" s="191">
        <f t="shared" si="202"/>
        <v>1</v>
      </c>
      <c r="V366" s="191">
        <f t="shared" si="232"/>
        <v>0</v>
      </c>
      <c r="W366" s="191">
        <f t="shared" si="233"/>
        <v>0</v>
      </c>
      <c r="X366" s="191">
        <f t="shared" si="234"/>
        <v>0</v>
      </c>
      <c r="Y366" s="192">
        <f t="shared" si="235"/>
        <v>0</v>
      </c>
      <c r="Z366" s="195">
        <f t="shared" si="236"/>
        <v>0</v>
      </c>
      <c r="AA366" s="192" t="s">
        <v>67</v>
      </c>
      <c r="AB366" s="190" t="s">
        <v>74</v>
      </c>
      <c r="AC366" s="191"/>
      <c r="AD366" s="190"/>
      <c r="AE366" s="190"/>
      <c r="AF366" s="190"/>
      <c r="AG366" s="190"/>
      <c r="AH366" s="190"/>
      <c r="AI366" s="190"/>
      <c r="AJ366" s="190"/>
      <c r="AK366" s="190"/>
      <c r="AL366" s="190"/>
      <c r="AM366" s="190"/>
      <c r="AN366" s="190"/>
      <c r="AO366" s="190"/>
      <c r="AP366" s="190"/>
      <c r="AQ366" s="190"/>
      <c r="AR366" s="190"/>
      <c r="AS366" s="190"/>
      <c r="AT366" s="190"/>
      <c r="AU366" s="190"/>
      <c r="AV366" s="190"/>
      <c r="AW366" s="190"/>
      <c r="AX366" s="190"/>
      <c r="AY366" s="190"/>
      <c r="AZ366" s="190"/>
      <c r="BA366" s="190"/>
      <c r="BB366" s="190"/>
      <c r="BC366" s="190"/>
      <c r="BD366" s="190"/>
      <c r="BE366" s="190"/>
      <c r="BF366" s="190"/>
      <c r="BG366" s="190"/>
      <c r="BH366" s="190"/>
      <c r="BI366" s="190"/>
      <c r="BJ366" s="190"/>
      <c r="BK366" s="190"/>
      <c r="BL366" s="190"/>
      <c r="BM366" s="190"/>
      <c r="BN366" s="190"/>
      <c r="BO366" s="190"/>
      <c r="BP366" s="190"/>
      <c r="BQ366" s="190"/>
      <c r="BR366" s="190"/>
      <c r="BS366" s="190"/>
      <c r="BT366" s="190"/>
      <c r="BU366" s="190"/>
      <c r="BV366" s="190"/>
      <c r="BW366" s="190"/>
      <c r="BX366" s="190"/>
      <c r="BY366" s="190"/>
      <c r="BZ366" s="190">
        <f t="shared" si="218"/>
        <v>1</v>
      </c>
      <c r="CA366" s="190">
        <f t="shared" si="219"/>
        <v>0</v>
      </c>
      <c r="CB366" s="196">
        <f t="shared" si="220"/>
        <v>0</v>
      </c>
      <c r="CC366" s="196">
        <f t="shared" si="221"/>
        <v>0</v>
      </c>
      <c r="CD366" s="197">
        <f t="shared" si="222"/>
        <v>5</v>
      </c>
      <c r="CE366" s="198" t="s">
        <v>127</v>
      </c>
      <c r="CF366" s="196" t="str">
        <f t="shared" si="223"/>
        <v/>
      </c>
      <c r="CG366" s="199">
        <f t="shared" si="224"/>
        <v>1</v>
      </c>
      <c r="CH366" s="190" t="e">
        <f t="shared" si="225"/>
        <v>#VALUE!</v>
      </c>
      <c r="CI366" s="190" t="str">
        <f t="shared" si="226"/>
        <v/>
      </c>
      <c r="CJ366" s="190">
        <f t="shared" si="227"/>
        <v>0</v>
      </c>
      <c r="CK366" s="190"/>
      <c r="CL366" s="191">
        <f t="shared" si="204"/>
        <v>1043</v>
      </c>
      <c r="CM366" s="191" t="str">
        <f t="shared" si="205"/>
        <v>本圃</v>
      </c>
      <c r="CN366" s="191" t="str">
        <f t="shared" si="206"/>
        <v>紅ほっぺ以外</v>
      </c>
      <c r="CO366" s="191" t="str">
        <f t="shared" si="207"/>
        <v>よこ</v>
      </c>
      <c r="CP366" s="198">
        <f t="shared" si="208"/>
        <v>7</v>
      </c>
      <c r="CQ366" s="203">
        <f t="shared" si="209"/>
        <v>1.3</v>
      </c>
      <c r="CR366" s="191" t="str">
        <f t="shared" si="210"/>
        <v>SPWFD24UB2PB</v>
      </c>
      <c r="CS366" s="191" t="str">
        <f t="shared" si="211"/>
        <v>○</v>
      </c>
      <c r="CT366" s="191" t="str">
        <f t="shared" si="212"/>
        <v>強め</v>
      </c>
      <c r="CU366" s="191" t="str">
        <f t="shared" si="228"/>
        <v>-</v>
      </c>
      <c r="CV366" s="191">
        <f t="shared" si="213"/>
        <v>0</v>
      </c>
      <c r="CW366" s="191" t="str">
        <f t="shared" si="214"/>
        <v/>
      </c>
      <c r="CX366" s="208">
        <f t="shared" si="215"/>
        <v>0</v>
      </c>
      <c r="CY366" s="97">
        <f t="shared" si="229"/>
        <v>5</v>
      </c>
      <c r="CZ366" s="98">
        <f t="shared" si="230"/>
        <v>2</v>
      </c>
      <c r="DA366" s="97">
        <f t="shared" si="230"/>
        <v>4</v>
      </c>
      <c r="DB366" s="95">
        <f t="shared" si="231"/>
        <v>2</v>
      </c>
      <c r="DC366" s="147">
        <f t="shared" si="203"/>
        <v>1</v>
      </c>
      <c r="DD366" s="210">
        <f t="shared" si="237"/>
        <v>0</v>
      </c>
      <c r="DE366" s="151">
        <f t="shared" si="238"/>
        <v>0</v>
      </c>
      <c r="DF366" s="213">
        <f t="shared" si="239"/>
        <v>0</v>
      </c>
      <c r="DG366" s="149">
        <f t="shared" si="240"/>
        <v>0</v>
      </c>
      <c r="DH366" s="141">
        <f t="shared" si="241"/>
        <v>0</v>
      </c>
    </row>
    <row r="367" spans="1:112" s="99" customFormat="1" ht="26.1" customHeight="1" thickTop="1" thickBot="1" x14ac:dyDescent="0.2">
      <c r="A367" s="136"/>
      <c r="B367" s="94">
        <v>1044</v>
      </c>
      <c r="C367" s="94" t="s">
        <v>1</v>
      </c>
      <c r="D367" s="94" t="s">
        <v>50</v>
      </c>
      <c r="E367" s="100" t="s">
        <v>51</v>
      </c>
      <c r="F367" s="101">
        <v>7</v>
      </c>
      <c r="G367" s="102">
        <v>1.3</v>
      </c>
      <c r="H367" s="94" t="s">
        <v>256</v>
      </c>
      <c r="I367" s="94" t="s">
        <v>132</v>
      </c>
      <c r="J367" s="103" t="s">
        <v>45</v>
      </c>
      <c r="K367" s="94" t="str">
        <f t="shared" si="216"/>
        <v>-</v>
      </c>
      <c r="L367" s="94" t="s">
        <v>249</v>
      </c>
      <c r="M367" s="181">
        <v>0</v>
      </c>
      <c r="N367" s="92"/>
      <c r="O367" s="93"/>
      <c r="P367" s="104"/>
      <c r="Q367" s="207">
        <v>4.5</v>
      </c>
      <c r="R367" s="202">
        <v>2</v>
      </c>
      <c r="S367" s="198">
        <v>4</v>
      </c>
      <c r="T367" s="191">
        <f t="shared" si="217"/>
        <v>2</v>
      </c>
      <c r="U367" s="191">
        <f t="shared" si="202"/>
        <v>1</v>
      </c>
      <c r="V367" s="191">
        <f t="shared" si="232"/>
        <v>0</v>
      </c>
      <c r="W367" s="191">
        <f t="shared" si="233"/>
        <v>0</v>
      </c>
      <c r="X367" s="191">
        <f t="shared" si="234"/>
        <v>0</v>
      </c>
      <c r="Y367" s="192">
        <f t="shared" si="235"/>
        <v>0</v>
      </c>
      <c r="Z367" s="195">
        <f t="shared" si="236"/>
        <v>0</v>
      </c>
      <c r="AA367" s="192" t="s">
        <v>67</v>
      </c>
      <c r="AB367" s="190" t="s">
        <v>74</v>
      </c>
      <c r="AC367" s="191"/>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0"/>
      <c r="AY367" s="190"/>
      <c r="AZ367" s="190"/>
      <c r="BA367" s="190"/>
      <c r="BB367" s="190"/>
      <c r="BC367" s="190"/>
      <c r="BD367" s="190"/>
      <c r="BE367" s="190"/>
      <c r="BF367" s="190"/>
      <c r="BG367" s="190"/>
      <c r="BH367" s="190"/>
      <c r="BI367" s="190"/>
      <c r="BJ367" s="190"/>
      <c r="BK367" s="190"/>
      <c r="BL367" s="190"/>
      <c r="BM367" s="190"/>
      <c r="BN367" s="190"/>
      <c r="BO367" s="190"/>
      <c r="BP367" s="190"/>
      <c r="BQ367" s="190"/>
      <c r="BR367" s="190"/>
      <c r="BS367" s="190"/>
      <c r="BT367" s="190"/>
      <c r="BU367" s="190"/>
      <c r="BV367" s="190"/>
      <c r="BW367" s="190"/>
      <c r="BX367" s="190"/>
      <c r="BY367" s="190"/>
      <c r="BZ367" s="190">
        <f t="shared" si="218"/>
        <v>1</v>
      </c>
      <c r="CA367" s="190">
        <f t="shared" si="219"/>
        <v>0</v>
      </c>
      <c r="CB367" s="196">
        <f t="shared" si="220"/>
        <v>0</v>
      </c>
      <c r="CC367" s="196">
        <f t="shared" si="221"/>
        <v>0</v>
      </c>
      <c r="CD367" s="197">
        <f t="shared" si="222"/>
        <v>4.5</v>
      </c>
      <c r="CE367" s="198" t="s">
        <v>127</v>
      </c>
      <c r="CF367" s="196" t="str">
        <f t="shared" si="223"/>
        <v/>
      </c>
      <c r="CG367" s="199">
        <f t="shared" si="224"/>
        <v>1</v>
      </c>
      <c r="CH367" s="190" t="e">
        <f t="shared" si="225"/>
        <v>#VALUE!</v>
      </c>
      <c r="CI367" s="190" t="str">
        <f t="shared" si="226"/>
        <v/>
      </c>
      <c r="CJ367" s="190">
        <f t="shared" si="227"/>
        <v>0</v>
      </c>
      <c r="CK367" s="190"/>
      <c r="CL367" s="191">
        <f t="shared" si="204"/>
        <v>1044</v>
      </c>
      <c r="CM367" s="191" t="str">
        <f t="shared" si="205"/>
        <v>本圃</v>
      </c>
      <c r="CN367" s="191" t="str">
        <f t="shared" si="206"/>
        <v>紅ほっぺ以外</v>
      </c>
      <c r="CO367" s="191" t="str">
        <f t="shared" si="207"/>
        <v>よこ</v>
      </c>
      <c r="CP367" s="198">
        <f t="shared" si="208"/>
        <v>7</v>
      </c>
      <c r="CQ367" s="203">
        <f t="shared" si="209"/>
        <v>1.3</v>
      </c>
      <c r="CR367" s="191" t="str">
        <f t="shared" si="210"/>
        <v>SPWFD24UB2PB</v>
      </c>
      <c r="CS367" s="191" t="str">
        <f t="shared" si="211"/>
        <v>◎</v>
      </c>
      <c r="CT367" s="191" t="str">
        <f t="shared" si="212"/>
        <v>強め</v>
      </c>
      <c r="CU367" s="191" t="str">
        <f t="shared" si="228"/>
        <v>-</v>
      </c>
      <c r="CV367" s="191">
        <f t="shared" si="213"/>
        <v>0</v>
      </c>
      <c r="CW367" s="191" t="str">
        <f t="shared" si="214"/>
        <v/>
      </c>
      <c r="CX367" s="208">
        <f t="shared" si="215"/>
        <v>0</v>
      </c>
      <c r="CY367" s="97">
        <f t="shared" si="229"/>
        <v>4.5</v>
      </c>
      <c r="CZ367" s="98">
        <f t="shared" si="230"/>
        <v>2</v>
      </c>
      <c r="DA367" s="97">
        <f t="shared" si="230"/>
        <v>4</v>
      </c>
      <c r="DB367" s="95">
        <f t="shared" si="231"/>
        <v>2</v>
      </c>
      <c r="DC367" s="147">
        <f t="shared" si="203"/>
        <v>1</v>
      </c>
      <c r="DD367" s="210">
        <f t="shared" si="237"/>
        <v>0</v>
      </c>
      <c r="DE367" s="151">
        <f t="shared" si="238"/>
        <v>0</v>
      </c>
      <c r="DF367" s="213">
        <f t="shared" si="239"/>
        <v>0</v>
      </c>
      <c r="DG367" s="149">
        <f t="shared" si="240"/>
        <v>0</v>
      </c>
      <c r="DH367" s="141">
        <f t="shared" si="241"/>
        <v>0</v>
      </c>
    </row>
    <row r="368" spans="1:112" s="99" customFormat="1" ht="26.1" customHeight="1" thickTop="1" thickBot="1" x14ac:dyDescent="0.2">
      <c r="A368" s="136"/>
      <c r="B368" s="87">
        <v>1048</v>
      </c>
      <c r="C368" s="94" t="s">
        <v>1</v>
      </c>
      <c r="D368" s="94" t="s">
        <v>50</v>
      </c>
      <c r="E368" s="100" t="s">
        <v>51</v>
      </c>
      <c r="F368" s="101">
        <v>7</v>
      </c>
      <c r="G368" s="102">
        <v>1.4</v>
      </c>
      <c r="H368" s="94" t="s">
        <v>256</v>
      </c>
      <c r="I368" s="94" t="s">
        <v>132</v>
      </c>
      <c r="J368" s="103" t="s">
        <v>45</v>
      </c>
      <c r="K368" s="144" t="str">
        <f t="shared" si="216"/>
        <v>●</v>
      </c>
      <c r="L368" s="145" t="s">
        <v>217</v>
      </c>
      <c r="M368" s="180">
        <f>IF(L368="YES",1,0)</f>
        <v>0</v>
      </c>
      <c r="N368" s="92"/>
      <c r="O368" s="93"/>
      <c r="P368" s="104"/>
      <c r="Q368" s="207">
        <v>4</v>
      </c>
      <c r="R368" s="202">
        <v>2</v>
      </c>
      <c r="S368" s="198">
        <v>4</v>
      </c>
      <c r="T368" s="191">
        <f t="shared" si="217"/>
        <v>2</v>
      </c>
      <c r="U368" s="191">
        <f t="shared" si="202"/>
        <v>1</v>
      </c>
      <c r="V368" s="191">
        <f t="shared" si="232"/>
        <v>0</v>
      </c>
      <c r="W368" s="191">
        <f t="shared" si="233"/>
        <v>0</v>
      </c>
      <c r="X368" s="191">
        <f t="shared" si="234"/>
        <v>0</v>
      </c>
      <c r="Y368" s="192">
        <f t="shared" si="235"/>
        <v>0</v>
      </c>
      <c r="Z368" s="195">
        <f t="shared" si="236"/>
        <v>0</v>
      </c>
      <c r="AA368" s="192" t="s">
        <v>67</v>
      </c>
      <c r="AB368" s="190" t="s">
        <v>74</v>
      </c>
      <c r="AC368" s="191"/>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0"/>
      <c r="AY368" s="190"/>
      <c r="AZ368" s="190"/>
      <c r="BA368" s="190"/>
      <c r="BB368" s="190"/>
      <c r="BC368" s="190"/>
      <c r="BD368" s="190"/>
      <c r="BE368" s="190"/>
      <c r="BF368" s="190"/>
      <c r="BG368" s="190"/>
      <c r="BH368" s="190"/>
      <c r="BI368" s="190"/>
      <c r="BJ368" s="190"/>
      <c r="BK368" s="190"/>
      <c r="BL368" s="190"/>
      <c r="BM368" s="190"/>
      <c r="BN368" s="190"/>
      <c r="BO368" s="190"/>
      <c r="BP368" s="190"/>
      <c r="BQ368" s="190"/>
      <c r="BR368" s="190"/>
      <c r="BS368" s="190"/>
      <c r="BT368" s="190"/>
      <c r="BU368" s="190"/>
      <c r="BV368" s="190"/>
      <c r="BW368" s="190"/>
      <c r="BX368" s="190"/>
      <c r="BY368" s="190"/>
      <c r="BZ368" s="190">
        <f t="shared" si="218"/>
        <v>1</v>
      </c>
      <c r="CA368" s="190">
        <f t="shared" si="219"/>
        <v>0</v>
      </c>
      <c r="CB368" s="196">
        <f t="shared" si="220"/>
        <v>0</v>
      </c>
      <c r="CC368" s="196">
        <f t="shared" si="221"/>
        <v>0</v>
      </c>
      <c r="CD368" s="197">
        <f t="shared" si="222"/>
        <v>4</v>
      </c>
      <c r="CE368" s="198" t="s">
        <v>127</v>
      </c>
      <c r="CF368" s="196" t="str">
        <f t="shared" si="223"/>
        <v/>
      </c>
      <c r="CG368" s="199">
        <f t="shared" si="224"/>
        <v>1</v>
      </c>
      <c r="CH368" s="190" t="e">
        <f t="shared" si="225"/>
        <v>#VALUE!</v>
      </c>
      <c r="CI368" s="190" t="str">
        <f t="shared" si="226"/>
        <v/>
      </c>
      <c r="CJ368" s="190">
        <f t="shared" si="227"/>
        <v>0</v>
      </c>
      <c r="CK368" s="190"/>
      <c r="CL368" s="191">
        <f t="shared" si="204"/>
        <v>1048</v>
      </c>
      <c r="CM368" s="191" t="str">
        <f t="shared" si="205"/>
        <v>本圃</v>
      </c>
      <c r="CN368" s="191" t="str">
        <f t="shared" si="206"/>
        <v>紅ほっぺ以外</v>
      </c>
      <c r="CO368" s="191" t="str">
        <f t="shared" si="207"/>
        <v>よこ</v>
      </c>
      <c r="CP368" s="198">
        <f t="shared" si="208"/>
        <v>7</v>
      </c>
      <c r="CQ368" s="203">
        <f t="shared" si="209"/>
        <v>1.4</v>
      </c>
      <c r="CR368" s="191" t="str">
        <f t="shared" si="210"/>
        <v>SPWFD24UB2PB</v>
      </c>
      <c r="CS368" s="191" t="str">
        <f t="shared" si="211"/>
        <v>◎</v>
      </c>
      <c r="CT368" s="191" t="str">
        <f t="shared" si="212"/>
        <v>強め</v>
      </c>
      <c r="CU368" s="191" t="str">
        <f t="shared" si="228"/>
        <v>●</v>
      </c>
      <c r="CV368" s="191">
        <f t="shared" si="213"/>
        <v>0</v>
      </c>
      <c r="CW368" s="191" t="str">
        <f t="shared" si="214"/>
        <v/>
      </c>
      <c r="CX368" s="208">
        <f t="shared" si="215"/>
        <v>0</v>
      </c>
      <c r="CY368" s="97">
        <f t="shared" si="229"/>
        <v>4</v>
      </c>
      <c r="CZ368" s="98">
        <f t="shared" si="230"/>
        <v>2</v>
      </c>
      <c r="DA368" s="97">
        <f t="shared" si="230"/>
        <v>4</v>
      </c>
      <c r="DB368" s="95">
        <f t="shared" si="231"/>
        <v>2</v>
      </c>
      <c r="DC368" s="147">
        <f t="shared" si="203"/>
        <v>1</v>
      </c>
      <c r="DD368" s="210">
        <f t="shared" si="237"/>
        <v>0</v>
      </c>
      <c r="DE368" s="151">
        <f t="shared" si="238"/>
        <v>0</v>
      </c>
      <c r="DF368" s="213">
        <f t="shared" si="239"/>
        <v>0</v>
      </c>
      <c r="DG368" s="149">
        <f t="shared" si="240"/>
        <v>0</v>
      </c>
      <c r="DH368" s="141">
        <f t="shared" si="241"/>
        <v>0</v>
      </c>
    </row>
    <row r="369" spans="1:112" s="99" customFormat="1" ht="26.1" customHeight="1" thickTop="1" thickBot="1" x14ac:dyDescent="0.2">
      <c r="A369" s="136"/>
      <c r="B369" s="94">
        <v>1053</v>
      </c>
      <c r="C369" s="94" t="s">
        <v>1</v>
      </c>
      <c r="D369" s="94" t="s">
        <v>50</v>
      </c>
      <c r="E369" s="100" t="s">
        <v>51</v>
      </c>
      <c r="F369" s="101">
        <v>7</v>
      </c>
      <c r="G369" s="102">
        <v>1.5</v>
      </c>
      <c r="H369" s="94" t="s">
        <v>256</v>
      </c>
      <c r="I369" s="94" t="s">
        <v>133</v>
      </c>
      <c r="J369" s="103" t="s">
        <v>45</v>
      </c>
      <c r="K369" s="144" t="str">
        <f t="shared" si="216"/>
        <v>●</v>
      </c>
      <c r="L369" s="145" t="s">
        <v>217</v>
      </c>
      <c r="M369" s="180">
        <f>IF(L369="YES",1,0)</f>
        <v>0</v>
      </c>
      <c r="N369" s="92"/>
      <c r="O369" s="93"/>
      <c r="P369" s="104"/>
      <c r="Q369" s="207">
        <v>4</v>
      </c>
      <c r="R369" s="202">
        <v>2</v>
      </c>
      <c r="S369" s="198">
        <v>4</v>
      </c>
      <c r="T369" s="191">
        <f t="shared" si="217"/>
        <v>2</v>
      </c>
      <c r="U369" s="191">
        <f t="shared" si="202"/>
        <v>1</v>
      </c>
      <c r="V369" s="191">
        <f t="shared" si="232"/>
        <v>0</v>
      </c>
      <c r="W369" s="191">
        <f t="shared" si="233"/>
        <v>0</v>
      </c>
      <c r="X369" s="191">
        <f t="shared" si="234"/>
        <v>0</v>
      </c>
      <c r="Y369" s="192">
        <f t="shared" si="235"/>
        <v>0</v>
      </c>
      <c r="Z369" s="195">
        <f t="shared" si="236"/>
        <v>0</v>
      </c>
      <c r="AA369" s="192" t="s">
        <v>67</v>
      </c>
      <c r="AB369" s="190" t="s">
        <v>104</v>
      </c>
      <c r="AC369" s="191"/>
      <c r="AD369" s="190"/>
      <c r="AE369" s="190"/>
      <c r="AF369" s="190"/>
      <c r="AG369" s="190"/>
      <c r="AH369" s="190"/>
      <c r="AI369" s="190"/>
      <c r="AJ369" s="190"/>
      <c r="AK369" s="190"/>
      <c r="AL369" s="190"/>
      <c r="AM369" s="190"/>
      <c r="AN369" s="190"/>
      <c r="AO369" s="190"/>
      <c r="AP369" s="190"/>
      <c r="AQ369" s="190"/>
      <c r="AR369" s="190"/>
      <c r="AS369" s="190"/>
      <c r="AT369" s="190"/>
      <c r="AU369" s="190"/>
      <c r="AV369" s="190"/>
      <c r="AW369" s="190"/>
      <c r="AX369" s="190"/>
      <c r="AY369" s="190"/>
      <c r="AZ369" s="190"/>
      <c r="BA369" s="190"/>
      <c r="BB369" s="190"/>
      <c r="BC369" s="190"/>
      <c r="BD369" s="190"/>
      <c r="BE369" s="190"/>
      <c r="BF369" s="190"/>
      <c r="BG369" s="190"/>
      <c r="BH369" s="190"/>
      <c r="BI369" s="190"/>
      <c r="BJ369" s="190"/>
      <c r="BK369" s="190"/>
      <c r="BL369" s="190"/>
      <c r="BM369" s="190"/>
      <c r="BN369" s="190"/>
      <c r="BO369" s="190"/>
      <c r="BP369" s="190"/>
      <c r="BQ369" s="190"/>
      <c r="BR369" s="190"/>
      <c r="BS369" s="190"/>
      <c r="BT369" s="190"/>
      <c r="BU369" s="190"/>
      <c r="BV369" s="190"/>
      <c r="BW369" s="190"/>
      <c r="BX369" s="190"/>
      <c r="BY369" s="190"/>
      <c r="BZ369" s="190">
        <f t="shared" si="218"/>
        <v>1</v>
      </c>
      <c r="CA369" s="190">
        <f t="shared" si="219"/>
        <v>0</v>
      </c>
      <c r="CB369" s="196">
        <f t="shared" si="220"/>
        <v>0</v>
      </c>
      <c r="CC369" s="196">
        <f t="shared" si="221"/>
        <v>0</v>
      </c>
      <c r="CD369" s="197">
        <f t="shared" si="222"/>
        <v>4</v>
      </c>
      <c r="CE369" s="198" t="s">
        <v>127</v>
      </c>
      <c r="CF369" s="196" t="str">
        <f t="shared" si="223"/>
        <v/>
      </c>
      <c r="CG369" s="199">
        <f t="shared" si="224"/>
        <v>1</v>
      </c>
      <c r="CH369" s="190" t="e">
        <f t="shared" si="225"/>
        <v>#VALUE!</v>
      </c>
      <c r="CI369" s="190" t="str">
        <f t="shared" si="226"/>
        <v/>
      </c>
      <c r="CJ369" s="190">
        <f t="shared" si="227"/>
        <v>0</v>
      </c>
      <c r="CK369" s="190"/>
      <c r="CL369" s="191">
        <f t="shared" si="204"/>
        <v>1053</v>
      </c>
      <c r="CM369" s="191" t="str">
        <f t="shared" si="205"/>
        <v>本圃</v>
      </c>
      <c r="CN369" s="191" t="str">
        <f t="shared" si="206"/>
        <v>紅ほっぺ以外</v>
      </c>
      <c r="CO369" s="191" t="str">
        <f t="shared" si="207"/>
        <v>よこ</v>
      </c>
      <c r="CP369" s="198">
        <f t="shared" si="208"/>
        <v>7</v>
      </c>
      <c r="CQ369" s="203">
        <f t="shared" si="209"/>
        <v>1.5</v>
      </c>
      <c r="CR369" s="191" t="str">
        <f t="shared" si="210"/>
        <v>SPWFD24UB2PB</v>
      </c>
      <c r="CS369" s="191" t="str">
        <f t="shared" si="211"/>
        <v>○</v>
      </c>
      <c r="CT369" s="191" t="str">
        <f t="shared" si="212"/>
        <v>強め</v>
      </c>
      <c r="CU369" s="191" t="str">
        <f t="shared" si="228"/>
        <v>●</v>
      </c>
      <c r="CV369" s="191">
        <f t="shared" si="213"/>
        <v>0</v>
      </c>
      <c r="CW369" s="191" t="str">
        <f t="shared" si="214"/>
        <v/>
      </c>
      <c r="CX369" s="208">
        <f t="shared" si="215"/>
        <v>0</v>
      </c>
      <c r="CY369" s="97">
        <f t="shared" si="229"/>
        <v>4</v>
      </c>
      <c r="CZ369" s="98">
        <f t="shared" si="230"/>
        <v>2</v>
      </c>
      <c r="DA369" s="97">
        <f t="shared" si="230"/>
        <v>4</v>
      </c>
      <c r="DB369" s="95">
        <f t="shared" si="231"/>
        <v>2</v>
      </c>
      <c r="DC369" s="147">
        <f t="shared" si="203"/>
        <v>1</v>
      </c>
      <c r="DD369" s="210">
        <f t="shared" si="237"/>
        <v>0</v>
      </c>
      <c r="DE369" s="151">
        <f t="shared" si="238"/>
        <v>0</v>
      </c>
      <c r="DF369" s="213">
        <f t="shared" si="239"/>
        <v>0</v>
      </c>
      <c r="DG369" s="149">
        <f t="shared" si="240"/>
        <v>0</v>
      </c>
      <c r="DH369" s="141">
        <f t="shared" si="241"/>
        <v>0</v>
      </c>
    </row>
    <row r="370" spans="1:112" s="99" customFormat="1" ht="26.1" customHeight="1" thickTop="1" thickBot="1" x14ac:dyDescent="0.2">
      <c r="A370" s="136"/>
      <c r="B370" s="87">
        <v>1054</v>
      </c>
      <c r="C370" s="94" t="s">
        <v>1</v>
      </c>
      <c r="D370" s="94" t="s">
        <v>50</v>
      </c>
      <c r="E370" s="100" t="s">
        <v>51</v>
      </c>
      <c r="F370" s="101">
        <v>7</v>
      </c>
      <c r="G370" s="102">
        <v>1.5</v>
      </c>
      <c r="H370" s="94" t="s">
        <v>256</v>
      </c>
      <c r="I370" s="94" t="s">
        <v>132</v>
      </c>
      <c r="J370" s="103" t="s">
        <v>45</v>
      </c>
      <c r="K370" s="144" t="str">
        <f t="shared" si="216"/>
        <v>●</v>
      </c>
      <c r="L370" s="145" t="s">
        <v>217</v>
      </c>
      <c r="M370" s="180">
        <f>IF(L370="YES",1,0)</f>
        <v>0</v>
      </c>
      <c r="N370" s="92"/>
      <c r="O370" s="93"/>
      <c r="P370" s="104"/>
      <c r="Q370" s="207">
        <v>4</v>
      </c>
      <c r="R370" s="202">
        <v>2</v>
      </c>
      <c r="S370" s="198">
        <v>3.5</v>
      </c>
      <c r="T370" s="191">
        <f t="shared" si="217"/>
        <v>2</v>
      </c>
      <c r="U370" s="191">
        <f t="shared" si="202"/>
        <v>1</v>
      </c>
      <c r="V370" s="191">
        <f t="shared" si="232"/>
        <v>0</v>
      </c>
      <c r="W370" s="191">
        <f t="shared" si="233"/>
        <v>0</v>
      </c>
      <c r="X370" s="191">
        <f t="shared" si="234"/>
        <v>0</v>
      </c>
      <c r="Y370" s="192">
        <f t="shared" si="235"/>
        <v>0</v>
      </c>
      <c r="Z370" s="195">
        <f t="shared" si="236"/>
        <v>0</v>
      </c>
      <c r="AA370" s="192" t="s">
        <v>67</v>
      </c>
      <c r="AB370" s="190" t="s">
        <v>97</v>
      </c>
      <c r="AC370" s="191"/>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0"/>
      <c r="AY370" s="190"/>
      <c r="AZ370" s="190"/>
      <c r="BA370" s="190"/>
      <c r="BB370" s="190"/>
      <c r="BC370" s="190"/>
      <c r="BD370" s="190"/>
      <c r="BE370" s="190"/>
      <c r="BF370" s="190"/>
      <c r="BG370" s="190"/>
      <c r="BH370" s="190"/>
      <c r="BI370" s="190"/>
      <c r="BJ370" s="190"/>
      <c r="BK370" s="190"/>
      <c r="BL370" s="190"/>
      <c r="BM370" s="190"/>
      <c r="BN370" s="190"/>
      <c r="BO370" s="190"/>
      <c r="BP370" s="190"/>
      <c r="BQ370" s="190"/>
      <c r="BR370" s="190"/>
      <c r="BS370" s="190"/>
      <c r="BT370" s="190"/>
      <c r="BU370" s="190"/>
      <c r="BV370" s="190"/>
      <c r="BW370" s="190"/>
      <c r="BX370" s="190"/>
      <c r="BY370" s="190"/>
      <c r="BZ370" s="190">
        <f t="shared" si="218"/>
        <v>1</v>
      </c>
      <c r="CA370" s="190">
        <f t="shared" si="219"/>
        <v>0</v>
      </c>
      <c r="CB370" s="196">
        <f t="shared" si="220"/>
        <v>0</v>
      </c>
      <c r="CC370" s="196">
        <f t="shared" si="221"/>
        <v>0</v>
      </c>
      <c r="CD370" s="197">
        <f t="shared" si="222"/>
        <v>4</v>
      </c>
      <c r="CE370" s="198" t="s">
        <v>127</v>
      </c>
      <c r="CF370" s="196" t="str">
        <f t="shared" si="223"/>
        <v/>
      </c>
      <c r="CG370" s="199">
        <f t="shared" si="224"/>
        <v>1</v>
      </c>
      <c r="CH370" s="190" t="e">
        <f t="shared" si="225"/>
        <v>#VALUE!</v>
      </c>
      <c r="CI370" s="190" t="str">
        <f t="shared" si="226"/>
        <v/>
      </c>
      <c r="CJ370" s="190">
        <f t="shared" si="227"/>
        <v>0</v>
      </c>
      <c r="CK370" s="190"/>
      <c r="CL370" s="191">
        <f t="shared" si="204"/>
        <v>1054</v>
      </c>
      <c r="CM370" s="191" t="str">
        <f t="shared" si="205"/>
        <v>本圃</v>
      </c>
      <c r="CN370" s="191" t="str">
        <f t="shared" si="206"/>
        <v>紅ほっぺ以外</v>
      </c>
      <c r="CO370" s="191" t="str">
        <f t="shared" si="207"/>
        <v>よこ</v>
      </c>
      <c r="CP370" s="198">
        <f t="shared" si="208"/>
        <v>7</v>
      </c>
      <c r="CQ370" s="203">
        <f t="shared" si="209"/>
        <v>1.5</v>
      </c>
      <c r="CR370" s="191" t="str">
        <f t="shared" si="210"/>
        <v>SPWFD24UB2PB</v>
      </c>
      <c r="CS370" s="191" t="str">
        <f t="shared" si="211"/>
        <v>◎</v>
      </c>
      <c r="CT370" s="191" t="str">
        <f t="shared" si="212"/>
        <v>強め</v>
      </c>
      <c r="CU370" s="191" t="str">
        <f t="shared" si="228"/>
        <v>●</v>
      </c>
      <c r="CV370" s="191">
        <f t="shared" si="213"/>
        <v>0</v>
      </c>
      <c r="CW370" s="191" t="str">
        <f t="shared" si="214"/>
        <v/>
      </c>
      <c r="CX370" s="208">
        <f t="shared" si="215"/>
        <v>0</v>
      </c>
      <c r="CY370" s="97">
        <f t="shared" si="229"/>
        <v>4</v>
      </c>
      <c r="CZ370" s="98">
        <f t="shared" si="230"/>
        <v>2</v>
      </c>
      <c r="DA370" s="97">
        <f t="shared" si="230"/>
        <v>3.5</v>
      </c>
      <c r="DB370" s="95">
        <f t="shared" si="231"/>
        <v>2</v>
      </c>
      <c r="DC370" s="147">
        <f t="shared" si="203"/>
        <v>1</v>
      </c>
      <c r="DD370" s="210">
        <f t="shared" si="237"/>
        <v>0</v>
      </c>
      <c r="DE370" s="151">
        <f t="shared" si="238"/>
        <v>0</v>
      </c>
      <c r="DF370" s="213">
        <f t="shared" si="239"/>
        <v>0</v>
      </c>
      <c r="DG370" s="149">
        <f t="shared" si="240"/>
        <v>0</v>
      </c>
      <c r="DH370" s="141">
        <f t="shared" si="241"/>
        <v>0</v>
      </c>
    </row>
    <row r="371" spans="1:112" s="99" customFormat="1" ht="26.1" customHeight="1" thickTop="1" thickBot="1" x14ac:dyDescent="0.2">
      <c r="A371" s="136"/>
      <c r="B371" s="94">
        <v>1055</v>
      </c>
      <c r="C371" s="94" t="s">
        <v>1</v>
      </c>
      <c r="D371" s="94" t="s">
        <v>50</v>
      </c>
      <c r="E371" s="100" t="s">
        <v>51</v>
      </c>
      <c r="F371" s="101">
        <v>7</v>
      </c>
      <c r="G371" s="102">
        <v>1.5</v>
      </c>
      <c r="H371" s="94" t="s">
        <v>257</v>
      </c>
      <c r="I371" s="94" t="s">
        <v>132</v>
      </c>
      <c r="J371" s="103" t="s">
        <v>45</v>
      </c>
      <c r="K371" s="94" t="str">
        <f t="shared" si="216"/>
        <v>-</v>
      </c>
      <c r="L371" s="94" t="s">
        <v>249</v>
      </c>
      <c r="M371" s="181">
        <v>0</v>
      </c>
      <c r="N371" s="92"/>
      <c r="O371" s="93"/>
      <c r="P371" s="104"/>
      <c r="Q371" s="207">
        <v>4.5</v>
      </c>
      <c r="R371" s="202">
        <v>2</v>
      </c>
      <c r="S371" s="198">
        <v>4</v>
      </c>
      <c r="T371" s="191">
        <f t="shared" si="217"/>
        <v>2</v>
      </c>
      <c r="U371" s="191">
        <f t="shared" si="202"/>
        <v>1</v>
      </c>
      <c r="V371" s="191">
        <f t="shared" si="232"/>
        <v>0</v>
      </c>
      <c r="W371" s="191">
        <f t="shared" si="233"/>
        <v>0</v>
      </c>
      <c r="X371" s="191">
        <f t="shared" si="234"/>
        <v>0</v>
      </c>
      <c r="Y371" s="192">
        <f t="shared" si="235"/>
        <v>0</v>
      </c>
      <c r="Z371" s="195">
        <f t="shared" si="236"/>
        <v>0</v>
      </c>
      <c r="AA371" s="192" t="s">
        <v>67</v>
      </c>
      <c r="AB371" s="190" t="s">
        <v>105</v>
      </c>
      <c r="AC371" s="191"/>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0"/>
      <c r="AY371" s="190"/>
      <c r="AZ371" s="190"/>
      <c r="BA371" s="190"/>
      <c r="BB371" s="190"/>
      <c r="BC371" s="190"/>
      <c r="BD371" s="190"/>
      <c r="BE371" s="190"/>
      <c r="BF371" s="190"/>
      <c r="BG371" s="190"/>
      <c r="BH371" s="190"/>
      <c r="BI371" s="190"/>
      <c r="BJ371" s="190"/>
      <c r="BK371" s="190"/>
      <c r="BL371" s="190"/>
      <c r="BM371" s="190"/>
      <c r="BN371" s="190"/>
      <c r="BO371" s="190"/>
      <c r="BP371" s="190"/>
      <c r="BQ371" s="190"/>
      <c r="BR371" s="190"/>
      <c r="BS371" s="190"/>
      <c r="BT371" s="190"/>
      <c r="BU371" s="190"/>
      <c r="BV371" s="190"/>
      <c r="BW371" s="190"/>
      <c r="BX371" s="190"/>
      <c r="BY371" s="190"/>
      <c r="BZ371" s="190">
        <f t="shared" si="218"/>
        <v>1</v>
      </c>
      <c r="CA371" s="190">
        <f t="shared" si="219"/>
        <v>0</v>
      </c>
      <c r="CB371" s="196">
        <f t="shared" si="220"/>
        <v>0</v>
      </c>
      <c r="CC371" s="196">
        <f t="shared" si="221"/>
        <v>0</v>
      </c>
      <c r="CD371" s="197">
        <f t="shared" si="222"/>
        <v>4.5</v>
      </c>
      <c r="CE371" s="198" t="s">
        <v>127</v>
      </c>
      <c r="CF371" s="196" t="str">
        <f t="shared" si="223"/>
        <v/>
      </c>
      <c r="CG371" s="199">
        <f t="shared" si="224"/>
        <v>1</v>
      </c>
      <c r="CH371" s="190" t="e">
        <f t="shared" si="225"/>
        <v>#VALUE!</v>
      </c>
      <c r="CI371" s="190" t="str">
        <f t="shared" si="226"/>
        <v/>
      </c>
      <c r="CJ371" s="190">
        <f t="shared" si="227"/>
        <v>0</v>
      </c>
      <c r="CK371" s="190"/>
      <c r="CL371" s="191">
        <f t="shared" si="204"/>
        <v>1055</v>
      </c>
      <c r="CM371" s="191" t="str">
        <f t="shared" si="205"/>
        <v>本圃</v>
      </c>
      <c r="CN371" s="191" t="str">
        <f t="shared" si="206"/>
        <v>紅ほっぺ以外</v>
      </c>
      <c r="CO371" s="191" t="str">
        <f t="shared" si="207"/>
        <v>よこ</v>
      </c>
      <c r="CP371" s="198">
        <f t="shared" si="208"/>
        <v>7</v>
      </c>
      <c r="CQ371" s="203">
        <f t="shared" si="209"/>
        <v>1.5</v>
      </c>
      <c r="CR371" s="191" t="str">
        <f t="shared" si="210"/>
        <v>SPWFD24UB2PA</v>
      </c>
      <c r="CS371" s="191" t="str">
        <f t="shared" si="211"/>
        <v>◎</v>
      </c>
      <c r="CT371" s="191" t="str">
        <f t="shared" si="212"/>
        <v>強め</v>
      </c>
      <c r="CU371" s="191" t="str">
        <f t="shared" si="228"/>
        <v>-</v>
      </c>
      <c r="CV371" s="191">
        <f t="shared" si="213"/>
        <v>0</v>
      </c>
      <c r="CW371" s="191" t="str">
        <f t="shared" si="214"/>
        <v/>
      </c>
      <c r="CX371" s="208">
        <f t="shared" si="215"/>
        <v>0</v>
      </c>
      <c r="CY371" s="97">
        <f t="shared" si="229"/>
        <v>4.5</v>
      </c>
      <c r="CZ371" s="98">
        <f t="shared" si="230"/>
        <v>2</v>
      </c>
      <c r="DA371" s="97">
        <f t="shared" si="230"/>
        <v>4</v>
      </c>
      <c r="DB371" s="95">
        <f t="shared" si="231"/>
        <v>2</v>
      </c>
      <c r="DC371" s="147">
        <f t="shared" si="203"/>
        <v>1</v>
      </c>
      <c r="DD371" s="210">
        <f t="shared" si="237"/>
        <v>0</v>
      </c>
      <c r="DE371" s="151">
        <f t="shared" si="238"/>
        <v>0</v>
      </c>
      <c r="DF371" s="213">
        <f t="shared" si="239"/>
        <v>0</v>
      </c>
      <c r="DG371" s="149">
        <f t="shared" si="240"/>
        <v>0</v>
      </c>
      <c r="DH371" s="141">
        <f t="shared" si="241"/>
        <v>0</v>
      </c>
    </row>
    <row r="372" spans="1:112" s="99" customFormat="1" ht="26.1" customHeight="1" thickTop="1" thickBot="1" x14ac:dyDescent="0.2">
      <c r="A372" s="136"/>
      <c r="B372" s="94">
        <v>1056</v>
      </c>
      <c r="C372" s="94" t="s">
        <v>1</v>
      </c>
      <c r="D372" s="94" t="s">
        <v>50</v>
      </c>
      <c r="E372" s="100" t="s">
        <v>51</v>
      </c>
      <c r="F372" s="101">
        <v>7</v>
      </c>
      <c r="G372" s="102">
        <v>1.5</v>
      </c>
      <c r="H372" s="94" t="s">
        <v>257</v>
      </c>
      <c r="I372" s="94" t="s">
        <v>132</v>
      </c>
      <c r="J372" s="103" t="s">
        <v>45</v>
      </c>
      <c r="K372" s="94" t="str">
        <f t="shared" si="216"/>
        <v>-</v>
      </c>
      <c r="L372" s="94" t="s">
        <v>249</v>
      </c>
      <c r="M372" s="181">
        <v>0</v>
      </c>
      <c r="N372" s="92"/>
      <c r="O372" s="93"/>
      <c r="P372" s="104"/>
      <c r="Q372" s="207">
        <v>4.5</v>
      </c>
      <c r="R372" s="202">
        <v>2</v>
      </c>
      <c r="S372" s="198">
        <v>3.5</v>
      </c>
      <c r="T372" s="191">
        <f t="shared" si="217"/>
        <v>2</v>
      </c>
      <c r="U372" s="191">
        <f t="shared" si="202"/>
        <v>1</v>
      </c>
      <c r="V372" s="191">
        <f t="shared" si="232"/>
        <v>0</v>
      </c>
      <c r="W372" s="191">
        <f t="shared" si="233"/>
        <v>0</v>
      </c>
      <c r="X372" s="191">
        <f t="shared" si="234"/>
        <v>0</v>
      </c>
      <c r="Y372" s="192">
        <f t="shared" si="235"/>
        <v>0</v>
      </c>
      <c r="Z372" s="195">
        <f t="shared" si="236"/>
        <v>0</v>
      </c>
      <c r="AA372" s="192" t="s">
        <v>67</v>
      </c>
      <c r="AB372" s="190" t="s">
        <v>105</v>
      </c>
      <c r="AC372" s="191"/>
      <c r="AD372" s="190"/>
      <c r="AE372" s="190"/>
      <c r="AF372" s="190"/>
      <c r="AG372" s="190"/>
      <c r="AH372" s="190"/>
      <c r="AI372" s="190"/>
      <c r="AJ372" s="190"/>
      <c r="AK372" s="190"/>
      <c r="AL372" s="190"/>
      <c r="AM372" s="190"/>
      <c r="AN372" s="190"/>
      <c r="AO372" s="190"/>
      <c r="AP372" s="190"/>
      <c r="AQ372" s="190"/>
      <c r="AR372" s="190"/>
      <c r="AS372" s="190"/>
      <c r="AT372" s="190"/>
      <c r="AU372" s="190"/>
      <c r="AV372" s="190"/>
      <c r="AW372" s="190"/>
      <c r="AX372" s="190"/>
      <c r="AY372" s="190"/>
      <c r="AZ372" s="190"/>
      <c r="BA372" s="190"/>
      <c r="BB372" s="190"/>
      <c r="BC372" s="190"/>
      <c r="BD372" s="190"/>
      <c r="BE372" s="190"/>
      <c r="BF372" s="190"/>
      <c r="BG372" s="190"/>
      <c r="BH372" s="190"/>
      <c r="BI372" s="190"/>
      <c r="BJ372" s="190"/>
      <c r="BK372" s="190"/>
      <c r="BL372" s="190"/>
      <c r="BM372" s="190"/>
      <c r="BN372" s="190"/>
      <c r="BO372" s="190"/>
      <c r="BP372" s="190"/>
      <c r="BQ372" s="190"/>
      <c r="BR372" s="190"/>
      <c r="BS372" s="190"/>
      <c r="BT372" s="190"/>
      <c r="BU372" s="190"/>
      <c r="BV372" s="190"/>
      <c r="BW372" s="190"/>
      <c r="BX372" s="190"/>
      <c r="BY372" s="190"/>
      <c r="BZ372" s="190">
        <f t="shared" si="218"/>
        <v>1</v>
      </c>
      <c r="CA372" s="190">
        <f t="shared" si="219"/>
        <v>0</v>
      </c>
      <c r="CB372" s="196">
        <f t="shared" si="220"/>
        <v>0</v>
      </c>
      <c r="CC372" s="196">
        <f t="shared" si="221"/>
        <v>0</v>
      </c>
      <c r="CD372" s="197">
        <f t="shared" si="222"/>
        <v>4.5</v>
      </c>
      <c r="CE372" s="198" t="s">
        <v>127</v>
      </c>
      <c r="CF372" s="196" t="str">
        <f t="shared" si="223"/>
        <v/>
      </c>
      <c r="CG372" s="199">
        <f t="shared" si="224"/>
        <v>1</v>
      </c>
      <c r="CH372" s="190" t="e">
        <f t="shared" si="225"/>
        <v>#VALUE!</v>
      </c>
      <c r="CI372" s="190" t="str">
        <f t="shared" si="226"/>
        <v/>
      </c>
      <c r="CJ372" s="190">
        <f t="shared" si="227"/>
        <v>0</v>
      </c>
      <c r="CK372" s="190"/>
      <c r="CL372" s="191">
        <f t="shared" si="204"/>
        <v>1056</v>
      </c>
      <c r="CM372" s="191" t="str">
        <f t="shared" si="205"/>
        <v>本圃</v>
      </c>
      <c r="CN372" s="191" t="str">
        <f t="shared" si="206"/>
        <v>紅ほっぺ以外</v>
      </c>
      <c r="CO372" s="191" t="str">
        <f t="shared" si="207"/>
        <v>よこ</v>
      </c>
      <c r="CP372" s="198">
        <f t="shared" si="208"/>
        <v>7</v>
      </c>
      <c r="CQ372" s="203">
        <f t="shared" si="209"/>
        <v>1.5</v>
      </c>
      <c r="CR372" s="191" t="str">
        <f t="shared" si="210"/>
        <v>SPWFD24UB2PA</v>
      </c>
      <c r="CS372" s="191" t="str">
        <f t="shared" si="211"/>
        <v>◎</v>
      </c>
      <c r="CT372" s="191" t="str">
        <f t="shared" si="212"/>
        <v>強め</v>
      </c>
      <c r="CU372" s="191" t="str">
        <f t="shared" si="228"/>
        <v>-</v>
      </c>
      <c r="CV372" s="191">
        <f t="shared" si="213"/>
        <v>0</v>
      </c>
      <c r="CW372" s="191" t="str">
        <f t="shared" si="214"/>
        <v/>
      </c>
      <c r="CX372" s="208">
        <f t="shared" si="215"/>
        <v>0</v>
      </c>
      <c r="CY372" s="97">
        <f t="shared" si="229"/>
        <v>4.5</v>
      </c>
      <c r="CZ372" s="98">
        <f t="shared" si="230"/>
        <v>2</v>
      </c>
      <c r="DA372" s="97">
        <f t="shared" si="230"/>
        <v>3.5</v>
      </c>
      <c r="DB372" s="95">
        <f t="shared" si="231"/>
        <v>2</v>
      </c>
      <c r="DC372" s="147">
        <f t="shared" si="203"/>
        <v>1</v>
      </c>
      <c r="DD372" s="210">
        <f t="shared" si="237"/>
        <v>0</v>
      </c>
      <c r="DE372" s="151">
        <f t="shared" si="238"/>
        <v>0</v>
      </c>
      <c r="DF372" s="213">
        <f t="shared" si="239"/>
        <v>0</v>
      </c>
      <c r="DG372" s="149">
        <f t="shared" si="240"/>
        <v>0</v>
      </c>
      <c r="DH372" s="141">
        <f t="shared" si="241"/>
        <v>0</v>
      </c>
    </row>
    <row r="373" spans="1:112" s="99" customFormat="1" ht="26.1" customHeight="1" thickTop="1" thickBot="1" x14ac:dyDescent="0.2">
      <c r="A373" s="136"/>
      <c r="B373" s="94">
        <v>1059</v>
      </c>
      <c r="C373" s="94" t="s">
        <v>1</v>
      </c>
      <c r="D373" s="94" t="s">
        <v>50</v>
      </c>
      <c r="E373" s="100" t="s">
        <v>51</v>
      </c>
      <c r="F373" s="101">
        <v>7</v>
      </c>
      <c r="G373" s="102">
        <v>1.75</v>
      </c>
      <c r="H373" s="94" t="s">
        <v>257</v>
      </c>
      <c r="I373" s="94" t="s">
        <v>133</v>
      </c>
      <c r="J373" s="103" t="s">
        <v>45</v>
      </c>
      <c r="K373" s="94" t="str">
        <f t="shared" si="216"/>
        <v>-</v>
      </c>
      <c r="L373" s="94" t="s">
        <v>249</v>
      </c>
      <c r="M373" s="181">
        <v>0</v>
      </c>
      <c r="N373" s="92"/>
      <c r="O373" s="93"/>
      <c r="P373" s="104"/>
      <c r="Q373" s="207">
        <v>3.5</v>
      </c>
      <c r="R373" s="202">
        <v>2</v>
      </c>
      <c r="S373" s="198">
        <v>4</v>
      </c>
      <c r="T373" s="191">
        <f t="shared" si="217"/>
        <v>2</v>
      </c>
      <c r="U373" s="191">
        <f t="shared" si="202"/>
        <v>1</v>
      </c>
      <c r="V373" s="191">
        <f t="shared" si="232"/>
        <v>0</v>
      </c>
      <c r="W373" s="191">
        <f t="shared" si="233"/>
        <v>0</v>
      </c>
      <c r="X373" s="191">
        <f t="shared" si="234"/>
        <v>0</v>
      </c>
      <c r="Y373" s="192">
        <f t="shared" si="235"/>
        <v>0</v>
      </c>
      <c r="Z373" s="195">
        <f t="shared" si="236"/>
        <v>0</v>
      </c>
      <c r="AA373" s="192" t="s">
        <v>67</v>
      </c>
      <c r="AB373" s="190" t="s">
        <v>72</v>
      </c>
      <c r="AC373" s="191"/>
      <c r="AD373" s="190"/>
      <c r="AE373" s="190"/>
      <c r="AF373" s="190"/>
      <c r="AG373" s="190"/>
      <c r="AH373" s="190"/>
      <c r="AI373" s="190"/>
      <c r="AJ373" s="190"/>
      <c r="AK373" s="190"/>
      <c r="AL373" s="190"/>
      <c r="AM373" s="190"/>
      <c r="AN373" s="190"/>
      <c r="AO373" s="190"/>
      <c r="AP373" s="190"/>
      <c r="AQ373" s="190"/>
      <c r="AR373" s="190"/>
      <c r="AS373" s="190"/>
      <c r="AT373" s="190"/>
      <c r="AU373" s="190"/>
      <c r="AV373" s="190"/>
      <c r="AW373" s="190"/>
      <c r="AX373" s="190"/>
      <c r="AY373" s="190"/>
      <c r="AZ373" s="190"/>
      <c r="BA373" s="190"/>
      <c r="BB373" s="190"/>
      <c r="BC373" s="190"/>
      <c r="BD373" s="190"/>
      <c r="BE373" s="190"/>
      <c r="BF373" s="190"/>
      <c r="BG373" s="190"/>
      <c r="BH373" s="190"/>
      <c r="BI373" s="190"/>
      <c r="BJ373" s="190"/>
      <c r="BK373" s="190"/>
      <c r="BL373" s="190"/>
      <c r="BM373" s="190"/>
      <c r="BN373" s="190"/>
      <c r="BO373" s="190"/>
      <c r="BP373" s="190"/>
      <c r="BQ373" s="190"/>
      <c r="BR373" s="190"/>
      <c r="BS373" s="190"/>
      <c r="BT373" s="190"/>
      <c r="BU373" s="190"/>
      <c r="BV373" s="190"/>
      <c r="BW373" s="190"/>
      <c r="BX373" s="190"/>
      <c r="BY373" s="190"/>
      <c r="BZ373" s="190">
        <f t="shared" si="218"/>
        <v>1</v>
      </c>
      <c r="CA373" s="190">
        <f t="shared" si="219"/>
        <v>0</v>
      </c>
      <c r="CB373" s="196">
        <f t="shared" si="220"/>
        <v>0</v>
      </c>
      <c r="CC373" s="196">
        <f t="shared" si="221"/>
        <v>0</v>
      </c>
      <c r="CD373" s="197">
        <f t="shared" si="222"/>
        <v>3.5</v>
      </c>
      <c r="CE373" s="198" t="s">
        <v>127</v>
      </c>
      <c r="CF373" s="196" t="str">
        <f t="shared" si="223"/>
        <v/>
      </c>
      <c r="CG373" s="199">
        <f t="shared" si="224"/>
        <v>1</v>
      </c>
      <c r="CH373" s="190" t="e">
        <f t="shared" si="225"/>
        <v>#VALUE!</v>
      </c>
      <c r="CI373" s="190" t="str">
        <f t="shared" si="226"/>
        <v/>
      </c>
      <c r="CJ373" s="190">
        <f t="shared" si="227"/>
        <v>0</v>
      </c>
      <c r="CK373" s="190"/>
      <c r="CL373" s="191">
        <f t="shared" si="204"/>
        <v>1059</v>
      </c>
      <c r="CM373" s="191" t="str">
        <f t="shared" si="205"/>
        <v>本圃</v>
      </c>
      <c r="CN373" s="191" t="str">
        <f t="shared" si="206"/>
        <v>紅ほっぺ以外</v>
      </c>
      <c r="CO373" s="191" t="str">
        <f t="shared" si="207"/>
        <v>よこ</v>
      </c>
      <c r="CP373" s="198">
        <f t="shared" si="208"/>
        <v>7</v>
      </c>
      <c r="CQ373" s="203">
        <f t="shared" si="209"/>
        <v>1.75</v>
      </c>
      <c r="CR373" s="191" t="str">
        <f t="shared" si="210"/>
        <v>SPWFD24UB2PA</v>
      </c>
      <c r="CS373" s="191" t="str">
        <f t="shared" si="211"/>
        <v>○</v>
      </c>
      <c r="CT373" s="191" t="str">
        <f t="shared" si="212"/>
        <v>強め</v>
      </c>
      <c r="CU373" s="191" t="str">
        <f t="shared" si="228"/>
        <v>-</v>
      </c>
      <c r="CV373" s="191">
        <f t="shared" si="213"/>
        <v>0</v>
      </c>
      <c r="CW373" s="191" t="str">
        <f t="shared" si="214"/>
        <v/>
      </c>
      <c r="CX373" s="208">
        <f t="shared" si="215"/>
        <v>0</v>
      </c>
      <c r="CY373" s="97">
        <f t="shared" si="229"/>
        <v>3.5</v>
      </c>
      <c r="CZ373" s="98">
        <f t="shared" si="230"/>
        <v>2</v>
      </c>
      <c r="DA373" s="97">
        <f t="shared" si="230"/>
        <v>4</v>
      </c>
      <c r="DB373" s="95">
        <f t="shared" si="231"/>
        <v>2</v>
      </c>
      <c r="DC373" s="147">
        <f t="shared" si="203"/>
        <v>1</v>
      </c>
      <c r="DD373" s="210">
        <f t="shared" si="237"/>
        <v>0</v>
      </c>
      <c r="DE373" s="151">
        <f t="shared" si="238"/>
        <v>0</v>
      </c>
      <c r="DF373" s="213">
        <f t="shared" si="239"/>
        <v>0</v>
      </c>
      <c r="DG373" s="149">
        <f t="shared" si="240"/>
        <v>0</v>
      </c>
      <c r="DH373" s="141">
        <f t="shared" si="241"/>
        <v>0</v>
      </c>
    </row>
    <row r="374" spans="1:112" s="99" customFormat="1" ht="26.1" customHeight="1" thickTop="1" thickBot="1" x14ac:dyDescent="0.2">
      <c r="A374" s="136"/>
      <c r="B374" s="87">
        <v>1060</v>
      </c>
      <c r="C374" s="94" t="s">
        <v>1</v>
      </c>
      <c r="D374" s="94" t="s">
        <v>50</v>
      </c>
      <c r="E374" s="100" t="s">
        <v>51</v>
      </c>
      <c r="F374" s="101">
        <v>7</v>
      </c>
      <c r="G374" s="102">
        <v>1.75</v>
      </c>
      <c r="H374" s="94" t="s">
        <v>257</v>
      </c>
      <c r="I374" s="94" t="s">
        <v>132</v>
      </c>
      <c r="J374" s="103" t="s">
        <v>45</v>
      </c>
      <c r="K374" s="94" t="str">
        <f t="shared" si="216"/>
        <v>-</v>
      </c>
      <c r="L374" s="94" t="s">
        <v>249</v>
      </c>
      <c r="M374" s="181">
        <v>0</v>
      </c>
      <c r="N374" s="92"/>
      <c r="O374" s="93"/>
      <c r="P374" s="104"/>
      <c r="Q374" s="207">
        <v>3.5</v>
      </c>
      <c r="R374" s="202">
        <v>2</v>
      </c>
      <c r="S374" s="198">
        <v>3.5</v>
      </c>
      <c r="T374" s="191">
        <f t="shared" si="217"/>
        <v>2</v>
      </c>
      <c r="U374" s="191">
        <f t="shared" si="202"/>
        <v>1</v>
      </c>
      <c r="V374" s="191">
        <f t="shared" si="232"/>
        <v>0</v>
      </c>
      <c r="W374" s="191">
        <f t="shared" si="233"/>
        <v>0</v>
      </c>
      <c r="X374" s="191">
        <f t="shared" si="234"/>
        <v>0</v>
      </c>
      <c r="Y374" s="192">
        <f t="shared" si="235"/>
        <v>0</v>
      </c>
      <c r="Z374" s="195">
        <f t="shared" si="236"/>
        <v>0</v>
      </c>
      <c r="AA374" s="192" t="s">
        <v>67</v>
      </c>
      <c r="AB374" s="190" t="s">
        <v>72</v>
      </c>
      <c r="AC374" s="191"/>
      <c r="AD374" s="190"/>
      <c r="AE374" s="190"/>
      <c r="AF374" s="190"/>
      <c r="AG374" s="190"/>
      <c r="AH374" s="190"/>
      <c r="AI374" s="190"/>
      <c r="AJ374" s="190"/>
      <c r="AK374" s="190"/>
      <c r="AL374" s="190"/>
      <c r="AM374" s="190"/>
      <c r="AN374" s="190"/>
      <c r="AO374" s="190"/>
      <c r="AP374" s="190"/>
      <c r="AQ374" s="190"/>
      <c r="AR374" s="190"/>
      <c r="AS374" s="190"/>
      <c r="AT374" s="190"/>
      <c r="AU374" s="190"/>
      <c r="AV374" s="190"/>
      <c r="AW374" s="190"/>
      <c r="AX374" s="190"/>
      <c r="AY374" s="190"/>
      <c r="AZ374" s="190"/>
      <c r="BA374" s="190"/>
      <c r="BB374" s="190"/>
      <c r="BC374" s="190"/>
      <c r="BD374" s="190"/>
      <c r="BE374" s="190"/>
      <c r="BF374" s="190"/>
      <c r="BG374" s="190"/>
      <c r="BH374" s="190"/>
      <c r="BI374" s="190"/>
      <c r="BJ374" s="190"/>
      <c r="BK374" s="190"/>
      <c r="BL374" s="190"/>
      <c r="BM374" s="190"/>
      <c r="BN374" s="190"/>
      <c r="BO374" s="190"/>
      <c r="BP374" s="190"/>
      <c r="BQ374" s="190"/>
      <c r="BR374" s="190"/>
      <c r="BS374" s="190"/>
      <c r="BT374" s="190"/>
      <c r="BU374" s="190"/>
      <c r="BV374" s="190"/>
      <c r="BW374" s="190"/>
      <c r="BX374" s="190"/>
      <c r="BY374" s="190"/>
      <c r="BZ374" s="190">
        <f t="shared" si="218"/>
        <v>1</v>
      </c>
      <c r="CA374" s="190">
        <f t="shared" si="219"/>
        <v>0</v>
      </c>
      <c r="CB374" s="196">
        <f t="shared" si="220"/>
        <v>0</v>
      </c>
      <c r="CC374" s="196">
        <f t="shared" si="221"/>
        <v>0</v>
      </c>
      <c r="CD374" s="197">
        <f t="shared" si="222"/>
        <v>3.5</v>
      </c>
      <c r="CE374" s="198" t="s">
        <v>127</v>
      </c>
      <c r="CF374" s="196" t="str">
        <f t="shared" si="223"/>
        <v/>
      </c>
      <c r="CG374" s="199">
        <f t="shared" si="224"/>
        <v>1</v>
      </c>
      <c r="CH374" s="190" t="e">
        <f t="shared" si="225"/>
        <v>#VALUE!</v>
      </c>
      <c r="CI374" s="190" t="str">
        <f t="shared" si="226"/>
        <v/>
      </c>
      <c r="CJ374" s="190">
        <f t="shared" si="227"/>
        <v>0</v>
      </c>
      <c r="CK374" s="190"/>
      <c r="CL374" s="191">
        <f t="shared" si="204"/>
        <v>1060</v>
      </c>
      <c r="CM374" s="191" t="str">
        <f t="shared" si="205"/>
        <v>本圃</v>
      </c>
      <c r="CN374" s="191" t="str">
        <f t="shared" si="206"/>
        <v>紅ほっぺ以外</v>
      </c>
      <c r="CO374" s="191" t="str">
        <f t="shared" si="207"/>
        <v>よこ</v>
      </c>
      <c r="CP374" s="198">
        <f t="shared" si="208"/>
        <v>7</v>
      </c>
      <c r="CQ374" s="203">
        <f t="shared" si="209"/>
        <v>1.75</v>
      </c>
      <c r="CR374" s="191" t="str">
        <f t="shared" si="210"/>
        <v>SPWFD24UB2PA</v>
      </c>
      <c r="CS374" s="191" t="str">
        <f t="shared" si="211"/>
        <v>◎</v>
      </c>
      <c r="CT374" s="191" t="str">
        <f t="shared" si="212"/>
        <v>強め</v>
      </c>
      <c r="CU374" s="191" t="str">
        <f t="shared" si="228"/>
        <v>-</v>
      </c>
      <c r="CV374" s="191">
        <f t="shared" si="213"/>
        <v>0</v>
      </c>
      <c r="CW374" s="191" t="str">
        <f t="shared" si="214"/>
        <v/>
      </c>
      <c r="CX374" s="208">
        <f t="shared" si="215"/>
        <v>0</v>
      </c>
      <c r="CY374" s="97">
        <f t="shared" si="229"/>
        <v>3.5</v>
      </c>
      <c r="CZ374" s="98">
        <f t="shared" si="230"/>
        <v>2</v>
      </c>
      <c r="DA374" s="97">
        <f t="shared" si="230"/>
        <v>3.5</v>
      </c>
      <c r="DB374" s="95">
        <f t="shared" si="231"/>
        <v>2</v>
      </c>
      <c r="DC374" s="147">
        <f t="shared" si="203"/>
        <v>1</v>
      </c>
      <c r="DD374" s="210">
        <f t="shared" si="237"/>
        <v>0</v>
      </c>
      <c r="DE374" s="151">
        <f t="shared" si="238"/>
        <v>0</v>
      </c>
      <c r="DF374" s="213">
        <f t="shared" si="239"/>
        <v>0</v>
      </c>
      <c r="DG374" s="149">
        <f t="shared" si="240"/>
        <v>0</v>
      </c>
      <c r="DH374" s="141">
        <f t="shared" si="241"/>
        <v>0</v>
      </c>
    </row>
    <row r="375" spans="1:112" s="99" customFormat="1" ht="26.1" customHeight="1" thickTop="1" thickBot="1" x14ac:dyDescent="0.2">
      <c r="A375" s="136"/>
      <c r="B375" s="94">
        <v>1061</v>
      </c>
      <c r="C375" s="94" t="s">
        <v>1</v>
      </c>
      <c r="D375" s="94" t="s">
        <v>50</v>
      </c>
      <c r="E375" s="100" t="s">
        <v>51</v>
      </c>
      <c r="F375" s="101">
        <v>7</v>
      </c>
      <c r="G375" s="102">
        <v>1.75</v>
      </c>
      <c r="H375" s="94" t="s">
        <v>257</v>
      </c>
      <c r="I375" s="94" t="s">
        <v>132</v>
      </c>
      <c r="J375" s="103" t="s">
        <v>45</v>
      </c>
      <c r="K375" s="146" t="str">
        <f t="shared" si="216"/>
        <v>○</v>
      </c>
      <c r="L375" s="145" t="s">
        <v>189</v>
      </c>
      <c r="M375" s="180">
        <f>IF(L375="YES",1,0)</f>
        <v>0</v>
      </c>
      <c r="N375" s="92"/>
      <c r="O375" s="93"/>
      <c r="P375" s="104"/>
      <c r="Q375" s="207">
        <v>3</v>
      </c>
      <c r="R375" s="202">
        <v>2</v>
      </c>
      <c r="S375" s="198">
        <v>3.5</v>
      </c>
      <c r="T375" s="191">
        <f t="shared" si="217"/>
        <v>2</v>
      </c>
      <c r="U375" s="191">
        <f t="shared" si="202"/>
        <v>1</v>
      </c>
      <c r="V375" s="191">
        <f t="shared" si="232"/>
        <v>0</v>
      </c>
      <c r="W375" s="191">
        <f t="shared" si="233"/>
        <v>0</v>
      </c>
      <c r="X375" s="191">
        <f t="shared" si="234"/>
        <v>0</v>
      </c>
      <c r="Y375" s="192">
        <f t="shared" si="235"/>
        <v>0</v>
      </c>
      <c r="Z375" s="195">
        <f t="shared" si="236"/>
        <v>0</v>
      </c>
      <c r="AA375" s="192" t="s">
        <v>67</v>
      </c>
      <c r="AB375" s="190" t="s">
        <v>106</v>
      </c>
      <c r="AC375" s="191"/>
      <c r="AD375" s="190"/>
      <c r="AE375" s="190"/>
      <c r="AF375" s="190"/>
      <c r="AG375" s="190"/>
      <c r="AH375" s="190"/>
      <c r="AI375" s="190"/>
      <c r="AJ375" s="190"/>
      <c r="AK375" s="190"/>
      <c r="AL375" s="190"/>
      <c r="AM375" s="190"/>
      <c r="AN375" s="190"/>
      <c r="AO375" s="190"/>
      <c r="AP375" s="190"/>
      <c r="AQ375" s="190"/>
      <c r="AR375" s="190"/>
      <c r="AS375" s="190"/>
      <c r="AT375" s="190"/>
      <c r="AU375" s="190"/>
      <c r="AV375" s="190"/>
      <c r="AW375" s="190"/>
      <c r="AX375" s="190"/>
      <c r="AY375" s="190"/>
      <c r="AZ375" s="190"/>
      <c r="BA375" s="190"/>
      <c r="BB375" s="190"/>
      <c r="BC375" s="190"/>
      <c r="BD375" s="190"/>
      <c r="BE375" s="190"/>
      <c r="BF375" s="190"/>
      <c r="BG375" s="190"/>
      <c r="BH375" s="190"/>
      <c r="BI375" s="190"/>
      <c r="BJ375" s="190"/>
      <c r="BK375" s="190"/>
      <c r="BL375" s="190"/>
      <c r="BM375" s="190"/>
      <c r="BN375" s="190"/>
      <c r="BO375" s="190"/>
      <c r="BP375" s="190"/>
      <c r="BQ375" s="190"/>
      <c r="BR375" s="190"/>
      <c r="BS375" s="190"/>
      <c r="BT375" s="190"/>
      <c r="BU375" s="190"/>
      <c r="BV375" s="190"/>
      <c r="BW375" s="190"/>
      <c r="BX375" s="190"/>
      <c r="BY375" s="190"/>
      <c r="BZ375" s="190">
        <f t="shared" si="218"/>
        <v>1</v>
      </c>
      <c r="CA375" s="190">
        <f t="shared" si="219"/>
        <v>0</v>
      </c>
      <c r="CB375" s="196">
        <f t="shared" si="220"/>
        <v>0</v>
      </c>
      <c r="CC375" s="196">
        <f t="shared" si="221"/>
        <v>0</v>
      </c>
      <c r="CD375" s="197">
        <f t="shared" si="222"/>
        <v>3</v>
      </c>
      <c r="CE375" s="198" t="s">
        <v>127</v>
      </c>
      <c r="CF375" s="196" t="str">
        <f t="shared" si="223"/>
        <v/>
      </c>
      <c r="CG375" s="199">
        <f t="shared" si="224"/>
        <v>1</v>
      </c>
      <c r="CH375" s="190" t="e">
        <f t="shared" si="225"/>
        <v>#VALUE!</v>
      </c>
      <c r="CI375" s="190" t="str">
        <f t="shared" si="226"/>
        <v/>
      </c>
      <c r="CJ375" s="190">
        <f t="shared" si="227"/>
        <v>0</v>
      </c>
      <c r="CK375" s="190"/>
      <c r="CL375" s="191">
        <f t="shared" si="204"/>
        <v>1061</v>
      </c>
      <c r="CM375" s="191" t="str">
        <f t="shared" si="205"/>
        <v>本圃</v>
      </c>
      <c r="CN375" s="191" t="str">
        <f t="shared" si="206"/>
        <v>紅ほっぺ以外</v>
      </c>
      <c r="CO375" s="191" t="str">
        <f t="shared" si="207"/>
        <v>よこ</v>
      </c>
      <c r="CP375" s="198">
        <f t="shared" si="208"/>
        <v>7</v>
      </c>
      <c r="CQ375" s="203">
        <f t="shared" si="209"/>
        <v>1.75</v>
      </c>
      <c r="CR375" s="191" t="str">
        <f t="shared" si="210"/>
        <v>SPWFD24UB2PA</v>
      </c>
      <c r="CS375" s="191" t="str">
        <f t="shared" si="211"/>
        <v>◎</v>
      </c>
      <c r="CT375" s="191" t="str">
        <f t="shared" si="212"/>
        <v>強め</v>
      </c>
      <c r="CU375" s="191" t="str">
        <f t="shared" si="228"/>
        <v>○</v>
      </c>
      <c r="CV375" s="191">
        <f t="shared" si="213"/>
        <v>0</v>
      </c>
      <c r="CW375" s="191" t="str">
        <f t="shared" si="214"/>
        <v/>
      </c>
      <c r="CX375" s="208">
        <f t="shared" si="215"/>
        <v>0</v>
      </c>
      <c r="CY375" s="97">
        <f t="shared" si="229"/>
        <v>3</v>
      </c>
      <c r="CZ375" s="98">
        <f t="shared" si="230"/>
        <v>2</v>
      </c>
      <c r="DA375" s="97">
        <f t="shared" si="230"/>
        <v>3.5</v>
      </c>
      <c r="DB375" s="95">
        <f t="shared" si="231"/>
        <v>2</v>
      </c>
      <c r="DC375" s="147">
        <f t="shared" si="203"/>
        <v>1</v>
      </c>
      <c r="DD375" s="210">
        <f t="shared" si="237"/>
        <v>0</v>
      </c>
      <c r="DE375" s="151">
        <f t="shared" si="238"/>
        <v>0</v>
      </c>
      <c r="DF375" s="213">
        <f t="shared" si="239"/>
        <v>0</v>
      </c>
      <c r="DG375" s="149">
        <f t="shared" si="240"/>
        <v>0</v>
      </c>
      <c r="DH375" s="141">
        <f t="shared" si="241"/>
        <v>0</v>
      </c>
    </row>
    <row r="376" spans="1:112" s="99" customFormat="1" ht="26.1" customHeight="1" thickTop="1" thickBot="1" x14ac:dyDescent="0.2">
      <c r="A376" s="136"/>
      <c r="B376" s="94">
        <v>1064</v>
      </c>
      <c r="C376" s="94" t="s">
        <v>1</v>
      </c>
      <c r="D376" s="94" t="s">
        <v>50</v>
      </c>
      <c r="E376" s="100" t="s">
        <v>51</v>
      </c>
      <c r="F376" s="101">
        <v>7</v>
      </c>
      <c r="G376" s="102">
        <v>2</v>
      </c>
      <c r="H376" s="94" t="s">
        <v>257</v>
      </c>
      <c r="I376" s="94" t="s">
        <v>133</v>
      </c>
      <c r="J376" s="94" t="s">
        <v>47</v>
      </c>
      <c r="K376" s="144" t="str">
        <f t="shared" si="216"/>
        <v>●</v>
      </c>
      <c r="L376" s="145" t="s">
        <v>217</v>
      </c>
      <c r="M376" s="180">
        <f>IF(L376="YES",1,0)</f>
        <v>0</v>
      </c>
      <c r="N376" s="92"/>
      <c r="O376" s="93"/>
      <c r="P376" s="104"/>
      <c r="Q376" s="207">
        <v>4</v>
      </c>
      <c r="R376" s="202">
        <v>2</v>
      </c>
      <c r="S376" s="198">
        <v>4</v>
      </c>
      <c r="T376" s="191">
        <f t="shared" si="217"/>
        <v>2</v>
      </c>
      <c r="U376" s="191">
        <f t="shared" si="202"/>
        <v>1</v>
      </c>
      <c r="V376" s="191">
        <f t="shared" si="232"/>
        <v>0</v>
      </c>
      <c r="W376" s="191">
        <f t="shared" si="233"/>
        <v>0</v>
      </c>
      <c r="X376" s="191">
        <f t="shared" si="234"/>
        <v>0</v>
      </c>
      <c r="Y376" s="192">
        <f t="shared" si="235"/>
        <v>0</v>
      </c>
      <c r="Z376" s="195">
        <f t="shared" si="236"/>
        <v>0</v>
      </c>
      <c r="AA376" s="192" t="s">
        <v>67</v>
      </c>
      <c r="AB376" s="190" t="s">
        <v>70</v>
      </c>
      <c r="AC376" s="191"/>
      <c r="AD376" s="190"/>
      <c r="AE376" s="190"/>
      <c r="AF376" s="190"/>
      <c r="AG376" s="190"/>
      <c r="AH376" s="190"/>
      <c r="AI376" s="190"/>
      <c r="AJ376" s="190"/>
      <c r="AK376" s="190"/>
      <c r="AL376" s="190"/>
      <c r="AM376" s="190"/>
      <c r="AN376" s="190"/>
      <c r="AO376" s="190"/>
      <c r="AP376" s="190"/>
      <c r="AQ376" s="190"/>
      <c r="AR376" s="190"/>
      <c r="AS376" s="190"/>
      <c r="AT376" s="190"/>
      <c r="AU376" s="190"/>
      <c r="AV376" s="190"/>
      <c r="AW376" s="190"/>
      <c r="AX376" s="190"/>
      <c r="AY376" s="190"/>
      <c r="AZ376" s="190"/>
      <c r="BA376" s="190"/>
      <c r="BB376" s="190"/>
      <c r="BC376" s="190"/>
      <c r="BD376" s="190"/>
      <c r="BE376" s="190"/>
      <c r="BF376" s="190"/>
      <c r="BG376" s="190"/>
      <c r="BH376" s="190"/>
      <c r="BI376" s="190"/>
      <c r="BJ376" s="190"/>
      <c r="BK376" s="190"/>
      <c r="BL376" s="190"/>
      <c r="BM376" s="190"/>
      <c r="BN376" s="190"/>
      <c r="BO376" s="190"/>
      <c r="BP376" s="190"/>
      <c r="BQ376" s="190"/>
      <c r="BR376" s="190"/>
      <c r="BS376" s="190"/>
      <c r="BT376" s="190"/>
      <c r="BU376" s="190"/>
      <c r="BV376" s="190"/>
      <c r="BW376" s="190"/>
      <c r="BX376" s="190"/>
      <c r="BY376" s="190"/>
      <c r="BZ376" s="190">
        <f t="shared" si="218"/>
        <v>1</v>
      </c>
      <c r="CA376" s="190">
        <f t="shared" si="219"/>
        <v>0</v>
      </c>
      <c r="CB376" s="196">
        <f t="shared" si="220"/>
        <v>0</v>
      </c>
      <c r="CC376" s="196">
        <f t="shared" si="221"/>
        <v>0</v>
      </c>
      <c r="CD376" s="197">
        <f t="shared" si="222"/>
        <v>4</v>
      </c>
      <c r="CE376" s="198" t="s">
        <v>127</v>
      </c>
      <c r="CF376" s="196" t="str">
        <f t="shared" si="223"/>
        <v/>
      </c>
      <c r="CG376" s="199">
        <f t="shared" si="224"/>
        <v>1</v>
      </c>
      <c r="CH376" s="190" t="e">
        <f t="shared" si="225"/>
        <v>#VALUE!</v>
      </c>
      <c r="CI376" s="190" t="str">
        <f t="shared" si="226"/>
        <v/>
      </c>
      <c r="CJ376" s="190">
        <f t="shared" si="227"/>
        <v>0</v>
      </c>
      <c r="CK376" s="190"/>
      <c r="CL376" s="191">
        <f t="shared" si="204"/>
        <v>1064</v>
      </c>
      <c r="CM376" s="191" t="str">
        <f t="shared" si="205"/>
        <v>本圃</v>
      </c>
      <c r="CN376" s="191" t="str">
        <f t="shared" si="206"/>
        <v>紅ほっぺ以外</v>
      </c>
      <c r="CO376" s="191" t="str">
        <f t="shared" si="207"/>
        <v>よこ</v>
      </c>
      <c r="CP376" s="198">
        <f t="shared" si="208"/>
        <v>7</v>
      </c>
      <c r="CQ376" s="203">
        <f t="shared" si="209"/>
        <v>2</v>
      </c>
      <c r="CR376" s="191" t="str">
        <f t="shared" si="210"/>
        <v>SPWFD24UB2PA</v>
      </c>
      <c r="CS376" s="191" t="str">
        <f t="shared" si="211"/>
        <v>○</v>
      </c>
      <c r="CT376" s="191" t="str">
        <f t="shared" si="212"/>
        <v>適</v>
      </c>
      <c r="CU376" s="191" t="str">
        <f t="shared" si="228"/>
        <v>●</v>
      </c>
      <c r="CV376" s="191">
        <f t="shared" si="213"/>
        <v>0</v>
      </c>
      <c r="CW376" s="191" t="str">
        <f t="shared" si="214"/>
        <v/>
      </c>
      <c r="CX376" s="208">
        <f t="shared" si="215"/>
        <v>0</v>
      </c>
      <c r="CY376" s="97">
        <f t="shared" si="229"/>
        <v>4</v>
      </c>
      <c r="CZ376" s="98">
        <f t="shared" si="230"/>
        <v>2</v>
      </c>
      <c r="DA376" s="97">
        <f t="shared" si="230"/>
        <v>4</v>
      </c>
      <c r="DB376" s="95">
        <f t="shared" si="231"/>
        <v>2</v>
      </c>
      <c r="DC376" s="147">
        <f t="shared" si="203"/>
        <v>1</v>
      </c>
      <c r="DD376" s="210">
        <f t="shared" si="237"/>
        <v>0</v>
      </c>
      <c r="DE376" s="151">
        <f t="shared" si="238"/>
        <v>0</v>
      </c>
      <c r="DF376" s="213">
        <f t="shared" si="239"/>
        <v>0</v>
      </c>
      <c r="DG376" s="149">
        <f t="shared" si="240"/>
        <v>0</v>
      </c>
      <c r="DH376" s="141">
        <f t="shared" si="241"/>
        <v>0</v>
      </c>
    </row>
    <row r="377" spans="1:112" s="99" customFormat="1" ht="26.1" customHeight="1" thickTop="1" thickBot="1" x14ac:dyDescent="0.2">
      <c r="A377" s="136"/>
      <c r="B377" s="94">
        <v>1065</v>
      </c>
      <c r="C377" s="94" t="s">
        <v>1</v>
      </c>
      <c r="D377" s="94" t="s">
        <v>50</v>
      </c>
      <c r="E377" s="100" t="s">
        <v>51</v>
      </c>
      <c r="F377" s="101">
        <v>7</v>
      </c>
      <c r="G377" s="102">
        <v>2</v>
      </c>
      <c r="H377" s="94" t="s">
        <v>257</v>
      </c>
      <c r="I377" s="94" t="s">
        <v>132</v>
      </c>
      <c r="J377" s="94" t="s">
        <v>47</v>
      </c>
      <c r="K377" s="144" t="str">
        <f t="shared" si="216"/>
        <v>●</v>
      </c>
      <c r="L377" s="145" t="s">
        <v>217</v>
      </c>
      <c r="M377" s="180">
        <f>IF(L377="YES",1,0)</f>
        <v>0</v>
      </c>
      <c r="N377" s="92"/>
      <c r="O377" s="93"/>
      <c r="P377" s="104"/>
      <c r="Q377" s="207">
        <v>4</v>
      </c>
      <c r="R377" s="202">
        <v>2</v>
      </c>
      <c r="S377" s="198">
        <v>3.5</v>
      </c>
      <c r="T377" s="191">
        <f t="shared" si="217"/>
        <v>2</v>
      </c>
      <c r="U377" s="191">
        <f t="shared" si="202"/>
        <v>1</v>
      </c>
      <c r="V377" s="191">
        <f t="shared" si="232"/>
        <v>0</v>
      </c>
      <c r="W377" s="191">
        <f t="shared" si="233"/>
        <v>0</v>
      </c>
      <c r="X377" s="191">
        <f t="shared" si="234"/>
        <v>0</v>
      </c>
      <c r="Y377" s="192">
        <f t="shared" si="235"/>
        <v>0</v>
      </c>
      <c r="Z377" s="195">
        <f t="shared" si="236"/>
        <v>0</v>
      </c>
      <c r="AA377" s="192" t="s">
        <v>67</v>
      </c>
      <c r="AB377" s="190" t="s">
        <v>70</v>
      </c>
      <c r="AC377" s="191"/>
      <c r="AD377" s="190"/>
      <c r="AE377" s="190"/>
      <c r="AF377" s="190"/>
      <c r="AG377" s="190"/>
      <c r="AH377" s="190"/>
      <c r="AI377" s="190"/>
      <c r="AJ377" s="190"/>
      <c r="AK377" s="190"/>
      <c r="AL377" s="190"/>
      <c r="AM377" s="190"/>
      <c r="AN377" s="190"/>
      <c r="AO377" s="190"/>
      <c r="AP377" s="190"/>
      <c r="AQ377" s="190"/>
      <c r="AR377" s="190"/>
      <c r="AS377" s="190"/>
      <c r="AT377" s="190"/>
      <c r="AU377" s="190"/>
      <c r="AV377" s="190"/>
      <c r="AW377" s="190"/>
      <c r="AX377" s="190"/>
      <c r="AY377" s="190"/>
      <c r="AZ377" s="190"/>
      <c r="BA377" s="190"/>
      <c r="BB377" s="190"/>
      <c r="BC377" s="190"/>
      <c r="BD377" s="190"/>
      <c r="BE377" s="190"/>
      <c r="BF377" s="190"/>
      <c r="BG377" s="190"/>
      <c r="BH377" s="190"/>
      <c r="BI377" s="190"/>
      <c r="BJ377" s="190"/>
      <c r="BK377" s="190"/>
      <c r="BL377" s="190"/>
      <c r="BM377" s="190"/>
      <c r="BN377" s="190"/>
      <c r="BO377" s="190"/>
      <c r="BP377" s="190"/>
      <c r="BQ377" s="190"/>
      <c r="BR377" s="190"/>
      <c r="BS377" s="190"/>
      <c r="BT377" s="190"/>
      <c r="BU377" s="190"/>
      <c r="BV377" s="190"/>
      <c r="BW377" s="190"/>
      <c r="BX377" s="190"/>
      <c r="BY377" s="190"/>
      <c r="BZ377" s="190">
        <f t="shared" si="218"/>
        <v>1</v>
      </c>
      <c r="CA377" s="190">
        <f t="shared" si="219"/>
        <v>0</v>
      </c>
      <c r="CB377" s="196">
        <f t="shared" si="220"/>
        <v>0</v>
      </c>
      <c r="CC377" s="196">
        <f t="shared" si="221"/>
        <v>0</v>
      </c>
      <c r="CD377" s="197">
        <f t="shared" si="222"/>
        <v>4</v>
      </c>
      <c r="CE377" s="198" t="s">
        <v>127</v>
      </c>
      <c r="CF377" s="196" t="str">
        <f t="shared" si="223"/>
        <v/>
      </c>
      <c r="CG377" s="199">
        <f t="shared" si="224"/>
        <v>1</v>
      </c>
      <c r="CH377" s="190" t="e">
        <f t="shared" si="225"/>
        <v>#VALUE!</v>
      </c>
      <c r="CI377" s="190" t="str">
        <f t="shared" si="226"/>
        <v/>
      </c>
      <c r="CJ377" s="190">
        <f t="shared" si="227"/>
        <v>0</v>
      </c>
      <c r="CK377" s="190"/>
      <c r="CL377" s="191">
        <f t="shared" si="204"/>
        <v>1065</v>
      </c>
      <c r="CM377" s="191" t="str">
        <f t="shared" si="205"/>
        <v>本圃</v>
      </c>
      <c r="CN377" s="191" t="str">
        <f t="shared" si="206"/>
        <v>紅ほっぺ以外</v>
      </c>
      <c r="CO377" s="191" t="str">
        <f t="shared" si="207"/>
        <v>よこ</v>
      </c>
      <c r="CP377" s="198">
        <f t="shared" si="208"/>
        <v>7</v>
      </c>
      <c r="CQ377" s="203">
        <f t="shared" si="209"/>
        <v>2</v>
      </c>
      <c r="CR377" s="191" t="str">
        <f t="shared" si="210"/>
        <v>SPWFD24UB2PA</v>
      </c>
      <c r="CS377" s="191" t="str">
        <f t="shared" si="211"/>
        <v>◎</v>
      </c>
      <c r="CT377" s="191" t="str">
        <f t="shared" si="212"/>
        <v>適</v>
      </c>
      <c r="CU377" s="191" t="str">
        <f t="shared" si="228"/>
        <v>●</v>
      </c>
      <c r="CV377" s="191">
        <f t="shared" si="213"/>
        <v>0</v>
      </c>
      <c r="CW377" s="191" t="str">
        <f t="shared" si="214"/>
        <v/>
      </c>
      <c r="CX377" s="208">
        <f t="shared" si="215"/>
        <v>0</v>
      </c>
      <c r="CY377" s="97">
        <f t="shared" si="229"/>
        <v>4</v>
      </c>
      <c r="CZ377" s="98">
        <f t="shared" si="230"/>
        <v>2</v>
      </c>
      <c r="DA377" s="97">
        <f t="shared" si="230"/>
        <v>3.5</v>
      </c>
      <c r="DB377" s="95">
        <f t="shared" si="231"/>
        <v>2</v>
      </c>
      <c r="DC377" s="147">
        <f t="shared" si="203"/>
        <v>1</v>
      </c>
      <c r="DD377" s="210">
        <f t="shared" si="237"/>
        <v>0</v>
      </c>
      <c r="DE377" s="151">
        <f t="shared" si="238"/>
        <v>0</v>
      </c>
      <c r="DF377" s="213">
        <f t="shared" si="239"/>
        <v>0</v>
      </c>
      <c r="DG377" s="149">
        <f t="shared" si="240"/>
        <v>0</v>
      </c>
      <c r="DH377" s="141">
        <f t="shared" si="241"/>
        <v>0</v>
      </c>
    </row>
    <row r="378" spans="1:112" s="99" customFormat="1" ht="26.1" customHeight="1" thickTop="1" thickBot="1" x14ac:dyDescent="0.2">
      <c r="A378" s="136"/>
      <c r="B378" s="87">
        <v>1072</v>
      </c>
      <c r="C378" s="94" t="s">
        <v>1</v>
      </c>
      <c r="D378" s="94" t="s">
        <v>50</v>
      </c>
      <c r="E378" s="100" t="s">
        <v>51</v>
      </c>
      <c r="F378" s="101">
        <v>7</v>
      </c>
      <c r="G378" s="102">
        <v>2.25</v>
      </c>
      <c r="H378" s="94" t="s">
        <v>257</v>
      </c>
      <c r="I378" s="94" t="s">
        <v>132</v>
      </c>
      <c r="J378" s="94" t="s">
        <v>47</v>
      </c>
      <c r="K378" s="146" t="str">
        <f t="shared" si="216"/>
        <v>○</v>
      </c>
      <c r="L378" s="145" t="s">
        <v>189</v>
      </c>
      <c r="M378" s="180">
        <f>IF(L378="YES",1,0)</f>
        <v>0</v>
      </c>
      <c r="N378" s="92"/>
      <c r="O378" s="93"/>
      <c r="P378" s="104"/>
      <c r="Q378" s="207">
        <v>3</v>
      </c>
      <c r="R378" s="202">
        <v>2</v>
      </c>
      <c r="S378" s="198">
        <v>4</v>
      </c>
      <c r="T378" s="191">
        <f t="shared" si="217"/>
        <v>2</v>
      </c>
      <c r="U378" s="191">
        <f t="shared" si="202"/>
        <v>1</v>
      </c>
      <c r="V378" s="191">
        <f t="shared" si="232"/>
        <v>0</v>
      </c>
      <c r="W378" s="191">
        <f t="shared" si="233"/>
        <v>0</v>
      </c>
      <c r="X378" s="191">
        <f t="shared" si="234"/>
        <v>0</v>
      </c>
      <c r="Y378" s="192">
        <f t="shared" si="235"/>
        <v>0</v>
      </c>
      <c r="Z378" s="195">
        <f t="shared" si="236"/>
        <v>0</v>
      </c>
      <c r="AA378" s="192" t="s">
        <v>67</v>
      </c>
      <c r="AB378" s="190" t="s">
        <v>72</v>
      </c>
      <c r="AC378" s="191"/>
      <c r="AD378" s="190"/>
      <c r="AE378" s="190"/>
      <c r="AF378" s="190"/>
      <c r="AG378" s="190"/>
      <c r="AH378" s="190"/>
      <c r="AI378" s="190"/>
      <c r="AJ378" s="190"/>
      <c r="AK378" s="190"/>
      <c r="AL378" s="190"/>
      <c r="AM378" s="190"/>
      <c r="AN378" s="190"/>
      <c r="AO378" s="190"/>
      <c r="AP378" s="190"/>
      <c r="AQ378" s="190"/>
      <c r="AR378" s="190"/>
      <c r="AS378" s="190"/>
      <c r="AT378" s="190"/>
      <c r="AU378" s="190"/>
      <c r="AV378" s="190"/>
      <c r="AW378" s="190"/>
      <c r="AX378" s="190"/>
      <c r="AY378" s="190"/>
      <c r="AZ378" s="190"/>
      <c r="BA378" s="190"/>
      <c r="BB378" s="190"/>
      <c r="BC378" s="190"/>
      <c r="BD378" s="190"/>
      <c r="BE378" s="190"/>
      <c r="BF378" s="190"/>
      <c r="BG378" s="190"/>
      <c r="BH378" s="190"/>
      <c r="BI378" s="190"/>
      <c r="BJ378" s="190"/>
      <c r="BK378" s="190"/>
      <c r="BL378" s="190"/>
      <c r="BM378" s="190"/>
      <c r="BN378" s="190"/>
      <c r="BO378" s="190"/>
      <c r="BP378" s="190"/>
      <c r="BQ378" s="190"/>
      <c r="BR378" s="190"/>
      <c r="BS378" s="190"/>
      <c r="BT378" s="190"/>
      <c r="BU378" s="190"/>
      <c r="BV378" s="190"/>
      <c r="BW378" s="190"/>
      <c r="BX378" s="190"/>
      <c r="BY378" s="190"/>
      <c r="BZ378" s="190">
        <f t="shared" si="218"/>
        <v>1</v>
      </c>
      <c r="CA378" s="190">
        <f t="shared" si="219"/>
        <v>0</v>
      </c>
      <c r="CB378" s="196">
        <f t="shared" si="220"/>
        <v>0</v>
      </c>
      <c r="CC378" s="196">
        <f t="shared" si="221"/>
        <v>0</v>
      </c>
      <c r="CD378" s="197">
        <f t="shared" si="222"/>
        <v>3</v>
      </c>
      <c r="CE378" s="198" t="s">
        <v>127</v>
      </c>
      <c r="CF378" s="196" t="str">
        <f t="shared" si="223"/>
        <v/>
      </c>
      <c r="CG378" s="199">
        <f t="shared" si="224"/>
        <v>1</v>
      </c>
      <c r="CH378" s="190" t="e">
        <f t="shared" si="225"/>
        <v>#VALUE!</v>
      </c>
      <c r="CI378" s="190" t="str">
        <f t="shared" si="226"/>
        <v/>
      </c>
      <c r="CJ378" s="190">
        <f t="shared" si="227"/>
        <v>0</v>
      </c>
      <c r="CK378" s="190"/>
      <c r="CL378" s="191">
        <f t="shared" si="204"/>
        <v>1072</v>
      </c>
      <c r="CM378" s="191" t="str">
        <f t="shared" si="205"/>
        <v>本圃</v>
      </c>
      <c r="CN378" s="191" t="str">
        <f t="shared" si="206"/>
        <v>紅ほっぺ以外</v>
      </c>
      <c r="CO378" s="191" t="str">
        <f t="shared" si="207"/>
        <v>よこ</v>
      </c>
      <c r="CP378" s="198">
        <f t="shared" si="208"/>
        <v>7</v>
      </c>
      <c r="CQ378" s="203">
        <f t="shared" si="209"/>
        <v>2.25</v>
      </c>
      <c r="CR378" s="191" t="str">
        <f t="shared" si="210"/>
        <v>SPWFD24UB2PA</v>
      </c>
      <c r="CS378" s="191" t="str">
        <f t="shared" si="211"/>
        <v>◎</v>
      </c>
      <c r="CT378" s="191" t="str">
        <f t="shared" si="212"/>
        <v>適</v>
      </c>
      <c r="CU378" s="191" t="str">
        <f t="shared" si="228"/>
        <v>○</v>
      </c>
      <c r="CV378" s="191">
        <f t="shared" si="213"/>
        <v>0</v>
      </c>
      <c r="CW378" s="191" t="str">
        <f t="shared" si="214"/>
        <v/>
      </c>
      <c r="CX378" s="208">
        <f t="shared" si="215"/>
        <v>0</v>
      </c>
      <c r="CY378" s="97">
        <f t="shared" si="229"/>
        <v>3</v>
      </c>
      <c r="CZ378" s="98">
        <f t="shared" si="230"/>
        <v>2</v>
      </c>
      <c r="DA378" s="97">
        <f t="shared" si="230"/>
        <v>4</v>
      </c>
      <c r="DB378" s="95">
        <f t="shared" si="231"/>
        <v>2</v>
      </c>
      <c r="DC378" s="147">
        <f t="shared" si="203"/>
        <v>1</v>
      </c>
      <c r="DD378" s="210">
        <f t="shared" si="237"/>
        <v>0</v>
      </c>
      <c r="DE378" s="151">
        <f t="shared" si="238"/>
        <v>0</v>
      </c>
      <c r="DF378" s="213">
        <f t="shared" si="239"/>
        <v>0</v>
      </c>
      <c r="DG378" s="149">
        <f t="shared" si="240"/>
        <v>0</v>
      </c>
      <c r="DH378" s="141">
        <f t="shared" si="241"/>
        <v>0</v>
      </c>
    </row>
    <row r="379" spans="1:112" s="99" customFormat="1" ht="26.1" customHeight="1" thickTop="1" thickBot="1" x14ac:dyDescent="0.2">
      <c r="A379" s="136"/>
      <c r="B379" s="94">
        <v>1074</v>
      </c>
      <c r="C379" s="94" t="s">
        <v>1</v>
      </c>
      <c r="D379" s="94" t="s">
        <v>50</v>
      </c>
      <c r="E379" s="100" t="s">
        <v>51</v>
      </c>
      <c r="F379" s="101">
        <v>8</v>
      </c>
      <c r="G379" s="102">
        <v>1.2</v>
      </c>
      <c r="H379" s="94" t="s">
        <v>256</v>
      </c>
      <c r="I379" s="94" t="s">
        <v>132</v>
      </c>
      <c r="J379" s="103" t="s">
        <v>45</v>
      </c>
      <c r="K379" s="94" t="str">
        <f t="shared" si="216"/>
        <v>-</v>
      </c>
      <c r="L379" s="94" t="s">
        <v>249</v>
      </c>
      <c r="M379" s="181">
        <v>0</v>
      </c>
      <c r="N379" s="92"/>
      <c r="O379" s="93"/>
      <c r="P379" s="104"/>
      <c r="Q379" s="207">
        <v>5</v>
      </c>
      <c r="R379" s="202">
        <v>2</v>
      </c>
      <c r="S379" s="198">
        <v>4</v>
      </c>
      <c r="T379" s="191">
        <f t="shared" si="217"/>
        <v>2</v>
      </c>
      <c r="U379" s="191">
        <f t="shared" si="202"/>
        <v>1</v>
      </c>
      <c r="V379" s="191">
        <f t="shared" si="232"/>
        <v>0</v>
      </c>
      <c r="W379" s="191">
        <f t="shared" si="233"/>
        <v>0</v>
      </c>
      <c r="X379" s="191">
        <f t="shared" si="234"/>
        <v>0</v>
      </c>
      <c r="Y379" s="192">
        <f t="shared" si="235"/>
        <v>0</v>
      </c>
      <c r="Z379" s="195">
        <f t="shared" si="236"/>
        <v>0</v>
      </c>
      <c r="AA379" s="192" t="s">
        <v>67</v>
      </c>
      <c r="AB379" s="190" t="s">
        <v>74</v>
      </c>
      <c r="AC379" s="191"/>
      <c r="AD379" s="190"/>
      <c r="AE379" s="190"/>
      <c r="AF379" s="190"/>
      <c r="AG379" s="190"/>
      <c r="AH379" s="190"/>
      <c r="AI379" s="190"/>
      <c r="AJ379" s="190"/>
      <c r="AK379" s="190"/>
      <c r="AL379" s="190"/>
      <c r="AM379" s="190"/>
      <c r="AN379" s="190"/>
      <c r="AO379" s="190"/>
      <c r="AP379" s="190"/>
      <c r="AQ379" s="190"/>
      <c r="AR379" s="190"/>
      <c r="AS379" s="190"/>
      <c r="AT379" s="190"/>
      <c r="AU379" s="190"/>
      <c r="AV379" s="190"/>
      <c r="AW379" s="190"/>
      <c r="AX379" s="190"/>
      <c r="AY379" s="190"/>
      <c r="AZ379" s="190"/>
      <c r="BA379" s="190"/>
      <c r="BB379" s="190"/>
      <c r="BC379" s="190"/>
      <c r="BD379" s="190"/>
      <c r="BE379" s="190"/>
      <c r="BF379" s="190"/>
      <c r="BG379" s="190"/>
      <c r="BH379" s="190"/>
      <c r="BI379" s="190"/>
      <c r="BJ379" s="190"/>
      <c r="BK379" s="190"/>
      <c r="BL379" s="190"/>
      <c r="BM379" s="190"/>
      <c r="BN379" s="190"/>
      <c r="BO379" s="190"/>
      <c r="BP379" s="190"/>
      <c r="BQ379" s="190"/>
      <c r="BR379" s="190"/>
      <c r="BS379" s="190"/>
      <c r="BT379" s="190"/>
      <c r="BU379" s="190"/>
      <c r="BV379" s="190"/>
      <c r="BW379" s="190"/>
      <c r="BX379" s="190"/>
      <c r="BY379" s="190"/>
      <c r="BZ379" s="190">
        <f t="shared" si="218"/>
        <v>1</v>
      </c>
      <c r="CA379" s="190">
        <f t="shared" si="219"/>
        <v>0</v>
      </c>
      <c r="CB379" s="196">
        <f t="shared" si="220"/>
        <v>0</v>
      </c>
      <c r="CC379" s="196">
        <f t="shared" si="221"/>
        <v>0</v>
      </c>
      <c r="CD379" s="197">
        <f t="shared" si="222"/>
        <v>5</v>
      </c>
      <c r="CE379" s="198" t="s">
        <v>127</v>
      </c>
      <c r="CF379" s="196" t="str">
        <f t="shared" si="223"/>
        <v/>
      </c>
      <c r="CG379" s="199">
        <f t="shared" si="224"/>
        <v>1</v>
      </c>
      <c r="CH379" s="190" t="e">
        <f t="shared" si="225"/>
        <v>#VALUE!</v>
      </c>
      <c r="CI379" s="190" t="str">
        <f t="shared" si="226"/>
        <v/>
      </c>
      <c r="CJ379" s="190">
        <f t="shared" si="227"/>
        <v>0</v>
      </c>
      <c r="CK379" s="190"/>
      <c r="CL379" s="191">
        <f t="shared" si="204"/>
        <v>1074</v>
      </c>
      <c r="CM379" s="191" t="str">
        <f t="shared" si="205"/>
        <v>本圃</v>
      </c>
      <c r="CN379" s="191" t="str">
        <f t="shared" si="206"/>
        <v>紅ほっぺ以外</v>
      </c>
      <c r="CO379" s="191" t="str">
        <f t="shared" si="207"/>
        <v>よこ</v>
      </c>
      <c r="CP379" s="198">
        <f t="shared" si="208"/>
        <v>8</v>
      </c>
      <c r="CQ379" s="203">
        <f t="shared" si="209"/>
        <v>1.2</v>
      </c>
      <c r="CR379" s="191" t="str">
        <f t="shared" si="210"/>
        <v>SPWFD24UB2PB</v>
      </c>
      <c r="CS379" s="191" t="str">
        <f t="shared" si="211"/>
        <v>◎</v>
      </c>
      <c r="CT379" s="191" t="str">
        <f t="shared" si="212"/>
        <v>強め</v>
      </c>
      <c r="CU379" s="191" t="str">
        <f t="shared" si="228"/>
        <v>-</v>
      </c>
      <c r="CV379" s="191">
        <f t="shared" si="213"/>
        <v>0</v>
      </c>
      <c r="CW379" s="191" t="str">
        <f t="shared" si="214"/>
        <v/>
      </c>
      <c r="CX379" s="208">
        <f t="shared" si="215"/>
        <v>0</v>
      </c>
      <c r="CY379" s="97">
        <f t="shared" si="229"/>
        <v>5</v>
      </c>
      <c r="CZ379" s="98">
        <f t="shared" si="230"/>
        <v>2</v>
      </c>
      <c r="DA379" s="97">
        <f t="shared" si="230"/>
        <v>4</v>
      </c>
      <c r="DB379" s="95">
        <f t="shared" si="231"/>
        <v>2</v>
      </c>
      <c r="DC379" s="147">
        <f t="shared" si="203"/>
        <v>1</v>
      </c>
      <c r="DD379" s="210">
        <f t="shared" si="237"/>
        <v>0</v>
      </c>
      <c r="DE379" s="151">
        <f t="shared" si="238"/>
        <v>0</v>
      </c>
      <c r="DF379" s="213">
        <f t="shared" si="239"/>
        <v>0</v>
      </c>
      <c r="DG379" s="149">
        <f t="shared" si="240"/>
        <v>0</v>
      </c>
      <c r="DH379" s="141">
        <f t="shared" si="241"/>
        <v>0</v>
      </c>
    </row>
    <row r="380" spans="1:112" s="99" customFormat="1" ht="26.1" customHeight="1" thickTop="1" thickBot="1" x14ac:dyDescent="0.2">
      <c r="A380" s="136"/>
      <c r="B380" s="87">
        <v>1081</v>
      </c>
      <c r="C380" s="94" t="s">
        <v>1</v>
      </c>
      <c r="D380" s="94" t="s">
        <v>50</v>
      </c>
      <c r="E380" s="100" t="s">
        <v>51</v>
      </c>
      <c r="F380" s="101">
        <v>8</v>
      </c>
      <c r="G380" s="102">
        <v>1.3</v>
      </c>
      <c r="H380" s="94" t="s">
        <v>256</v>
      </c>
      <c r="I380" s="94" t="s">
        <v>132</v>
      </c>
      <c r="J380" s="103" t="s">
        <v>45</v>
      </c>
      <c r="K380" s="94" t="str">
        <f t="shared" si="216"/>
        <v>-</v>
      </c>
      <c r="L380" s="94" t="s">
        <v>249</v>
      </c>
      <c r="M380" s="181">
        <v>0</v>
      </c>
      <c r="N380" s="92"/>
      <c r="O380" s="93"/>
      <c r="P380" s="104"/>
      <c r="Q380" s="207">
        <v>4.5</v>
      </c>
      <c r="R380" s="202">
        <v>2</v>
      </c>
      <c r="S380" s="198">
        <v>4.5</v>
      </c>
      <c r="T380" s="191">
        <f t="shared" si="217"/>
        <v>2</v>
      </c>
      <c r="U380" s="191">
        <f t="shared" si="202"/>
        <v>1</v>
      </c>
      <c r="V380" s="191">
        <f t="shared" si="232"/>
        <v>0</v>
      </c>
      <c r="W380" s="191">
        <f t="shared" si="233"/>
        <v>0</v>
      </c>
      <c r="X380" s="191">
        <f t="shared" si="234"/>
        <v>0</v>
      </c>
      <c r="Y380" s="192">
        <f t="shared" si="235"/>
        <v>0</v>
      </c>
      <c r="Z380" s="195">
        <f t="shared" si="236"/>
        <v>0</v>
      </c>
      <c r="AA380" s="192" t="s">
        <v>67</v>
      </c>
      <c r="AB380" s="190" t="s">
        <v>74</v>
      </c>
      <c r="AC380" s="191"/>
      <c r="AD380" s="190"/>
      <c r="AE380" s="190"/>
      <c r="AF380" s="190"/>
      <c r="AG380" s="190"/>
      <c r="AH380" s="190"/>
      <c r="AI380" s="190"/>
      <c r="AJ380" s="190"/>
      <c r="AK380" s="190"/>
      <c r="AL380" s="190"/>
      <c r="AM380" s="190"/>
      <c r="AN380" s="190"/>
      <c r="AO380" s="190"/>
      <c r="AP380" s="190"/>
      <c r="AQ380" s="190"/>
      <c r="AR380" s="190"/>
      <c r="AS380" s="190"/>
      <c r="AT380" s="190"/>
      <c r="AU380" s="190"/>
      <c r="AV380" s="190"/>
      <c r="AW380" s="190"/>
      <c r="AX380" s="190"/>
      <c r="AY380" s="190"/>
      <c r="AZ380" s="190"/>
      <c r="BA380" s="190"/>
      <c r="BB380" s="190"/>
      <c r="BC380" s="190"/>
      <c r="BD380" s="190"/>
      <c r="BE380" s="190"/>
      <c r="BF380" s="190"/>
      <c r="BG380" s="190"/>
      <c r="BH380" s="190"/>
      <c r="BI380" s="190"/>
      <c r="BJ380" s="190"/>
      <c r="BK380" s="190"/>
      <c r="BL380" s="190"/>
      <c r="BM380" s="190"/>
      <c r="BN380" s="190"/>
      <c r="BO380" s="190"/>
      <c r="BP380" s="190"/>
      <c r="BQ380" s="190"/>
      <c r="BR380" s="190"/>
      <c r="BS380" s="190"/>
      <c r="BT380" s="190"/>
      <c r="BU380" s="190"/>
      <c r="BV380" s="190"/>
      <c r="BW380" s="190"/>
      <c r="BX380" s="190"/>
      <c r="BY380" s="190"/>
      <c r="BZ380" s="190">
        <f t="shared" si="218"/>
        <v>1</v>
      </c>
      <c r="CA380" s="190">
        <f t="shared" si="219"/>
        <v>0</v>
      </c>
      <c r="CB380" s="196">
        <f t="shared" si="220"/>
        <v>0</v>
      </c>
      <c r="CC380" s="196">
        <f t="shared" si="221"/>
        <v>0</v>
      </c>
      <c r="CD380" s="197">
        <f t="shared" si="222"/>
        <v>4.5</v>
      </c>
      <c r="CE380" s="198" t="s">
        <v>127</v>
      </c>
      <c r="CF380" s="196" t="str">
        <f t="shared" si="223"/>
        <v/>
      </c>
      <c r="CG380" s="199">
        <f t="shared" si="224"/>
        <v>1</v>
      </c>
      <c r="CH380" s="190" t="e">
        <f t="shared" si="225"/>
        <v>#VALUE!</v>
      </c>
      <c r="CI380" s="190" t="str">
        <f t="shared" si="226"/>
        <v/>
      </c>
      <c r="CJ380" s="190">
        <f t="shared" si="227"/>
        <v>0</v>
      </c>
      <c r="CK380" s="190"/>
      <c r="CL380" s="191">
        <f t="shared" si="204"/>
        <v>1081</v>
      </c>
      <c r="CM380" s="191" t="str">
        <f t="shared" si="205"/>
        <v>本圃</v>
      </c>
      <c r="CN380" s="191" t="str">
        <f t="shared" si="206"/>
        <v>紅ほっぺ以外</v>
      </c>
      <c r="CO380" s="191" t="str">
        <f t="shared" si="207"/>
        <v>よこ</v>
      </c>
      <c r="CP380" s="198">
        <f t="shared" si="208"/>
        <v>8</v>
      </c>
      <c r="CQ380" s="203">
        <f t="shared" si="209"/>
        <v>1.3</v>
      </c>
      <c r="CR380" s="191" t="str">
        <f t="shared" si="210"/>
        <v>SPWFD24UB2PB</v>
      </c>
      <c r="CS380" s="191" t="str">
        <f t="shared" si="211"/>
        <v>◎</v>
      </c>
      <c r="CT380" s="191" t="str">
        <f t="shared" si="212"/>
        <v>強め</v>
      </c>
      <c r="CU380" s="191" t="str">
        <f t="shared" si="228"/>
        <v>-</v>
      </c>
      <c r="CV380" s="191">
        <f t="shared" si="213"/>
        <v>0</v>
      </c>
      <c r="CW380" s="191" t="str">
        <f t="shared" si="214"/>
        <v/>
      </c>
      <c r="CX380" s="208">
        <f t="shared" si="215"/>
        <v>0</v>
      </c>
      <c r="CY380" s="97">
        <f t="shared" si="229"/>
        <v>4.5</v>
      </c>
      <c r="CZ380" s="98">
        <f t="shared" si="230"/>
        <v>2</v>
      </c>
      <c r="DA380" s="97">
        <f t="shared" si="230"/>
        <v>4.5</v>
      </c>
      <c r="DB380" s="95">
        <f t="shared" si="231"/>
        <v>2</v>
      </c>
      <c r="DC380" s="147">
        <f t="shared" si="203"/>
        <v>1</v>
      </c>
      <c r="DD380" s="210">
        <f t="shared" si="237"/>
        <v>0</v>
      </c>
      <c r="DE380" s="151">
        <f t="shared" si="238"/>
        <v>0</v>
      </c>
      <c r="DF380" s="213">
        <f t="shared" si="239"/>
        <v>0</v>
      </c>
      <c r="DG380" s="149">
        <f t="shared" si="240"/>
        <v>0</v>
      </c>
      <c r="DH380" s="141">
        <f t="shared" si="241"/>
        <v>0</v>
      </c>
    </row>
    <row r="381" spans="1:112" s="99" customFormat="1" ht="26.1" customHeight="1" thickTop="1" thickBot="1" x14ac:dyDescent="0.2">
      <c r="A381" s="136"/>
      <c r="B381" s="94">
        <v>1082</v>
      </c>
      <c r="C381" s="94" t="s">
        <v>1</v>
      </c>
      <c r="D381" s="94" t="s">
        <v>50</v>
      </c>
      <c r="E381" s="100" t="s">
        <v>51</v>
      </c>
      <c r="F381" s="101">
        <v>8</v>
      </c>
      <c r="G381" s="102">
        <v>1.3</v>
      </c>
      <c r="H381" s="94" t="s">
        <v>256</v>
      </c>
      <c r="I381" s="94" t="s">
        <v>132</v>
      </c>
      <c r="J381" s="103" t="s">
        <v>45</v>
      </c>
      <c r="K381" s="94" t="str">
        <f t="shared" si="216"/>
        <v>-</v>
      </c>
      <c r="L381" s="94" t="s">
        <v>249</v>
      </c>
      <c r="M381" s="181">
        <v>0</v>
      </c>
      <c r="N381" s="92"/>
      <c r="O381" s="93"/>
      <c r="P381" s="104"/>
      <c r="Q381" s="207">
        <v>4.5</v>
      </c>
      <c r="R381" s="202">
        <v>2</v>
      </c>
      <c r="S381" s="198">
        <v>4</v>
      </c>
      <c r="T381" s="191">
        <f t="shared" si="217"/>
        <v>2</v>
      </c>
      <c r="U381" s="191">
        <f t="shared" si="202"/>
        <v>1</v>
      </c>
      <c r="V381" s="191">
        <f t="shared" si="232"/>
        <v>0</v>
      </c>
      <c r="W381" s="191">
        <f t="shared" si="233"/>
        <v>0</v>
      </c>
      <c r="X381" s="191">
        <f t="shared" si="234"/>
        <v>0</v>
      </c>
      <c r="Y381" s="192">
        <f t="shared" si="235"/>
        <v>0</v>
      </c>
      <c r="Z381" s="195">
        <f t="shared" si="236"/>
        <v>0</v>
      </c>
      <c r="AA381" s="192" t="s">
        <v>67</v>
      </c>
      <c r="AB381" s="190" t="s">
        <v>74</v>
      </c>
      <c r="AC381" s="191"/>
      <c r="AD381" s="190"/>
      <c r="AE381" s="190"/>
      <c r="AF381" s="190"/>
      <c r="AG381" s="190"/>
      <c r="AH381" s="190"/>
      <c r="AI381" s="190"/>
      <c r="AJ381" s="190"/>
      <c r="AK381" s="190"/>
      <c r="AL381" s="190"/>
      <c r="AM381" s="190"/>
      <c r="AN381" s="190"/>
      <c r="AO381" s="190"/>
      <c r="AP381" s="190"/>
      <c r="AQ381" s="190"/>
      <c r="AR381" s="190"/>
      <c r="AS381" s="190"/>
      <c r="AT381" s="190"/>
      <c r="AU381" s="190"/>
      <c r="AV381" s="190"/>
      <c r="AW381" s="190"/>
      <c r="AX381" s="190"/>
      <c r="AY381" s="190"/>
      <c r="AZ381" s="190"/>
      <c r="BA381" s="190"/>
      <c r="BB381" s="190"/>
      <c r="BC381" s="190"/>
      <c r="BD381" s="190"/>
      <c r="BE381" s="190"/>
      <c r="BF381" s="190"/>
      <c r="BG381" s="190"/>
      <c r="BH381" s="190"/>
      <c r="BI381" s="190"/>
      <c r="BJ381" s="190"/>
      <c r="BK381" s="190"/>
      <c r="BL381" s="190"/>
      <c r="BM381" s="190"/>
      <c r="BN381" s="190"/>
      <c r="BO381" s="190"/>
      <c r="BP381" s="190"/>
      <c r="BQ381" s="190"/>
      <c r="BR381" s="190"/>
      <c r="BS381" s="190"/>
      <c r="BT381" s="190"/>
      <c r="BU381" s="190"/>
      <c r="BV381" s="190"/>
      <c r="BW381" s="190"/>
      <c r="BX381" s="190"/>
      <c r="BY381" s="190"/>
      <c r="BZ381" s="190">
        <f t="shared" si="218"/>
        <v>1</v>
      </c>
      <c r="CA381" s="190">
        <f t="shared" si="219"/>
        <v>0</v>
      </c>
      <c r="CB381" s="196">
        <f t="shared" si="220"/>
        <v>0</v>
      </c>
      <c r="CC381" s="196">
        <f t="shared" si="221"/>
        <v>0</v>
      </c>
      <c r="CD381" s="197">
        <f t="shared" si="222"/>
        <v>4.5</v>
      </c>
      <c r="CE381" s="198" t="s">
        <v>127</v>
      </c>
      <c r="CF381" s="196" t="str">
        <f t="shared" si="223"/>
        <v/>
      </c>
      <c r="CG381" s="199">
        <f t="shared" si="224"/>
        <v>1</v>
      </c>
      <c r="CH381" s="190" t="e">
        <f t="shared" si="225"/>
        <v>#VALUE!</v>
      </c>
      <c r="CI381" s="190" t="str">
        <f t="shared" si="226"/>
        <v/>
      </c>
      <c r="CJ381" s="190">
        <f t="shared" si="227"/>
        <v>0</v>
      </c>
      <c r="CK381" s="190"/>
      <c r="CL381" s="191">
        <f t="shared" si="204"/>
        <v>1082</v>
      </c>
      <c r="CM381" s="191" t="str">
        <f t="shared" si="205"/>
        <v>本圃</v>
      </c>
      <c r="CN381" s="191" t="str">
        <f t="shared" si="206"/>
        <v>紅ほっぺ以外</v>
      </c>
      <c r="CO381" s="191" t="str">
        <f t="shared" si="207"/>
        <v>よこ</v>
      </c>
      <c r="CP381" s="198">
        <f t="shared" si="208"/>
        <v>8</v>
      </c>
      <c r="CQ381" s="203">
        <f t="shared" si="209"/>
        <v>1.3</v>
      </c>
      <c r="CR381" s="191" t="str">
        <f t="shared" si="210"/>
        <v>SPWFD24UB2PB</v>
      </c>
      <c r="CS381" s="191" t="str">
        <f t="shared" si="211"/>
        <v>◎</v>
      </c>
      <c r="CT381" s="191" t="str">
        <f t="shared" si="212"/>
        <v>強め</v>
      </c>
      <c r="CU381" s="191" t="str">
        <f t="shared" si="228"/>
        <v>-</v>
      </c>
      <c r="CV381" s="191">
        <f t="shared" si="213"/>
        <v>0</v>
      </c>
      <c r="CW381" s="191" t="str">
        <f t="shared" si="214"/>
        <v/>
      </c>
      <c r="CX381" s="208">
        <f t="shared" si="215"/>
        <v>0</v>
      </c>
      <c r="CY381" s="97">
        <f t="shared" si="229"/>
        <v>4.5</v>
      </c>
      <c r="CZ381" s="98">
        <f t="shared" si="230"/>
        <v>2</v>
      </c>
      <c r="DA381" s="97">
        <f t="shared" si="230"/>
        <v>4</v>
      </c>
      <c r="DB381" s="95">
        <f t="shared" si="231"/>
        <v>2</v>
      </c>
      <c r="DC381" s="147">
        <f t="shared" si="203"/>
        <v>1</v>
      </c>
      <c r="DD381" s="210">
        <f t="shared" si="237"/>
        <v>0</v>
      </c>
      <c r="DE381" s="151">
        <f t="shared" si="238"/>
        <v>0</v>
      </c>
      <c r="DF381" s="213">
        <f t="shared" si="239"/>
        <v>0</v>
      </c>
      <c r="DG381" s="149">
        <f t="shared" si="240"/>
        <v>0</v>
      </c>
      <c r="DH381" s="141">
        <f t="shared" si="241"/>
        <v>0</v>
      </c>
    </row>
    <row r="382" spans="1:112" s="99" customFormat="1" ht="26.1" customHeight="1" thickTop="1" thickBot="1" x14ac:dyDescent="0.2">
      <c r="A382" s="136"/>
      <c r="B382" s="94">
        <v>1085</v>
      </c>
      <c r="C382" s="94" t="s">
        <v>1</v>
      </c>
      <c r="D382" s="94" t="s">
        <v>50</v>
      </c>
      <c r="E382" s="100" t="s">
        <v>51</v>
      </c>
      <c r="F382" s="101">
        <v>8</v>
      </c>
      <c r="G382" s="102">
        <v>1.4</v>
      </c>
      <c r="H382" s="94" t="s">
        <v>256</v>
      </c>
      <c r="I382" s="94" t="s">
        <v>132</v>
      </c>
      <c r="J382" s="103" t="s">
        <v>45</v>
      </c>
      <c r="K382" s="144" t="str">
        <f t="shared" si="216"/>
        <v>●</v>
      </c>
      <c r="L382" s="145" t="s">
        <v>217</v>
      </c>
      <c r="M382" s="180">
        <f>IF(L382="YES",1,0)</f>
        <v>0</v>
      </c>
      <c r="N382" s="92"/>
      <c r="O382" s="93"/>
      <c r="P382" s="104"/>
      <c r="Q382" s="207">
        <v>4</v>
      </c>
      <c r="R382" s="202">
        <v>2</v>
      </c>
      <c r="S382" s="198">
        <v>4</v>
      </c>
      <c r="T382" s="191">
        <f t="shared" si="217"/>
        <v>2</v>
      </c>
      <c r="U382" s="191">
        <f t="shared" si="202"/>
        <v>1</v>
      </c>
      <c r="V382" s="191">
        <f t="shared" si="232"/>
        <v>0</v>
      </c>
      <c r="W382" s="191">
        <f t="shared" si="233"/>
        <v>0</v>
      </c>
      <c r="X382" s="191">
        <f t="shared" si="234"/>
        <v>0</v>
      </c>
      <c r="Y382" s="192">
        <f t="shared" si="235"/>
        <v>0</v>
      </c>
      <c r="Z382" s="195">
        <f t="shared" si="236"/>
        <v>0</v>
      </c>
      <c r="AA382" s="192" t="s">
        <v>67</v>
      </c>
      <c r="AB382" s="190" t="s">
        <v>74</v>
      </c>
      <c r="AC382" s="191"/>
      <c r="AD382" s="190"/>
      <c r="AE382" s="190"/>
      <c r="AF382" s="190"/>
      <c r="AG382" s="190"/>
      <c r="AH382" s="190"/>
      <c r="AI382" s="190"/>
      <c r="AJ382" s="190"/>
      <c r="AK382" s="190"/>
      <c r="AL382" s="190"/>
      <c r="AM382" s="190"/>
      <c r="AN382" s="190"/>
      <c r="AO382" s="190"/>
      <c r="AP382" s="190"/>
      <c r="AQ382" s="190"/>
      <c r="AR382" s="190"/>
      <c r="AS382" s="190"/>
      <c r="AT382" s="190"/>
      <c r="AU382" s="190"/>
      <c r="AV382" s="190"/>
      <c r="AW382" s="190"/>
      <c r="AX382" s="190"/>
      <c r="AY382" s="190"/>
      <c r="AZ382" s="190"/>
      <c r="BA382" s="190"/>
      <c r="BB382" s="190"/>
      <c r="BC382" s="190"/>
      <c r="BD382" s="190"/>
      <c r="BE382" s="190"/>
      <c r="BF382" s="190"/>
      <c r="BG382" s="190"/>
      <c r="BH382" s="190"/>
      <c r="BI382" s="190"/>
      <c r="BJ382" s="190"/>
      <c r="BK382" s="190"/>
      <c r="BL382" s="190"/>
      <c r="BM382" s="190"/>
      <c r="BN382" s="190"/>
      <c r="BO382" s="190"/>
      <c r="BP382" s="190"/>
      <c r="BQ382" s="190"/>
      <c r="BR382" s="190"/>
      <c r="BS382" s="190"/>
      <c r="BT382" s="190"/>
      <c r="BU382" s="190"/>
      <c r="BV382" s="190"/>
      <c r="BW382" s="190"/>
      <c r="BX382" s="190"/>
      <c r="BY382" s="190"/>
      <c r="BZ382" s="190">
        <f t="shared" si="218"/>
        <v>1</v>
      </c>
      <c r="CA382" s="190">
        <f t="shared" si="219"/>
        <v>0</v>
      </c>
      <c r="CB382" s="196">
        <f t="shared" si="220"/>
        <v>0</v>
      </c>
      <c r="CC382" s="196">
        <f t="shared" si="221"/>
        <v>0</v>
      </c>
      <c r="CD382" s="197">
        <f t="shared" si="222"/>
        <v>4</v>
      </c>
      <c r="CE382" s="198" t="s">
        <v>127</v>
      </c>
      <c r="CF382" s="196" t="str">
        <f t="shared" si="223"/>
        <v/>
      </c>
      <c r="CG382" s="199">
        <f t="shared" si="224"/>
        <v>1</v>
      </c>
      <c r="CH382" s="190" t="e">
        <f t="shared" si="225"/>
        <v>#VALUE!</v>
      </c>
      <c r="CI382" s="190" t="str">
        <f t="shared" si="226"/>
        <v/>
      </c>
      <c r="CJ382" s="190">
        <f t="shared" si="227"/>
        <v>0</v>
      </c>
      <c r="CK382" s="190"/>
      <c r="CL382" s="191">
        <f t="shared" si="204"/>
        <v>1085</v>
      </c>
      <c r="CM382" s="191" t="str">
        <f t="shared" si="205"/>
        <v>本圃</v>
      </c>
      <c r="CN382" s="191" t="str">
        <f t="shared" si="206"/>
        <v>紅ほっぺ以外</v>
      </c>
      <c r="CO382" s="191" t="str">
        <f t="shared" si="207"/>
        <v>よこ</v>
      </c>
      <c r="CP382" s="198">
        <f t="shared" si="208"/>
        <v>8</v>
      </c>
      <c r="CQ382" s="203">
        <f t="shared" si="209"/>
        <v>1.4</v>
      </c>
      <c r="CR382" s="191" t="str">
        <f t="shared" si="210"/>
        <v>SPWFD24UB2PB</v>
      </c>
      <c r="CS382" s="191" t="str">
        <f t="shared" si="211"/>
        <v>◎</v>
      </c>
      <c r="CT382" s="191" t="str">
        <f t="shared" si="212"/>
        <v>強め</v>
      </c>
      <c r="CU382" s="191" t="str">
        <f t="shared" si="228"/>
        <v>●</v>
      </c>
      <c r="CV382" s="191">
        <f t="shared" si="213"/>
        <v>0</v>
      </c>
      <c r="CW382" s="191" t="str">
        <f t="shared" si="214"/>
        <v/>
      </c>
      <c r="CX382" s="208">
        <f t="shared" si="215"/>
        <v>0</v>
      </c>
      <c r="CY382" s="97">
        <f t="shared" si="229"/>
        <v>4</v>
      </c>
      <c r="CZ382" s="98">
        <f t="shared" si="230"/>
        <v>2</v>
      </c>
      <c r="DA382" s="97">
        <f t="shared" si="230"/>
        <v>4</v>
      </c>
      <c r="DB382" s="95">
        <f t="shared" si="231"/>
        <v>2</v>
      </c>
      <c r="DC382" s="147">
        <f t="shared" si="203"/>
        <v>1</v>
      </c>
      <c r="DD382" s="210">
        <f t="shared" si="237"/>
        <v>0</v>
      </c>
      <c r="DE382" s="151">
        <f t="shared" si="238"/>
        <v>0</v>
      </c>
      <c r="DF382" s="213">
        <f t="shared" si="239"/>
        <v>0</v>
      </c>
      <c r="DG382" s="149">
        <f t="shared" si="240"/>
        <v>0</v>
      </c>
      <c r="DH382" s="141">
        <f t="shared" si="241"/>
        <v>0</v>
      </c>
    </row>
    <row r="383" spans="1:112" s="99" customFormat="1" ht="26.1" customHeight="1" thickTop="1" thickBot="1" x14ac:dyDescent="0.2">
      <c r="A383" s="136"/>
      <c r="B383" s="94">
        <v>1086</v>
      </c>
      <c r="C383" s="94" t="s">
        <v>1</v>
      </c>
      <c r="D383" s="94" t="s">
        <v>50</v>
      </c>
      <c r="E383" s="100" t="s">
        <v>51</v>
      </c>
      <c r="F383" s="101">
        <v>8</v>
      </c>
      <c r="G383" s="102">
        <v>1.4</v>
      </c>
      <c r="H383" s="94" t="s">
        <v>256</v>
      </c>
      <c r="I383" s="94" t="s">
        <v>132</v>
      </c>
      <c r="J383" s="103" t="s">
        <v>45</v>
      </c>
      <c r="K383" s="144" t="str">
        <f t="shared" si="216"/>
        <v>●</v>
      </c>
      <c r="L383" s="145" t="s">
        <v>217</v>
      </c>
      <c r="M383" s="180">
        <f>IF(L383="YES",1,0)</f>
        <v>0</v>
      </c>
      <c r="N383" s="92"/>
      <c r="O383" s="93"/>
      <c r="P383" s="104"/>
      <c r="Q383" s="207">
        <v>4</v>
      </c>
      <c r="R383" s="202">
        <v>2</v>
      </c>
      <c r="S383" s="198">
        <v>4.5</v>
      </c>
      <c r="T383" s="191">
        <f t="shared" si="217"/>
        <v>2</v>
      </c>
      <c r="U383" s="191">
        <f t="shared" si="202"/>
        <v>1</v>
      </c>
      <c r="V383" s="191">
        <f t="shared" si="232"/>
        <v>0</v>
      </c>
      <c r="W383" s="191">
        <f t="shared" si="233"/>
        <v>0</v>
      </c>
      <c r="X383" s="191">
        <f t="shared" si="234"/>
        <v>0</v>
      </c>
      <c r="Y383" s="192">
        <f t="shared" si="235"/>
        <v>0</v>
      </c>
      <c r="Z383" s="195">
        <f t="shared" si="236"/>
        <v>0</v>
      </c>
      <c r="AA383" s="192" t="s">
        <v>67</v>
      </c>
      <c r="AB383" s="190" t="s">
        <v>74</v>
      </c>
      <c r="AC383" s="191"/>
      <c r="AD383" s="190"/>
      <c r="AE383" s="190"/>
      <c r="AF383" s="190"/>
      <c r="AG383" s="190"/>
      <c r="AH383" s="190"/>
      <c r="AI383" s="190"/>
      <c r="AJ383" s="190"/>
      <c r="AK383" s="190"/>
      <c r="AL383" s="190"/>
      <c r="AM383" s="190"/>
      <c r="AN383" s="190"/>
      <c r="AO383" s="190"/>
      <c r="AP383" s="190"/>
      <c r="AQ383" s="190"/>
      <c r="AR383" s="190"/>
      <c r="AS383" s="190"/>
      <c r="AT383" s="190"/>
      <c r="AU383" s="190"/>
      <c r="AV383" s="190"/>
      <c r="AW383" s="190"/>
      <c r="AX383" s="190"/>
      <c r="AY383" s="190"/>
      <c r="AZ383" s="190"/>
      <c r="BA383" s="190"/>
      <c r="BB383" s="190"/>
      <c r="BC383" s="190"/>
      <c r="BD383" s="190"/>
      <c r="BE383" s="190"/>
      <c r="BF383" s="190"/>
      <c r="BG383" s="190"/>
      <c r="BH383" s="190"/>
      <c r="BI383" s="190"/>
      <c r="BJ383" s="190"/>
      <c r="BK383" s="190"/>
      <c r="BL383" s="190"/>
      <c r="BM383" s="190"/>
      <c r="BN383" s="190"/>
      <c r="BO383" s="190"/>
      <c r="BP383" s="190"/>
      <c r="BQ383" s="190"/>
      <c r="BR383" s="190"/>
      <c r="BS383" s="190"/>
      <c r="BT383" s="190"/>
      <c r="BU383" s="190"/>
      <c r="BV383" s="190"/>
      <c r="BW383" s="190"/>
      <c r="BX383" s="190"/>
      <c r="BY383" s="190"/>
      <c r="BZ383" s="190">
        <f t="shared" si="218"/>
        <v>1</v>
      </c>
      <c r="CA383" s="190">
        <f t="shared" si="219"/>
        <v>0</v>
      </c>
      <c r="CB383" s="196">
        <f t="shared" si="220"/>
        <v>0</v>
      </c>
      <c r="CC383" s="196">
        <f t="shared" si="221"/>
        <v>0</v>
      </c>
      <c r="CD383" s="197">
        <f t="shared" si="222"/>
        <v>4</v>
      </c>
      <c r="CE383" s="198" t="s">
        <v>127</v>
      </c>
      <c r="CF383" s="196" t="str">
        <f t="shared" si="223"/>
        <v/>
      </c>
      <c r="CG383" s="199">
        <f t="shared" si="224"/>
        <v>1</v>
      </c>
      <c r="CH383" s="190" t="e">
        <f t="shared" si="225"/>
        <v>#VALUE!</v>
      </c>
      <c r="CI383" s="190" t="str">
        <f t="shared" si="226"/>
        <v/>
      </c>
      <c r="CJ383" s="190">
        <f t="shared" si="227"/>
        <v>0</v>
      </c>
      <c r="CK383" s="190"/>
      <c r="CL383" s="191">
        <f t="shared" si="204"/>
        <v>1086</v>
      </c>
      <c r="CM383" s="191" t="str">
        <f t="shared" si="205"/>
        <v>本圃</v>
      </c>
      <c r="CN383" s="191" t="str">
        <f t="shared" si="206"/>
        <v>紅ほっぺ以外</v>
      </c>
      <c r="CO383" s="191" t="str">
        <f t="shared" si="207"/>
        <v>よこ</v>
      </c>
      <c r="CP383" s="198">
        <f t="shared" si="208"/>
        <v>8</v>
      </c>
      <c r="CQ383" s="203">
        <f t="shared" si="209"/>
        <v>1.4</v>
      </c>
      <c r="CR383" s="191" t="str">
        <f t="shared" si="210"/>
        <v>SPWFD24UB2PB</v>
      </c>
      <c r="CS383" s="191" t="str">
        <f t="shared" si="211"/>
        <v>◎</v>
      </c>
      <c r="CT383" s="191" t="str">
        <f t="shared" si="212"/>
        <v>強め</v>
      </c>
      <c r="CU383" s="191" t="str">
        <f t="shared" si="228"/>
        <v>●</v>
      </c>
      <c r="CV383" s="191">
        <f t="shared" si="213"/>
        <v>0</v>
      </c>
      <c r="CW383" s="191" t="str">
        <f t="shared" si="214"/>
        <v/>
      </c>
      <c r="CX383" s="208">
        <f t="shared" si="215"/>
        <v>0</v>
      </c>
      <c r="CY383" s="97">
        <f t="shared" si="229"/>
        <v>4</v>
      </c>
      <c r="CZ383" s="98">
        <f t="shared" si="230"/>
        <v>2</v>
      </c>
      <c r="DA383" s="97">
        <f t="shared" si="230"/>
        <v>4.5</v>
      </c>
      <c r="DB383" s="95">
        <f t="shared" si="231"/>
        <v>2</v>
      </c>
      <c r="DC383" s="147">
        <f t="shared" si="203"/>
        <v>1</v>
      </c>
      <c r="DD383" s="210">
        <f t="shared" si="237"/>
        <v>0</v>
      </c>
      <c r="DE383" s="151">
        <f t="shared" si="238"/>
        <v>0</v>
      </c>
      <c r="DF383" s="213">
        <f t="shared" si="239"/>
        <v>0</v>
      </c>
      <c r="DG383" s="149">
        <f t="shared" si="240"/>
        <v>0</v>
      </c>
      <c r="DH383" s="141">
        <f t="shared" si="241"/>
        <v>0</v>
      </c>
    </row>
    <row r="384" spans="1:112" s="99" customFormat="1" ht="26.1" customHeight="1" thickTop="1" thickBot="1" x14ac:dyDescent="0.2">
      <c r="A384" s="136"/>
      <c r="B384" s="87">
        <v>1090</v>
      </c>
      <c r="C384" s="94" t="s">
        <v>1</v>
      </c>
      <c r="D384" s="94" t="s">
        <v>50</v>
      </c>
      <c r="E384" s="100" t="s">
        <v>51</v>
      </c>
      <c r="F384" s="101">
        <v>8</v>
      </c>
      <c r="G384" s="102">
        <v>1.5</v>
      </c>
      <c r="H384" s="94" t="s">
        <v>256</v>
      </c>
      <c r="I384" s="94" t="s">
        <v>133</v>
      </c>
      <c r="J384" s="94" t="s">
        <v>47</v>
      </c>
      <c r="K384" s="94" t="str">
        <f t="shared" si="216"/>
        <v>-</v>
      </c>
      <c r="L384" s="94" t="s">
        <v>249</v>
      </c>
      <c r="M384" s="181">
        <v>0</v>
      </c>
      <c r="N384" s="92"/>
      <c r="O384" s="93"/>
      <c r="P384" s="104"/>
      <c r="Q384" s="207">
        <v>4.5</v>
      </c>
      <c r="R384" s="202">
        <v>2</v>
      </c>
      <c r="S384" s="198">
        <v>4.5</v>
      </c>
      <c r="T384" s="191">
        <f t="shared" si="217"/>
        <v>2</v>
      </c>
      <c r="U384" s="191">
        <f t="shared" si="202"/>
        <v>1</v>
      </c>
      <c r="V384" s="191">
        <f t="shared" si="232"/>
        <v>0</v>
      </c>
      <c r="W384" s="191">
        <f t="shared" si="233"/>
        <v>0</v>
      </c>
      <c r="X384" s="191">
        <f t="shared" si="234"/>
        <v>0</v>
      </c>
      <c r="Y384" s="192">
        <f t="shared" si="235"/>
        <v>0</v>
      </c>
      <c r="Z384" s="195">
        <f t="shared" si="236"/>
        <v>0</v>
      </c>
      <c r="AA384" s="192" t="s">
        <v>67</v>
      </c>
      <c r="AB384" s="190" t="s">
        <v>70</v>
      </c>
      <c r="AC384" s="191"/>
      <c r="AD384" s="190"/>
      <c r="AE384" s="190"/>
      <c r="AF384" s="190"/>
      <c r="AG384" s="190"/>
      <c r="AH384" s="190"/>
      <c r="AI384" s="190"/>
      <c r="AJ384" s="190"/>
      <c r="AK384" s="190"/>
      <c r="AL384" s="190"/>
      <c r="AM384" s="190"/>
      <c r="AN384" s="190"/>
      <c r="AO384" s="190"/>
      <c r="AP384" s="190"/>
      <c r="AQ384" s="190"/>
      <c r="AR384" s="190"/>
      <c r="AS384" s="190"/>
      <c r="AT384" s="190"/>
      <c r="AU384" s="190"/>
      <c r="AV384" s="190"/>
      <c r="AW384" s="190"/>
      <c r="AX384" s="190"/>
      <c r="AY384" s="190"/>
      <c r="AZ384" s="190"/>
      <c r="BA384" s="190"/>
      <c r="BB384" s="190"/>
      <c r="BC384" s="190"/>
      <c r="BD384" s="190"/>
      <c r="BE384" s="190"/>
      <c r="BF384" s="190"/>
      <c r="BG384" s="190"/>
      <c r="BH384" s="190"/>
      <c r="BI384" s="190"/>
      <c r="BJ384" s="190"/>
      <c r="BK384" s="190"/>
      <c r="BL384" s="190"/>
      <c r="BM384" s="190"/>
      <c r="BN384" s="190"/>
      <c r="BO384" s="190"/>
      <c r="BP384" s="190"/>
      <c r="BQ384" s="190"/>
      <c r="BR384" s="190"/>
      <c r="BS384" s="190"/>
      <c r="BT384" s="190"/>
      <c r="BU384" s="190"/>
      <c r="BV384" s="190"/>
      <c r="BW384" s="190"/>
      <c r="BX384" s="190"/>
      <c r="BY384" s="190"/>
      <c r="BZ384" s="190">
        <f t="shared" si="218"/>
        <v>1</v>
      </c>
      <c r="CA384" s="190">
        <f t="shared" si="219"/>
        <v>0</v>
      </c>
      <c r="CB384" s="196">
        <f t="shared" si="220"/>
        <v>0</v>
      </c>
      <c r="CC384" s="196">
        <f t="shared" si="221"/>
        <v>0</v>
      </c>
      <c r="CD384" s="197">
        <f t="shared" si="222"/>
        <v>4.5</v>
      </c>
      <c r="CE384" s="198" t="s">
        <v>127</v>
      </c>
      <c r="CF384" s="196" t="str">
        <f t="shared" si="223"/>
        <v/>
      </c>
      <c r="CG384" s="199">
        <f t="shared" si="224"/>
        <v>1</v>
      </c>
      <c r="CH384" s="190" t="e">
        <f t="shared" si="225"/>
        <v>#VALUE!</v>
      </c>
      <c r="CI384" s="190" t="str">
        <f t="shared" si="226"/>
        <v/>
      </c>
      <c r="CJ384" s="190">
        <f t="shared" si="227"/>
        <v>0</v>
      </c>
      <c r="CK384" s="190"/>
      <c r="CL384" s="191">
        <f t="shared" si="204"/>
        <v>1090</v>
      </c>
      <c r="CM384" s="191" t="str">
        <f t="shared" si="205"/>
        <v>本圃</v>
      </c>
      <c r="CN384" s="191" t="str">
        <f t="shared" si="206"/>
        <v>紅ほっぺ以外</v>
      </c>
      <c r="CO384" s="191" t="str">
        <f t="shared" si="207"/>
        <v>よこ</v>
      </c>
      <c r="CP384" s="198">
        <f t="shared" si="208"/>
        <v>8</v>
      </c>
      <c r="CQ384" s="203">
        <f t="shared" si="209"/>
        <v>1.5</v>
      </c>
      <c r="CR384" s="191" t="str">
        <f t="shared" si="210"/>
        <v>SPWFD24UB2PB</v>
      </c>
      <c r="CS384" s="191" t="str">
        <f t="shared" si="211"/>
        <v>○</v>
      </c>
      <c r="CT384" s="191" t="str">
        <f t="shared" si="212"/>
        <v>適</v>
      </c>
      <c r="CU384" s="191" t="str">
        <f t="shared" si="228"/>
        <v>-</v>
      </c>
      <c r="CV384" s="191">
        <f t="shared" si="213"/>
        <v>0</v>
      </c>
      <c r="CW384" s="191" t="str">
        <f t="shared" si="214"/>
        <v/>
      </c>
      <c r="CX384" s="208">
        <f t="shared" si="215"/>
        <v>0</v>
      </c>
      <c r="CY384" s="97">
        <f t="shared" si="229"/>
        <v>4.5</v>
      </c>
      <c r="CZ384" s="98">
        <f t="shared" si="230"/>
        <v>2</v>
      </c>
      <c r="DA384" s="97">
        <f t="shared" si="230"/>
        <v>4.5</v>
      </c>
      <c r="DB384" s="95">
        <f t="shared" si="231"/>
        <v>2</v>
      </c>
      <c r="DC384" s="147">
        <f t="shared" si="203"/>
        <v>1</v>
      </c>
      <c r="DD384" s="210">
        <f t="shared" si="237"/>
        <v>0</v>
      </c>
      <c r="DE384" s="151">
        <f t="shared" si="238"/>
        <v>0</v>
      </c>
      <c r="DF384" s="213">
        <f t="shared" si="239"/>
        <v>0</v>
      </c>
      <c r="DG384" s="149">
        <f t="shared" si="240"/>
        <v>0</v>
      </c>
      <c r="DH384" s="141">
        <f t="shared" si="241"/>
        <v>0</v>
      </c>
    </row>
    <row r="385" spans="1:112" s="99" customFormat="1" ht="26.1" customHeight="1" thickTop="1" thickBot="1" x14ac:dyDescent="0.2">
      <c r="A385" s="136"/>
      <c r="B385" s="94">
        <v>1091</v>
      </c>
      <c r="C385" s="94" t="s">
        <v>1</v>
      </c>
      <c r="D385" s="94" t="s">
        <v>50</v>
      </c>
      <c r="E385" s="100" t="s">
        <v>51</v>
      </c>
      <c r="F385" s="101">
        <v>8</v>
      </c>
      <c r="G385" s="102">
        <v>1.5</v>
      </c>
      <c r="H385" s="94" t="s">
        <v>256</v>
      </c>
      <c r="I385" s="94" t="s">
        <v>132</v>
      </c>
      <c r="J385" s="94" t="s">
        <v>47</v>
      </c>
      <c r="K385" s="94" t="str">
        <f t="shared" si="216"/>
        <v>-</v>
      </c>
      <c r="L385" s="94" t="s">
        <v>249</v>
      </c>
      <c r="M385" s="181">
        <v>0</v>
      </c>
      <c r="N385" s="92"/>
      <c r="O385" s="93"/>
      <c r="P385" s="104"/>
      <c r="Q385" s="207">
        <v>4.5</v>
      </c>
      <c r="R385" s="202">
        <v>2</v>
      </c>
      <c r="S385" s="198">
        <v>4</v>
      </c>
      <c r="T385" s="191">
        <f t="shared" si="217"/>
        <v>2</v>
      </c>
      <c r="U385" s="191">
        <f t="shared" si="202"/>
        <v>1</v>
      </c>
      <c r="V385" s="191">
        <f t="shared" si="232"/>
        <v>0</v>
      </c>
      <c r="W385" s="191">
        <f t="shared" si="233"/>
        <v>0</v>
      </c>
      <c r="X385" s="191">
        <f t="shared" si="234"/>
        <v>0</v>
      </c>
      <c r="Y385" s="192">
        <f t="shared" si="235"/>
        <v>0</v>
      </c>
      <c r="Z385" s="195">
        <f t="shared" si="236"/>
        <v>0</v>
      </c>
      <c r="AA385" s="192" t="s">
        <v>67</v>
      </c>
      <c r="AB385" s="190" t="s">
        <v>70</v>
      </c>
      <c r="AC385" s="191"/>
      <c r="AD385" s="190"/>
      <c r="AE385" s="190"/>
      <c r="AF385" s="190"/>
      <c r="AG385" s="190"/>
      <c r="AH385" s="190"/>
      <c r="AI385" s="190"/>
      <c r="AJ385" s="190"/>
      <c r="AK385" s="190"/>
      <c r="AL385" s="190"/>
      <c r="AM385" s="190"/>
      <c r="AN385" s="190"/>
      <c r="AO385" s="190"/>
      <c r="AP385" s="190"/>
      <c r="AQ385" s="190"/>
      <c r="AR385" s="190"/>
      <c r="AS385" s="190"/>
      <c r="AT385" s="190"/>
      <c r="AU385" s="190"/>
      <c r="AV385" s="190"/>
      <c r="AW385" s="190"/>
      <c r="AX385" s="190"/>
      <c r="AY385" s="190"/>
      <c r="AZ385" s="190"/>
      <c r="BA385" s="190"/>
      <c r="BB385" s="190"/>
      <c r="BC385" s="190"/>
      <c r="BD385" s="190"/>
      <c r="BE385" s="190"/>
      <c r="BF385" s="190"/>
      <c r="BG385" s="190"/>
      <c r="BH385" s="190"/>
      <c r="BI385" s="190"/>
      <c r="BJ385" s="190"/>
      <c r="BK385" s="190"/>
      <c r="BL385" s="190"/>
      <c r="BM385" s="190"/>
      <c r="BN385" s="190"/>
      <c r="BO385" s="190"/>
      <c r="BP385" s="190"/>
      <c r="BQ385" s="190"/>
      <c r="BR385" s="190"/>
      <c r="BS385" s="190"/>
      <c r="BT385" s="190"/>
      <c r="BU385" s="190"/>
      <c r="BV385" s="190"/>
      <c r="BW385" s="190"/>
      <c r="BX385" s="190"/>
      <c r="BY385" s="190"/>
      <c r="BZ385" s="190">
        <f t="shared" si="218"/>
        <v>1</v>
      </c>
      <c r="CA385" s="190">
        <f t="shared" si="219"/>
        <v>0</v>
      </c>
      <c r="CB385" s="196">
        <f t="shared" si="220"/>
        <v>0</v>
      </c>
      <c r="CC385" s="196">
        <f t="shared" si="221"/>
        <v>0</v>
      </c>
      <c r="CD385" s="197">
        <f t="shared" si="222"/>
        <v>4.5</v>
      </c>
      <c r="CE385" s="198" t="s">
        <v>127</v>
      </c>
      <c r="CF385" s="196" t="str">
        <f t="shared" si="223"/>
        <v/>
      </c>
      <c r="CG385" s="199">
        <f t="shared" si="224"/>
        <v>1</v>
      </c>
      <c r="CH385" s="190" t="e">
        <f t="shared" si="225"/>
        <v>#VALUE!</v>
      </c>
      <c r="CI385" s="190" t="str">
        <f t="shared" si="226"/>
        <v/>
      </c>
      <c r="CJ385" s="190">
        <f t="shared" si="227"/>
        <v>0</v>
      </c>
      <c r="CK385" s="190"/>
      <c r="CL385" s="191">
        <f t="shared" si="204"/>
        <v>1091</v>
      </c>
      <c r="CM385" s="191" t="str">
        <f t="shared" si="205"/>
        <v>本圃</v>
      </c>
      <c r="CN385" s="191" t="str">
        <f t="shared" si="206"/>
        <v>紅ほっぺ以外</v>
      </c>
      <c r="CO385" s="191" t="str">
        <f t="shared" si="207"/>
        <v>よこ</v>
      </c>
      <c r="CP385" s="198">
        <f t="shared" si="208"/>
        <v>8</v>
      </c>
      <c r="CQ385" s="203">
        <f t="shared" si="209"/>
        <v>1.5</v>
      </c>
      <c r="CR385" s="191" t="str">
        <f t="shared" si="210"/>
        <v>SPWFD24UB2PB</v>
      </c>
      <c r="CS385" s="191" t="str">
        <f t="shared" si="211"/>
        <v>◎</v>
      </c>
      <c r="CT385" s="191" t="str">
        <f t="shared" si="212"/>
        <v>適</v>
      </c>
      <c r="CU385" s="191" t="str">
        <f t="shared" si="228"/>
        <v>-</v>
      </c>
      <c r="CV385" s="191">
        <f t="shared" si="213"/>
        <v>0</v>
      </c>
      <c r="CW385" s="191" t="str">
        <f t="shared" si="214"/>
        <v/>
      </c>
      <c r="CX385" s="208">
        <f t="shared" si="215"/>
        <v>0</v>
      </c>
      <c r="CY385" s="97">
        <f t="shared" si="229"/>
        <v>4.5</v>
      </c>
      <c r="CZ385" s="98">
        <f t="shared" si="230"/>
        <v>2</v>
      </c>
      <c r="DA385" s="97">
        <f t="shared" si="230"/>
        <v>4</v>
      </c>
      <c r="DB385" s="95">
        <f t="shared" si="231"/>
        <v>2</v>
      </c>
      <c r="DC385" s="147">
        <f t="shared" si="203"/>
        <v>1</v>
      </c>
      <c r="DD385" s="210">
        <f t="shared" si="237"/>
        <v>0</v>
      </c>
      <c r="DE385" s="151">
        <f t="shared" si="238"/>
        <v>0</v>
      </c>
      <c r="DF385" s="213">
        <f t="shared" si="239"/>
        <v>0</v>
      </c>
      <c r="DG385" s="149">
        <f t="shared" si="240"/>
        <v>0</v>
      </c>
      <c r="DH385" s="141">
        <f t="shared" si="241"/>
        <v>0</v>
      </c>
    </row>
    <row r="386" spans="1:112" s="99" customFormat="1" ht="26.1" customHeight="1" thickTop="1" thickBot="1" x14ac:dyDescent="0.2">
      <c r="A386" s="136"/>
      <c r="B386" s="94">
        <v>1097</v>
      </c>
      <c r="C386" s="94" t="s">
        <v>1</v>
      </c>
      <c r="D386" s="94" t="s">
        <v>50</v>
      </c>
      <c r="E386" s="100" t="s">
        <v>51</v>
      </c>
      <c r="F386" s="101">
        <v>8</v>
      </c>
      <c r="G386" s="102">
        <v>1.5</v>
      </c>
      <c r="H386" s="94" t="s">
        <v>257</v>
      </c>
      <c r="I386" s="94" t="s">
        <v>132</v>
      </c>
      <c r="J386" s="103" t="s">
        <v>45</v>
      </c>
      <c r="K386" s="94" t="str">
        <f t="shared" si="216"/>
        <v>-</v>
      </c>
      <c r="L386" s="94" t="s">
        <v>249</v>
      </c>
      <c r="M386" s="181">
        <v>0</v>
      </c>
      <c r="N386" s="92"/>
      <c r="O386" s="93"/>
      <c r="P386" s="104"/>
      <c r="Q386" s="207">
        <v>3.5</v>
      </c>
      <c r="R386" s="202">
        <v>2</v>
      </c>
      <c r="S386" s="198">
        <v>4</v>
      </c>
      <c r="T386" s="191">
        <f t="shared" si="217"/>
        <v>2</v>
      </c>
      <c r="U386" s="191">
        <f t="shared" si="202"/>
        <v>1</v>
      </c>
      <c r="V386" s="191">
        <f t="shared" si="232"/>
        <v>0</v>
      </c>
      <c r="W386" s="191">
        <f t="shared" si="233"/>
        <v>0</v>
      </c>
      <c r="X386" s="191">
        <f t="shared" si="234"/>
        <v>0</v>
      </c>
      <c r="Y386" s="192">
        <f t="shared" si="235"/>
        <v>0</v>
      </c>
      <c r="Z386" s="195">
        <f t="shared" si="236"/>
        <v>0</v>
      </c>
      <c r="AA386" s="192" t="s">
        <v>67</v>
      </c>
      <c r="AB386" s="190" t="s">
        <v>107</v>
      </c>
      <c r="AC386" s="191"/>
      <c r="AD386" s="190"/>
      <c r="AE386" s="190"/>
      <c r="AF386" s="190"/>
      <c r="AG386" s="190"/>
      <c r="AH386" s="190"/>
      <c r="AI386" s="190"/>
      <c r="AJ386" s="190"/>
      <c r="AK386" s="190"/>
      <c r="AL386" s="190"/>
      <c r="AM386" s="190"/>
      <c r="AN386" s="190"/>
      <c r="AO386" s="190"/>
      <c r="AP386" s="190"/>
      <c r="AQ386" s="190"/>
      <c r="AR386" s="190"/>
      <c r="AS386" s="190"/>
      <c r="AT386" s="190"/>
      <c r="AU386" s="190"/>
      <c r="AV386" s="190"/>
      <c r="AW386" s="190"/>
      <c r="AX386" s="190"/>
      <c r="AY386" s="190"/>
      <c r="AZ386" s="190"/>
      <c r="BA386" s="190"/>
      <c r="BB386" s="190"/>
      <c r="BC386" s="190"/>
      <c r="BD386" s="190"/>
      <c r="BE386" s="190"/>
      <c r="BF386" s="190"/>
      <c r="BG386" s="190"/>
      <c r="BH386" s="190"/>
      <c r="BI386" s="190"/>
      <c r="BJ386" s="190"/>
      <c r="BK386" s="190"/>
      <c r="BL386" s="190"/>
      <c r="BM386" s="190"/>
      <c r="BN386" s="190"/>
      <c r="BO386" s="190"/>
      <c r="BP386" s="190"/>
      <c r="BQ386" s="190"/>
      <c r="BR386" s="190"/>
      <c r="BS386" s="190"/>
      <c r="BT386" s="190"/>
      <c r="BU386" s="190"/>
      <c r="BV386" s="190"/>
      <c r="BW386" s="190"/>
      <c r="BX386" s="190"/>
      <c r="BY386" s="190"/>
      <c r="BZ386" s="190">
        <f t="shared" si="218"/>
        <v>1</v>
      </c>
      <c r="CA386" s="190">
        <f t="shared" si="219"/>
        <v>0</v>
      </c>
      <c r="CB386" s="196">
        <f t="shared" si="220"/>
        <v>0</v>
      </c>
      <c r="CC386" s="196">
        <f t="shared" si="221"/>
        <v>0</v>
      </c>
      <c r="CD386" s="197">
        <f t="shared" si="222"/>
        <v>3.5</v>
      </c>
      <c r="CE386" s="198" t="s">
        <v>127</v>
      </c>
      <c r="CF386" s="196" t="str">
        <f t="shared" si="223"/>
        <v/>
      </c>
      <c r="CG386" s="199">
        <f t="shared" si="224"/>
        <v>1</v>
      </c>
      <c r="CH386" s="190" t="e">
        <f t="shared" si="225"/>
        <v>#VALUE!</v>
      </c>
      <c r="CI386" s="190" t="str">
        <f t="shared" si="226"/>
        <v/>
      </c>
      <c r="CJ386" s="190">
        <f t="shared" si="227"/>
        <v>0</v>
      </c>
      <c r="CK386" s="190"/>
      <c r="CL386" s="191">
        <f t="shared" si="204"/>
        <v>1097</v>
      </c>
      <c r="CM386" s="191" t="str">
        <f t="shared" si="205"/>
        <v>本圃</v>
      </c>
      <c r="CN386" s="191" t="str">
        <f t="shared" si="206"/>
        <v>紅ほっぺ以外</v>
      </c>
      <c r="CO386" s="191" t="str">
        <f t="shared" si="207"/>
        <v>よこ</v>
      </c>
      <c r="CP386" s="198">
        <f t="shared" si="208"/>
        <v>8</v>
      </c>
      <c r="CQ386" s="203">
        <f t="shared" si="209"/>
        <v>1.5</v>
      </c>
      <c r="CR386" s="191" t="str">
        <f t="shared" si="210"/>
        <v>SPWFD24UB2PA</v>
      </c>
      <c r="CS386" s="191" t="str">
        <f t="shared" si="211"/>
        <v>◎</v>
      </c>
      <c r="CT386" s="191" t="str">
        <f t="shared" si="212"/>
        <v>強め</v>
      </c>
      <c r="CU386" s="191" t="str">
        <f t="shared" si="228"/>
        <v>-</v>
      </c>
      <c r="CV386" s="191">
        <f t="shared" si="213"/>
        <v>0</v>
      </c>
      <c r="CW386" s="191" t="str">
        <f t="shared" si="214"/>
        <v/>
      </c>
      <c r="CX386" s="208">
        <f t="shared" si="215"/>
        <v>0</v>
      </c>
      <c r="CY386" s="97">
        <f t="shared" si="229"/>
        <v>3.5</v>
      </c>
      <c r="CZ386" s="98">
        <f t="shared" si="230"/>
        <v>2</v>
      </c>
      <c r="DA386" s="97">
        <f t="shared" si="230"/>
        <v>4</v>
      </c>
      <c r="DB386" s="95">
        <f t="shared" si="231"/>
        <v>2</v>
      </c>
      <c r="DC386" s="147">
        <f t="shared" si="203"/>
        <v>1</v>
      </c>
      <c r="DD386" s="210">
        <f t="shared" si="237"/>
        <v>0</v>
      </c>
      <c r="DE386" s="151">
        <f t="shared" si="238"/>
        <v>0</v>
      </c>
      <c r="DF386" s="213">
        <f t="shared" si="239"/>
        <v>0</v>
      </c>
      <c r="DG386" s="149">
        <f t="shared" si="240"/>
        <v>0</v>
      </c>
      <c r="DH386" s="141">
        <f t="shared" si="241"/>
        <v>0</v>
      </c>
    </row>
    <row r="387" spans="1:112" s="99" customFormat="1" ht="26.1" customHeight="1" thickTop="1" thickBot="1" x14ac:dyDescent="0.2">
      <c r="A387" s="136"/>
      <c r="B387" s="94">
        <v>1101</v>
      </c>
      <c r="C387" s="94" t="s">
        <v>1</v>
      </c>
      <c r="D387" s="94" t="s">
        <v>50</v>
      </c>
      <c r="E387" s="100" t="s">
        <v>51</v>
      </c>
      <c r="F387" s="101">
        <v>8</v>
      </c>
      <c r="G387" s="102">
        <v>1.75</v>
      </c>
      <c r="H387" s="94" t="s">
        <v>257</v>
      </c>
      <c r="I387" s="94" t="s">
        <v>133</v>
      </c>
      <c r="J387" s="94" t="s">
        <v>47</v>
      </c>
      <c r="K387" s="94" t="str">
        <f t="shared" si="216"/>
        <v>-</v>
      </c>
      <c r="L387" s="94" t="s">
        <v>249</v>
      </c>
      <c r="M387" s="181">
        <v>0</v>
      </c>
      <c r="N387" s="92"/>
      <c r="O387" s="93"/>
      <c r="P387" s="104"/>
      <c r="Q387" s="207">
        <v>3.5</v>
      </c>
      <c r="R387" s="202">
        <v>2</v>
      </c>
      <c r="S387" s="198">
        <v>4.5</v>
      </c>
      <c r="T387" s="191">
        <f t="shared" si="217"/>
        <v>2</v>
      </c>
      <c r="U387" s="191">
        <f t="shared" ref="U387:U443" si="242">ROUNDUP(T387/6,0)</f>
        <v>1</v>
      </c>
      <c r="V387" s="191">
        <f t="shared" si="232"/>
        <v>0</v>
      </c>
      <c r="W387" s="191">
        <f t="shared" si="233"/>
        <v>0</v>
      </c>
      <c r="X387" s="191">
        <f t="shared" si="234"/>
        <v>0</v>
      </c>
      <c r="Y387" s="192">
        <f t="shared" si="235"/>
        <v>0</v>
      </c>
      <c r="Z387" s="195">
        <f t="shared" si="236"/>
        <v>0</v>
      </c>
      <c r="AA387" s="192" t="s">
        <v>67</v>
      </c>
      <c r="AB387" s="190" t="s">
        <v>96</v>
      </c>
      <c r="AC387" s="191"/>
      <c r="AD387" s="190"/>
      <c r="AE387" s="190"/>
      <c r="AF387" s="190"/>
      <c r="AG387" s="190"/>
      <c r="AH387" s="190"/>
      <c r="AI387" s="190"/>
      <c r="AJ387" s="190"/>
      <c r="AK387" s="190"/>
      <c r="AL387" s="190"/>
      <c r="AM387" s="190"/>
      <c r="AN387" s="190"/>
      <c r="AO387" s="190"/>
      <c r="AP387" s="190"/>
      <c r="AQ387" s="190"/>
      <c r="AR387" s="190"/>
      <c r="AS387" s="190"/>
      <c r="AT387" s="190"/>
      <c r="AU387" s="190"/>
      <c r="AV387" s="190"/>
      <c r="AW387" s="190"/>
      <c r="AX387" s="190"/>
      <c r="AY387" s="190"/>
      <c r="AZ387" s="190"/>
      <c r="BA387" s="190"/>
      <c r="BB387" s="190"/>
      <c r="BC387" s="190"/>
      <c r="BD387" s="190"/>
      <c r="BE387" s="190"/>
      <c r="BF387" s="190"/>
      <c r="BG387" s="190"/>
      <c r="BH387" s="190"/>
      <c r="BI387" s="190"/>
      <c r="BJ387" s="190"/>
      <c r="BK387" s="190"/>
      <c r="BL387" s="190"/>
      <c r="BM387" s="190"/>
      <c r="BN387" s="190"/>
      <c r="BO387" s="190"/>
      <c r="BP387" s="190"/>
      <c r="BQ387" s="190"/>
      <c r="BR387" s="190"/>
      <c r="BS387" s="190"/>
      <c r="BT387" s="190"/>
      <c r="BU387" s="190"/>
      <c r="BV387" s="190"/>
      <c r="BW387" s="190"/>
      <c r="BX387" s="190"/>
      <c r="BY387" s="190"/>
      <c r="BZ387" s="190">
        <f t="shared" si="218"/>
        <v>1</v>
      </c>
      <c r="CA387" s="190">
        <f t="shared" si="219"/>
        <v>0</v>
      </c>
      <c r="CB387" s="196">
        <f t="shared" si="220"/>
        <v>0</v>
      </c>
      <c r="CC387" s="196">
        <f t="shared" si="221"/>
        <v>0</v>
      </c>
      <c r="CD387" s="197">
        <f t="shared" si="222"/>
        <v>3.5</v>
      </c>
      <c r="CE387" s="198" t="s">
        <v>127</v>
      </c>
      <c r="CF387" s="196" t="str">
        <f t="shared" si="223"/>
        <v/>
      </c>
      <c r="CG387" s="199">
        <f t="shared" si="224"/>
        <v>1</v>
      </c>
      <c r="CH387" s="190" t="e">
        <f t="shared" si="225"/>
        <v>#VALUE!</v>
      </c>
      <c r="CI387" s="190" t="str">
        <f t="shared" si="226"/>
        <v/>
      </c>
      <c r="CJ387" s="190">
        <f t="shared" si="227"/>
        <v>0</v>
      </c>
      <c r="CK387" s="190"/>
      <c r="CL387" s="191">
        <f t="shared" si="204"/>
        <v>1101</v>
      </c>
      <c r="CM387" s="191" t="str">
        <f t="shared" si="205"/>
        <v>本圃</v>
      </c>
      <c r="CN387" s="191" t="str">
        <f t="shared" si="206"/>
        <v>紅ほっぺ以外</v>
      </c>
      <c r="CO387" s="191" t="str">
        <f t="shared" si="207"/>
        <v>よこ</v>
      </c>
      <c r="CP387" s="198">
        <f t="shared" si="208"/>
        <v>8</v>
      </c>
      <c r="CQ387" s="203">
        <f t="shared" si="209"/>
        <v>1.75</v>
      </c>
      <c r="CR387" s="191" t="str">
        <f t="shared" si="210"/>
        <v>SPWFD24UB2PA</v>
      </c>
      <c r="CS387" s="191" t="str">
        <f t="shared" si="211"/>
        <v>○</v>
      </c>
      <c r="CT387" s="191" t="str">
        <f t="shared" si="212"/>
        <v>適</v>
      </c>
      <c r="CU387" s="191" t="str">
        <f t="shared" si="228"/>
        <v>-</v>
      </c>
      <c r="CV387" s="191">
        <f t="shared" si="213"/>
        <v>0</v>
      </c>
      <c r="CW387" s="191" t="str">
        <f t="shared" si="214"/>
        <v/>
      </c>
      <c r="CX387" s="208">
        <f t="shared" si="215"/>
        <v>0</v>
      </c>
      <c r="CY387" s="97">
        <f t="shared" si="229"/>
        <v>3.5</v>
      </c>
      <c r="CZ387" s="98">
        <f t="shared" si="230"/>
        <v>2</v>
      </c>
      <c r="DA387" s="97">
        <f t="shared" si="230"/>
        <v>4.5</v>
      </c>
      <c r="DB387" s="95">
        <f t="shared" si="231"/>
        <v>2</v>
      </c>
      <c r="DC387" s="147">
        <f t="shared" si="203"/>
        <v>1</v>
      </c>
      <c r="DD387" s="210">
        <f t="shared" si="237"/>
        <v>0</v>
      </c>
      <c r="DE387" s="151">
        <f t="shared" si="238"/>
        <v>0</v>
      </c>
      <c r="DF387" s="213">
        <f t="shared" si="239"/>
        <v>0</v>
      </c>
      <c r="DG387" s="149">
        <f t="shared" si="240"/>
        <v>0</v>
      </c>
      <c r="DH387" s="141">
        <f t="shared" si="241"/>
        <v>0</v>
      </c>
    </row>
    <row r="388" spans="1:112" s="99" customFormat="1" ht="26.1" customHeight="1" thickTop="1" thickBot="1" x14ac:dyDescent="0.2">
      <c r="A388" s="136"/>
      <c r="B388" s="87">
        <v>1102</v>
      </c>
      <c r="C388" s="94" t="s">
        <v>1</v>
      </c>
      <c r="D388" s="94" t="s">
        <v>50</v>
      </c>
      <c r="E388" s="100" t="s">
        <v>51</v>
      </c>
      <c r="F388" s="101">
        <v>8</v>
      </c>
      <c r="G388" s="102">
        <v>1.75</v>
      </c>
      <c r="H388" s="94" t="s">
        <v>257</v>
      </c>
      <c r="I388" s="94" t="s">
        <v>132</v>
      </c>
      <c r="J388" s="94" t="s">
        <v>47</v>
      </c>
      <c r="K388" s="94" t="str">
        <f t="shared" si="216"/>
        <v>-</v>
      </c>
      <c r="L388" s="94" t="s">
        <v>249</v>
      </c>
      <c r="M388" s="181">
        <v>0</v>
      </c>
      <c r="N388" s="92"/>
      <c r="O388" s="93"/>
      <c r="P388" s="104"/>
      <c r="Q388" s="207">
        <v>3.5</v>
      </c>
      <c r="R388" s="202">
        <v>2</v>
      </c>
      <c r="S388" s="198">
        <v>4</v>
      </c>
      <c r="T388" s="191">
        <f t="shared" si="217"/>
        <v>2</v>
      </c>
      <c r="U388" s="191">
        <f t="shared" si="242"/>
        <v>1</v>
      </c>
      <c r="V388" s="191">
        <f t="shared" si="232"/>
        <v>0</v>
      </c>
      <c r="W388" s="191">
        <f t="shared" si="233"/>
        <v>0</v>
      </c>
      <c r="X388" s="191">
        <f t="shared" si="234"/>
        <v>0</v>
      </c>
      <c r="Y388" s="192">
        <f t="shared" si="235"/>
        <v>0</v>
      </c>
      <c r="Z388" s="195">
        <f t="shared" si="236"/>
        <v>0</v>
      </c>
      <c r="AA388" s="192" t="s">
        <v>67</v>
      </c>
      <c r="AB388" s="190" t="s">
        <v>96</v>
      </c>
      <c r="AC388" s="191"/>
      <c r="AD388" s="190"/>
      <c r="AE388" s="190"/>
      <c r="AF388" s="190"/>
      <c r="AG388" s="190"/>
      <c r="AH388" s="190"/>
      <c r="AI388" s="190"/>
      <c r="AJ388" s="190"/>
      <c r="AK388" s="190"/>
      <c r="AL388" s="190"/>
      <c r="AM388" s="190"/>
      <c r="AN388" s="190"/>
      <c r="AO388" s="190"/>
      <c r="AP388" s="190"/>
      <c r="AQ388" s="190"/>
      <c r="AR388" s="190"/>
      <c r="AS388" s="190"/>
      <c r="AT388" s="190"/>
      <c r="AU388" s="190"/>
      <c r="AV388" s="190"/>
      <c r="AW388" s="190"/>
      <c r="AX388" s="190"/>
      <c r="AY388" s="190"/>
      <c r="AZ388" s="190"/>
      <c r="BA388" s="190"/>
      <c r="BB388" s="190"/>
      <c r="BC388" s="190"/>
      <c r="BD388" s="190"/>
      <c r="BE388" s="190"/>
      <c r="BF388" s="190"/>
      <c r="BG388" s="190"/>
      <c r="BH388" s="190"/>
      <c r="BI388" s="190"/>
      <c r="BJ388" s="190"/>
      <c r="BK388" s="190"/>
      <c r="BL388" s="190"/>
      <c r="BM388" s="190"/>
      <c r="BN388" s="190"/>
      <c r="BO388" s="190"/>
      <c r="BP388" s="190"/>
      <c r="BQ388" s="190"/>
      <c r="BR388" s="190"/>
      <c r="BS388" s="190"/>
      <c r="BT388" s="190"/>
      <c r="BU388" s="190"/>
      <c r="BV388" s="190"/>
      <c r="BW388" s="190"/>
      <c r="BX388" s="190"/>
      <c r="BY388" s="190"/>
      <c r="BZ388" s="190">
        <f t="shared" si="218"/>
        <v>1</v>
      </c>
      <c r="CA388" s="190">
        <f t="shared" si="219"/>
        <v>0</v>
      </c>
      <c r="CB388" s="196">
        <f t="shared" si="220"/>
        <v>0</v>
      </c>
      <c r="CC388" s="196">
        <f t="shared" si="221"/>
        <v>0</v>
      </c>
      <c r="CD388" s="197">
        <f t="shared" si="222"/>
        <v>3.5</v>
      </c>
      <c r="CE388" s="198" t="s">
        <v>127</v>
      </c>
      <c r="CF388" s="196" t="str">
        <f t="shared" si="223"/>
        <v/>
      </c>
      <c r="CG388" s="199">
        <f t="shared" si="224"/>
        <v>1</v>
      </c>
      <c r="CH388" s="190" t="e">
        <f t="shared" si="225"/>
        <v>#VALUE!</v>
      </c>
      <c r="CI388" s="190" t="str">
        <f t="shared" si="226"/>
        <v/>
      </c>
      <c r="CJ388" s="190">
        <f t="shared" si="227"/>
        <v>0</v>
      </c>
      <c r="CK388" s="190"/>
      <c r="CL388" s="191">
        <f t="shared" si="204"/>
        <v>1102</v>
      </c>
      <c r="CM388" s="191" t="str">
        <f t="shared" si="205"/>
        <v>本圃</v>
      </c>
      <c r="CN388" s="191" t="str">
        <f t="shared" si="206"/>
        <v>紅ほっぺ以外</v>
      </c>
      <c r="CO388" s="191" t="str">
        <f t="shared" si="207"/>
        <v>よこ</v>
      </c>
      <c r="CP388" s="198">
        <f t="shared" si="208"/>
        <v>8</v>
      </c>
      <c r="CQ388" s="203">
        <f t="shared" si="209"/>
        <v>1.75</v>
      </c>
      <c r="CR388" s="191" t="str">
        <f t="shared" si="210"/>
        <v>SPWFD24UB2PA</v>
      </c>
      <c r="CS388" s="191" t="str">
        <f t="shared" si="211"/>
        <v>◎</v>
      </c>
      <c r="CT388" s="191" t="str">
        <f t="shared" si="212"/>
        <v>適</v>
      </c>
      <c r="CU388" s="191" t="str">
        <f t="shared" si="228"/>
        <v>-</v>
      </c>
      <c r="CV388" s="191">
        <f t="shared" si="213"/>
        <v>0</v>
      </c>
      <c r="CW388" s="191" t="str">
        <f t="shared" si="214"/>
        <v/>
      </c>
      <c r="CX388" s="208">
        <f t="shared" si="215"/>
        <v>0</v>
      </c>
      <c r="CY388" s="97">
        <f t="shared" si="229"/>
        <v>3.5</v>
      </c>
      <c r="CZ388" s="98">
        <f t="shared" si="230"/>
        <v>2</v>
      </c>
      <c r="DA388" s="97">
        <f t="shared" si="230"/>
        <v>4</v>
      </c>
      <c r="DB388" s="95">
        <f t="shared" si="231"/>
        <v>2</v>
      </c>
      <c r="DC388" s="147">
        <f t="shared" si="203"/>
        <v>1</v>
      </c>
      <c r="DD388" s="210">
        <f t="shared" si="237"/>
        <v>0</v>
      </c>
      <c r="DE388" s="151">
        <f t="shared" si="238"/>
        <v>0</v>
      </c>
      <c r="DF388" s="213">
        <f t="shared" si="239"/>
        <v>0</v>
      </c>
      <c r="DG388" s="149">
        <f t="shared" si="240"/>
        <v>0</v>
      </c>
      <c r="DH388" s="141">
        <f t="shared" si="241"/>
        <v>0</v>
      </c>
    </row>
    <row r="389" spans="1:112" s="99" customFormat="1" ht="26.1" customHeight="1" thickTop="1" thickBot="1" x14ac:dyDescent="0.2">
      <c r="A389" s="136"/>
      <c r="B389" s="94">
        <v>1103</v>
      </c>
      <c r="C389" s="94" t="s">
        <v>1</v>
      </c>
      <c r="D389" s="94" t="s">
        <v>50</v>
      </c>
      <c r="E389" s="100" t="s">
        <v>51</v>
      </c>
      <c r="F389" s="101">
        <v>8</v>
      </c>
      <c r="G389" s="102">
        <v>1.75</v>
      </c>
      <c r="H389" s="94" t="s">
        <v>257</v>
      </c>
      <c r="I389" s="94" t="s">
        <v>132</v>
      </c>
      <c r="J389" s="103" t="s">
        <v>45</v>
      </c>
      <c r="K389" s="146" t="str">
        <f t="shared" si="216"/>
        <v>○</v>
      </c>
      <c r="L389" s="145" t="s">
        <v>189</v>
      </c>
      <c r="M389" s="180">
        <f>IF(L389="YES",1,0)</f>
        <v>0</v>
      </c>
      <c r="N389" s="92"/>
      <c r="O389" s="93"/>
      <c r="P389" s="104"/>
      <c r="Q389" s="207">
        <v>3</v>
      </c>
      <c r="R389" s="202">
        <v>2</v>
      </c>
      <c r="S389" s="198">
        <v>4</v>
      </c>
      <c r="T389" s="191">
        <f t="shared" si="217"/>
        <v>2</v>
      </c>
      <c r="U389" s="191">
        <f t="shared" si="242"/>
        <v>1</v>
      </c>
      <c r="V389" s="191">
        <f t="shared" si="232"/>
        <v>0</v>
      </c>
      <c r="W389" s="191">
        <f t="shared" si="233"/>
        <v>0</v>
      </c>
      <c r="X389" s="191">
        <f t="shared" si="234"/>
        <v>0</v>
      </c>
      <c r="Y389" s="192">
        <f t="shared" si="235"/>
        <v>0</v>
      </c>
      <c r="Z389" s="195">
        <f t="shared" si="236"/>
        <v>0</v>
      </c>
      <c r="AA389" s="192" t="s">
        <v>67</v>
      </c>
      <c r="AB389" s="190" t="s">
        <v>100</v>
      </c>
      <c r="AC389" s="191"/>
      <c r="AD389" s="190"/>
      <c r="AE389" s="190"/>
      <c r="AF389" s="190"/>
      <c r="AG389" s="190"/>
      <c r="AH389" s="190"/>
      <c r="AI389" s="190"/>
      <c r="AJ389" s="190"/>
      <c r="AK389" s="190"/>
      <c r="AL389" s="190"/>
      <c r="AM389" s="190"/>
      <c r="AN389" s="190"/>
      <c r="AO389" s="190"/>
      <c r="AP389" s="190"/>
      <c r="AQ389" s="190"/>
      <c r="AR389" s="190"/>
      <c r="AS389" s="190"/>
      <c r="AT389" s="190"/>
      <c r="AU389" s="190"/>
      <c r="AV389" s="190"/>
      <c r="AW389" s="190"/>
      <c r="AX389" s="190"/>
      <c r="AY389" s="190"/>
      <c r="AZ389" s="190"/>
      <c r="BA389" s="190"/>
      <c r="BB389" s="190"/>
      <c r="BC389" s="190"/>
      <c r="BD389" s="190"/>
      <c r="BE389" s="190"/>
      <c r="BF389" s="190"/>
      <c r="BG389" s="190"/>
      <c r="BH389" s="190"/>
      <c r="BI389" s="190"/>
      <c r="BJ389" s="190"/>
      <c r="BK389" s="190"/>
      <c r="BL389" s="190"/>
      <c r="BM389" s="190"/>
      <c r="BN389" s="190"/>
      <c r="BO389" s="190"/>
      <c r="BP389" s="190"/>
      <c r="BQ389" s="190"/>
      <c r="BR389" s="190"/>
      <c r="BS389" s="190"/>
      <c r="BT389" s="190"/>
      <c r="BU389" s="190"/>
      <c r="BV389" s="190"/>
      <c r="BW389" s="190"/>
      <c r="BX389" s="190"/>
      <c r="BY389" s="190"/>
      <c r="BZ389" s="190">
        <f t="shared" si="218"/>
        <v>1</v>
      </c>
      <c r="CA389" s="190">
        <f t="shared" si="219"/>
        <v>0</v>
      </c>
      <c r="CB389" s="196">
        <f t="shared" si="220"/>
        <v>0</v>
      </c>
      <c r="CC389" s="196">
        <f t="shared" si="221"/>
        <v>0</v>
      </c>
      <c r="CD389" s="197">
        <f t="shared" si="222"/>
        <v>3</v>
      </c>
      <c r="CE389" s="198" t="s">
        <v>127</v>
      </c>
      <c r="CF389" s="196" t="str">
        <f t="shared" si="223"/>
        <v/>
      </c>
      <c r="CG389" s="199">
        <f t="shared" si="224"/>
        <v>1</v>
      </c>
      <c r="CH389" s="190" t="e">
        <f t="shared" si="225"/>
        <v>#VALUE!</v>
      </c>
      <c r="CI389" s="190" t="str">
        <f t="shared" si="226"/>
        <v/>
      </c>
      <c r="CJ389" s="190">
        <f t="shared" si="227"/>
        <v>0</v>
      </c>
      <c r="CK389" s="190"/>
      <c r="CL389" s="191">
        <f t="shared" si="204"/>
        <v>1103</v>
      </c>
      <c r="CM389" s="191" t="str">
        <f t="shared" si="205"/>
        <v>本圃</v>
      </c>
      <c r="CN389" s="191" t="str">
        <f t="shared" si="206"/>
        <v>紅ほっぺ以外</v>
      </c>
      <c r="CO389" s="191" t="str">
        <f t="shared" si="207"/>
        <v>よこ</v>
      </c>
      <c r="CP389" s="198">
        <f t="shared" si="208"/>
        <v>8</v>
      </c>
      <c r="CQ389" s="203">
        <f t="shared" si="209"/>
        <v>1.75</v>
      </c>
      <c r="CR389" s="191" t="str">
        <f t="shared" si="210"/>
        <v>SPWFD24UB2PA</v>
      </c>
      <c r="CS389" s="191" t="str">
        <f t="shared" si="211"/>
        <v>◎</v>
      </c>
      <c r="CT389" s="191" t="str">
        <f t="shared" si="212"/>
        <v>強め</v>
      </c>
      <c r="CU389" s="191" t="str">
        <f t="shared" si="228"/>
        <v>○</v>
      </c>
      <c r="CV389" s="191">
        <f t="shared" si="213"/>
        <v>0</v>
      </c>
      <c r="CW389" s="191" t="str">
        <f t="shared" si="214"/>
        <v/>
      </c>
      <c r="CX389" s="208">
        <f t="shared" si="215"/>
        <v>0</v>
      </c>
      <c r="CY389" s="97">
        <f t="shared" si="229"/>
        <v>3</v>
      </c>
      <c r="CZ389" s="98">
        <f t="shared" si="230"/>
        <v>2</v>
      </c>
      <c r="DA389" s="97">
        <f t="shared" si="230"/>
        <v>4</v>
      </c>
      <c r="DB389" s="95">
        <f t="shared" si="231"/>
        <v>2</v>
      </c>
      <c r="DC389" s="147">
        <f t="shared" si="203"/>
        <v>1</v>
      </c>
      <c r="DD389" s="210">
        <f t="shared" si="237"/>
        <v>0</v>
      </c>
      <c r="DE389" s="151">
        <f t="shared" si="238"/>
        <v>0</v>
      </c>
      <c r="DF389" s="213">
        <f t="shared" si="239"/>
        <v>0</v>
      </c>
      <c r="DG389" s="149">
        <f t="shared" si="240"/>
        <v>0</v>
      </c>
      <c r="DH389" s="141">
        <f t="shared" si="241"/>
        <v>0</v>
      </c>
    </row>
    <row r="390" spans="1:112" s="99" customFormat="1" ht="26.1" customHeight="1" thickTop="1" thickBot="1" x14ac:dyDescent="0.2">
      <c r="A390" s="136"/>
      <c r="B390" s="94">
        <v>1109</v>
      </c>
      <c r="C390" s="94" t="s">
        <v>1</v>
      </c>
      <c r="D390" s="94" t="s">
        <v>50</v>
      </c>
      <c r="E390" s="100" t="s">
        <v>51</v>
      </c>
      <c r="F390" s="101">
        <v>8</v>
      </c>
      <c r="G390" s="102">
        <v>2</v>
      </c>
      <c r="H390" s="94" t="s">
        <v>257</v>
      </c>
      <c r="I390" s="94" t="s">
        <v>132</v>
      </c>
      <c r="J390" s="94" t="s">
        <v>47</v>
      </c>
      <c r="K390" s="94" t="str">
        <f t="shared" si="216"/>
        <v>-</v>
      </c>
      <c r="L390" s="94" t="s">
        <v>249</v>
      </c>
      <c r="M390" s="181">
        <v>0</v>
      </c>
      <c r="N390" s="92"/>
      <c r="O390" s="93"/>
      <c r="P390" s="104"/>
      <c r="Q390" s="207">
        <v>3.5</v>
      </c>
      <c r="R390" s="202">
        <v>2</v>
      </c>
      <c r="S390" s="198">
        <v>4.5</v>
      </c>
      <c r="T390" s="191">
        <f t="shared" si="217"/>
        <v>2</v>
      </c>
      <c r="U390" s="191">
        <f t="shared" si="242"/>
        <v>1</v>
      </c>
      <c r="V390" s="191">
        <f t="shared" si="232"/>
        <v>0</v>
      </c>
      <c r="W390" s="191">
        <f t="shared" si="233"/>
        <v>0</v>
      </c>
      <c r="X390" s="191">
        <f t="shared" si="234"/>
        <v>0</v>
      </c>
      <c r="Y390" s="192">
        <f t="shared" si="235"/>
        <v>0</v>
      </c>
      <c r="Z390" s="195">
        <f t="shared" si="236"/>
        <v>0</v>
      </c>
      <c r="AA390" s="192" t="s">
        <v>67</v>
      </c>
      <c r="AB390" s="190" t="s">
        <v>70</v>
      </c>
      <c r="AC390" s="191"/>
      <c r="AD390" s="190"/>
      <c r="AE390" s="190"/>
      <c r="AF390" s="190"/>
      <c r="AG390" s="190"/>
      <c r="AH390" s="190"/>
      <c r="AI390" s="190"/>
      <c r="AJ390" s="190"/>
      <c r="AK390" s="190"/>
      <c r="AL390" s="190"/>
      <c r="AM390" s="190"/>
      <c r="AN390" s="190"/>
      <c r="AO390" s="190"/>
      <c r="AP390" s="190"/>
      <c r="AQ390" s="190"/>
      <c r="AR390" s="190"/>
      <c r="AS390" s="190"/>
      <c r="AT390" s="190"/>
      <c r="AU390" s="190"/>
      <c r="AV390" s="190"/>
      <c r="AW390" s="190"/>
      <c r="AX390" s="190"/>
      <c r="AY390" s="190"/>
      <c r="AZ390" s="190"/>
      <c r="BA390" s="190"/>
      <c r="BB390" s="190"/>
      <c r="BC390" s="190"/>
      <c r="BD390" s="190"/>
      <c r="BE390" s="190"/>
      <c r="BF390" s="190"/>
      <c r="BG390" s="190"/>
      <c r="BH390" s="190"/>
      <c r="BI390" s="190"/>
      <c r="BJ390" s="190"/>
      <c r="BK390" s="190"/>
      <c r="BL390" s="190"/>
      <c r="BM390" s="190"/>
      <c r="BN390" s="190"/>
      <c r="BO390" s="190"/>
      <c r="BP390" s="190"/>
      <c r="BQ390" s="190"/>
      <c r="BR390" s="190"/>
      <c r="BS390" s="190"/>
      <c r="BT390" s="190"/>
      <c r="BU390" s="190"/>
      <c r="BV390" s="190"/>
      <c r="BW390" s="190"/>
      <c r="BX390" s="190"/>
      <c r="BY390" s="190"/>
      <c r="BZ390" s="190">
        <f t="shared" si="218"/>
        <v>1</v>
      </c>
      <c r="CA390" s="190">
        <f t="shared" si="219"/>
        <v>0</v>
      </c>
      <c r="CB390" s="196">
        <f t="shared" si="220"/>
        <v>0</v>
      </c>
      <c r="CC390" s="196">
        <f t="shared" si="221"/>
        <v>0</v>
      </c>
      <c r="CD390" s="197">
        <f t="shared" si="222"/>
        <v>3.5</v>
      </c>
      <c r="CE390" s="198" t="s">
        <v>127</v>
      </c>
      <c r="CF390" s="196" t="str">
        <f t="shared" si="223"/>
        <v/>
      </c>
      <c r="CG390" s="199">
        <f t="shared" si="224"/>
        <v>1</v>
      </c>
      <c r="CH390" s="190" t="e">
        <f t="shared" si="225"/>
        <v>#VALUE!</v>
      </c>
      <c r="CI390" s="190" t="str">
        <f t="shared" si="226"/>
        <v/>
      </c>
      <c r="CJ390" s="190">
        <f t="shared" si="227"/>
        <v>0</v>
      </c>
      <c r="CK390" s="190"/>
      <c r="CL390" s="191">
        <f t="shared" si="204"/>
        <v>1109</v>
      </c>
      <c r="CM390" s="191" t="str">
        <f t="shared" si="205"/>
        <v>本圃</v>
      </c>
      <c r="CN390" s="191" t="str">
        <f t="shared" si="206"/>
        <v>紅ほっぺ以外</v>
      </c>
      <c r="CO390" s="191" t="str">
        <f t="shared" si="207"/>
        <v>よこ</v>
      </c>
      <c r="CP390" s="198">
        <f t="shared" si="208"/>
        <v>8</v>
      </c>
      <c r="CQ390" s="203">
        <f t="shared" si="209"/>
        <v>2</v>
      </c>
      <c r="CR390" s="191" t="str">
        <f t="shared" si="210"/>
        <v>SPWFD24UB2PA</v>
      </c>
      <c r="CS390" s="191" t="str">
        <f t="shared" si="211"/>
        <v>◎</v>
      </c>
      <c r="CT390" s="191" t="str">
        <f t="shared" si="212"/>
        <v>適</v>
      </c>
      <c r="CU390" s="191" t="str">
        <f t="shared" si="228"/>
        <v>-</v>
      </c>
      <c r="CV390" s="191">
        <f t="shared" si="213"/>
        <v>0</v>
      </c>
      <c r="CW390" s="191" t="str">
        <f t="shared" si="214"/>
        <v/>
      </c>
      <c r="CX390" s="208">
        <f t="shared" si="215"/>
        <v>0</v>
      </c>
      <c r="CY390" s="97">
        <f t="shared" si="229"/>
        <v>3.5</v>
      </c>
      <c r="CZ390" s="98">
        <f t="shared" si="230"/>
        <v>2</v>
      </c>
      <c r="DA390" s="97">
        <f t="shared" si="230"/>
        <v>4.5</v>
      </c>
      <c r="DB390" s="95">
        <f t="shared" si="231"/>
        <v>2</v>
      </c>
      <c r="DC390" s="147">
        <f t="shared" si="203"/>
        <v>1</v>
      </c>
      <c r="DD390" s="210">
        <f t="shared" si="237"/>
        <v>0</v>
      </c>
      <c r="DE390" s="151">
        <f t="shared" si="238"/>
        <v>0</v>
      </c>
      <c r="DF390" s="213">
        <f t="shared" si="239"/>
        <v>0</v>
      </c>
      <c r="DG390" s="149">
        <f t="shared" si="240"/>
        <v>0</v>
      </c>
      <c r="DH390" s="141">
        <f t="shared" si="241"/>
        <v>0</v>
      </c>
    </row>
    <row r="391" spans="1:112" s="99" customFormat="1" ht="26.1" customHeight="1" thickTop="1" thickBot="1" x14ac:dyDescent="0.2">
      <c r="A391" s="136"/>
      <c r="B391" s="94">
        <v>1110</v>
      </c>
      <c r="C391" s="94" t="s">
        <v>1</v>
      </c>
      <c r="D391" s="94" t="s">
        <v>50</v>
      </c>
      <c r="E391" s="100" t="s">
        <v>51</v>
      </c>
      <c r="F391" s="101">
        <v>8</v>
      </c>
      <c r="G391" s="102">
        <v>2</v>
      </c>
      <c r="H391" s="94" t="s">
        <v>257</v>
      </c>
      <c r="I391" s="94" t="s">
        <v>132</v>
      </c>
      <c r="J391" s="94" t="s">
        <v>47</v>
      </c>
      <c r="K391" s="94" t="str">
        <f t="shared" si="216"/>
        <v>-</v>
      </c>
      <c r="L391" s="94" t="s">
        <v>249</v>
      </c>
      <c r="M391" s="181">
        <v>0</v>
      </c>
      <c r="N391" s="92"/>
      <c r="O391" s="93"/>
      <c r="P391" s="104"/>
      <c r="Q391" s="207">
        <v>3.5</v>
      </c>
      <c r="R391" s="202">
        <v>2</v>
      </c>
      <c r="S391" s="198">
        <v>4</v>
      </c>
      <c r="T391" s="191">
        <f t="shared" si="217"/>
        <v>2</v>
      </c>
      <c r="U391" s="191">
        <f t="shared" si="242"/>
        <v>1</v>
      </c>
      <c r="V391" s="191">
        <f t="shared" si="232"/>
        <v>0</v>
      </c>
      <c r="W391" s="191">
        <f t="shared" si="233"/>
        <v>0</v>
      </c>
      <c r="X391" s="191">
        <f t="shared" si="234"/>
        <v>0</v>
      </c>
      <c r="Y391" s="192">
        <f t="shared" si="235"/>
        <v>0</v>
      </c>
      <c r="Z391" s="195">
        <f t="shared" si="236"/>
        <v>0</v>
      </c>
      <c r="AA391" s="192" t="s">
        <v>67</v>
      </c>
      <c r="AB391" s="190" t="s">
        <v>70</v>
      </c>
      <c r="AC391" s="191"/>
      <c r="AD391" s="190"/>
      <c r="AE391" s="190"/>
      <c r="AF391" s="190"/>
      <c r="AG391" s="190"/>
      <c r="AH391" s="190"/>
      <c r="AI391" s="190"/>
      <c r="AJ391" s="190"/>
      <c r="AK391" s="190"/>
      <c r="AL391" s="190"/>
      <c r="AM391" s="190"/>
      <c r="AN391" s="190"/>
      <c r="AO391" s="190"/>
      <c r="AP391" s="190"/>
      <c r="AQ391" s="190"/>
      <c r="AR391" s="190"/>
      <c r="AS391" s="190"/>
      <c r="AT391" s="190"/>
      <c r="AU391" s="190"/>
      <c r="AV391" s="190"/>
      <c r="AW391" s="190"/>
      <c r="AX391" s="190"/>
      <c r="AY391" s="190"/>
      <c r="AZ391" s="190"/>
      <c r="BA391" s="190"/>
      <c r="BB391" s="190"/>
      <c r="BC391" s="190"/>
      <c r="BD391" s="190"/>
      <c r="BE391" s="190"/>
      <c r="BF391" s="190"/>
      <c r="BG391" s="190"/>
      <c r="BH391" s="190"/>
      <c r="BI391" s="190"/>
      <c r="BJ391" s="190"/>
      <c r="BK391" s="190"/>
      <c r="BL391" s="190"/>
      <c r="BM391" s="190"/>
      <c r="BN391" s="190"/>
      <c r="BO391" s="190"/>
      <c r="BP391" s="190"/>
      <c r="BQ391" s="190"/>
      <c r="BR391" s="190"/>
      <c r="BS391" s="190"/>
      <c r="BT391" s="190"/>
      <c r="BU391" s="190"/>
      <c r="BV391" s="190"/>
      <c r="BW391" s="190"/>
      <c r="BX391" s="190"/>
      <c r="BY391" s="190"/>
      <c r="BZ391" s="190">
        <f t="shared" si="218"/>
        <v>1</v>
      </c>
      <c r="CA391" s="190">
        <f t="shared" si="219"/>
        <v>0</v>
      </c>
      <c r="CB391" s="196">
        <f t="shared" si="220"/>
        <v>0</v>
      </c>
      <c r="CC391" s="196">
        <f t="shared" si="221"/>
        <v>0</v>
      </c>
      <c r="CD391" s="197">
        <f t="shared" si="222"/>
        <v>3.5</v>
      </c>
      <c r="CE391" s="198" t="s">
        <v>127</v>
      </c>
      <c r="CF391" s="196" t="str">
        <f t="shared" si="223"/>
        <v/>
      </c>
      <c r="CG391" s="199">
        <f t="shared" si="224"/>
        <v>1</v>
      </c>
      <c r="CH391" s="190" t="e">
        <f t="shared" si="225"/>
        <v>#VALUE!</v>
      </c>
      <c r="CI391" s="190" t="str">
        <f t="shared" si="226"/>
        <v/>
      </c>
      <c r="CJ391" s="190">
        <f t="shared" si="227"/>
        <v>0</v>
      </c>
      <c r="CK391" s="190"/>
      <c r="CL391" s="191">
        <f t="shared" si="204"/>
        <v>1110</v>
      </c>
      <c r="CM391" s="191" t="str">
        <f t="shared" si="205"/>
        <v>本圃</v>
      </c>
      <c r="CN391" s="191" t="str">
        <f t="shared" si="206"/>
        <v>紅ほっぺ以外</v>
      </c>
      <c r="CO391" s="191" t="str">
        <f t="shared" si="207"/>
        <v>よこ</v>
      </c>
      <c r="CP391" s="198">
        <f t="shared" si="208"/>
        <v>8</v>
      </c>
      <c r="CQ391" s="203">
        <f t="shared" si="209"/>
        <v>2</v>
      </c>
      <c r="CR391" s="191" t="str">
        <f t="shared" si="210"/>
        <v>SPWFD24UB2PA</v>
      </c>
      <c r="CS391" s="191" t="str">
        <f t="shared" si="211"/>
        <v>◎</v>
      </c>
      <c r="CT391" s="191" t="str">
        <f t="shared" si="212"/>
        <v>適</v>
      </c>
      <c r="CU391" s="191" t="str">
        <f t="shared" si="228"/>
        <v>-</v>
      </c>
      <c r="CV391" s="191">
        <f t="shared" si="213"/>
        <v>0</v>
      </c>
      <c r="CW391" s="191" t="str">
        <f t="shared" si="214"/>
        <v/>
      </c>
      <c r="CX391" s="208">
        <f t="shared" si="215"/>
        <v>0</v>
      </c>
      <c r="CY391" s="97">
        <f t="shared" si="229"/>
        <v>3.5</v>
      </c>
      <c r="CZ391" s="98">
        <f t="shared" si="230"/>
        <v>2</v>
      </c>
      <c r="DA391" s="97">
        <f t="shared" si="230"/>
        <v>4</v>
      </c>
      <c r="DB391" s="95">
        <f t="shared" si="231"/>
        <v>2</v>
      </c>
      <c r="DC391" s="147">
        <f t="shared" si="203"/>
        <v>1</v>
      </c>
      <c r="DD391" s="210">
        <f t="shared" si="237"/>
        <v>0</v>
      </c>
      <c r="DE391" s="151">
        <f t="shared" si="238"/>
        <v>0</v>
      </c>
      <c r="DF391" s="213">
        <f t="shared" si="239"/>
        <v>0</v>
      </c>
      <c r="DG391" s="149">
        <f t="shared" si="240"/>
        <v>0</v>
      </c>
      <c r="DH391" s="141">
        <f t="shared" si="241"/>
        <v>0</v>
      </c>
    </row>
    <row r="392" spans="1:112" s="99" customFormat="1" ht="26.1" customHeight="1" thickTop="1" thickBot="1" x14ac:dyDescent="0.2">
      <c r="A392" s="136"/>
      <c r="B392" s="94">
        <v>1122</v>
      </c>
      <c r="C392" s="94" t="s">
        <v>1</v>
      </c>
      <c r="D392" s="94" t="s">
        <v>50</v>
      </c>
      <c r="E392" s="100" t="s">
        <v>51</v>
      </c>
      <c r="F392" s="101">
        <v>8</v>
      </c>
      <c r="G392" s="102">
        <v>2.25</v>
      </c>
      <c r="H392" s="94" t="s">
        <v>257</v>
      </c>
      <c r="I392" s="94" t="s">
        <v>132</v>
      </c>
      <c r="J392" s="94" t="s">
        <v>47</v>
      </c>
      <c r="K392" s="146" t="str">
        <f t="shared" si="216"/>
        <v>○</v>
      </c>
      <c r="L392" s="145" t="s">
        <v>189</v>
      </c>
      <c r="M392" s="180">
        <f>IF(L392="YES",1,0)</f>
        <v>0</v>
      </c>
      <c r="N392" s="92"/>
      <c r="O392" s="93"/>
      <c r="P392" s="104"/>
      <c r="Q392" s="207">
        <v>3</v>
      </c>
      <c r="R392" s="202">
        <v>2</v>
      </c>
      <c r="S392" s="198">
        <v>4.5</v>
      </c>
      <c r="T392" s="191">
        <f t="shared" si="217"/>
        <v>2</v>
      </c>
      <c r="U392" s="191">
        <f t="shared" si="242"/>
        <v>1</v>
      </c>
      <c r="V392" s="191">
        <f t="shared" si="232"/>
        <v>0</v>
      </c>
      <c r="W392" s="191">
        <f t="shared" si="233"/>
        <v>0</v>
      </c>
      <c r="X392" s="191">
        <f t="shared" si="234"/>
        <v>0</v>
      </c>
      <c r="Y392" s="192">
        <f t="shared" si="235"/>
        <v>0</v>
      </c>
      <c r="Z392" s="195">
        <f t="shared" si="236"/>
        <v>0</v>
      </c>
      <c r="AA392" s="192" t="s">
        <v>67</v>
      </c>
      <c r="AB392" s="190" t="s">
        <v>70</v>
      </c>
      <c r="AC392" s="191"/>
      <c r="AD392" s="190"/>
      <c r="AE392" s="190"/>
      <c r="AF392" s="190"/>
      <c r="AG392" s="190"/>
      <c r="AH392" s="190"/>
      <c r="AI392" s="190"/>
      <c r="AJ392" s="190"/>
      <c r="AK392" s="190"/>
      <c r="AL392" s="190"/>
      <c r="AM392" s="190"/>
      <c r="AN392" s="190"/>
      <c r="AO392" s="190"/>
      <c r="AP392" s="190"/>
      <c r="AQ392" s="190"/>
      <c r="AR392" s="190"/>
      <c r="AS392" s="190"/>
      <c r="AT392" s="190"/>
      <c r="AU392" s="190"/>
      <c r="AV392" s="190"/>
      <c r="AW392" s="190"/>
      <c r="AX392" s="190"/>
      <c r="AY392" s="190"/>
      <c r="AZ392" s="190"/>
      <c r="BA392" s="190"/>
      <c r="BB392" s="190"/>
      <c r="BC392" s="190"/>
      <c r="BD392" s="190"/>
      <c r="BE392" s="190"/>
      <c r="BF392" s="190"/>
      <c r="BG392" s="190"/>
      <c r="BH392" s="190"/>
      <c r="BI392" s="190"/>
      <c r="BJ392" s="190"/>
      <c r="BK392" s="190"/>
      <c r="BL392" s="190"/>
      <c r="BM392" s="190"/>
      <c r="BN392" s="190"/>
      <c r="BO392" s="190"/>
      <c r="BP392" s="190"/>
      <c r="BQ392" s="190"/>
      <c r="BR392" s="190"/>
      <c r="BS392" s="190"/>
      <c r="BT392" s="190"/>
      <c r="BU392" s="190"/>
      <c r="BV392" s="190"/>
      <c r="BW392" s="190"/>
      <c r="BX392" s="190"/>
      <c r="BY392" s="190"/>
      <c r="BZ392" s="190">
        <f t="shared" si="218"/>
        <v>1</v>
      </c>
      <c r="CA392" s="190">
        <f t="shared" si="219"/>
        <v>0</v>
      </c>
      <c r="CB392" s="196">
        <f t="shared" si="220"/>
        <v>0</v>
      </c>
      <c r="CC392" s="196">
        <f t="shared" si="221"/>
        <v>0</v>
      </c>
      <c r="CD392" s="197">
        <f t="shared" si="222"/>
        <v>3</v>
      </c>
      <c r="CE392" s="198" t="s">
        <v>127</v>
      </c>
      <c r="CF392" s="196" t="str">
        <f t="shared" si="223"/>
        <v/>
      </c>
      <c r="CG392" s="199">
        <f t="shared" si="224"/>
        <v>1</v>
      </c>
      <c r="CH392" s="190" t="e">
        <f t="shared" si="225"/>
        <v>#VALUE!</v>
      </c>
      <c r="CI392" s="190" t="str">
        <f t="shared" si="226"/>
        <v/>
      </c>
      <c r="CJ392" s="190">
        <f t="shared" si="227"/>
        <v>0</v>
      </c>
      <c r="CK392" s="190"/>
      <c r="CL392" s="191">
        <f t="shared" si="204"/>
        <v>1122</v>
      </c>
      <c r="CM392" s="191" t="str">
        <f t="shared" si="205"/>
        <v>本圃</v>
      </c>
      <c r="CN392" s="191" t="str">
        <f t="shared" si="206"/>
        <v>紅ほっぺ以外</v>
      </c>
      <c r="CO392" s="191" t="str">
        <f t="shared" si="207"/>
        <v>よこ</v>
      </c>
      <c r="CP392" s="198">
        <f t="shared" si="208"/>
        <v>8</v>
      </c>
      <c r="CQ392" s="203">
        <f t="shared" si="209"/>
        <v>2.25</v>
      </c>
      <c r="CR392" s="191" t="str">
        <f t="shared" si="210"/>
        <v>SPWFD24UB2PA</v>
      </c>
      <c r="CS392" s="191" t="str">
        <f t="shared" si="211"/>
        <v>◎</v>
      </c>
      <c r="CT392" s="191" t="str">
        <f t="shared" si="212"/>
        <v>適</v>
      </c>
      <c r="CU392" s="191" t="str">
        <f t="shared" si="228"/>
        <v>○</v>
      </c>
      <c r="CV392" s="191">
        <f t="shared" si="213"/>
        <v>0</v>
      </c>
      <c r="CW392" s="191" t="str">
        <f t="shared" si="214"/>
        <v/>
      </c>
      <c r="CX392" s="208">
        <f t="shared" si="215"/>
        <v>0</v>
      </c>
      <c r="CY392" s="97">
        <f t="shared" si="229"/>
        <v>3</v>
      </c>
      <c r="CZ392" s="98">
        <f t="shared" si="230"/>
        <v>2</v>
      </c>
      <c r="DA392" s="97">
        <f t="shared" si="230"/>
        <v>4.5</v>
      </c>
      <c r="DB392" s="95">
        <f t="shared" si="231"/>
        <v>2</v>
      </c>
      <c r="DC392" s="147">
        <f t="shared" si="203"/>
        <v>1</v>
      </c>
      <c r="DD392" s="210">
        <f t="shared" si="237"/>
        <v>0</v>
      </c>
      <c r="DE392" s="151">
        <f t="shared" si="238"/>
        <v>0</v>
      </c>
      <c r="DF392" s="213">
        <f t="shared" si="239"/>
        <v>0</v>
      </c>
      <c r="DG392" s="149">
        <f t="shared" si="240"/>
        <v>0</v>
      </c>
      <c r="DH392" s="141">
        <f t="shared" si="241"/>
        <v>0</v>
      </c>
    </row>
    <row r="393" spans="1:112" s="99" customFormat="1" ht="26.1" customHeight="1" thickTop="1" thickBot="1" x14ac:dyDescent="0.2">
      <c r="A393" s="136"/>
      <c r="B393" s="94">
        <v>1125</v>
      </c>
      <c r="C393" s="94" t="s">
        <v>1</v>
      </c>
      <c r="D393" s="94" t="s">
        <v>50</v>
      </c>
      <c r="E393" s="100" t="s">
        <v>51</v>
      </c>
      <c r="F393" s="101">
        <v>9</v>
      </c>
      <c r="G393" s="102">
        <v>1.2</v>
      </c>
      <c r="H393" s="94" t="s">
        <v>256</v>
      </c>
      <c r="I393" s="94" t="s">
        <v>132</v>
      </c>
      <c r="J393" s="103" t="s">
        <v>45</v>
      </c>
      <c r="K393" s="94" t="str">
        <f t="shared" si="216"/>
        <v>-</v>
      </c>
      <c r="L393" s="94" t="s">
        <v>249</v>
      </c>
      <c r="M393" s="181">
        <v>0</v>
      </c>
      <c r="N393" s="92"/>
      <c r="O393" s="93"/>
      <c r="P393" s="104"/>
      <c r="Q393" s="207">
        <v>5</v>
      </c>
      <c r="R393" s="202">
        <v>2</v>
      </c>
      <c r="S393" s="198">
        <v>4.5</v>
      </c>
      <c r="T393" s="191">
        <f t="shared" si="217"/>
        <v>2</v>
      </c>
      <c r="U393" s="191">
        <f t="shared" si="242"/>
        <v>1</v>
      </c>
      <c r="V393" s="191">
        <f t="shared" si="232"/>
        <v>0</v>
      </c>
      <c r="W393" s="191">
        <f t="shared" si="233"/>
        <v>0</v>
      </c>
      <c r="X393" s="191">
        <f t="shared" si="234"/>
        <v>0</v>
      </c>
      <c r="Y393" s="192">
        <f t="shared" si="235"/>
        <v>0</v>
      </c>
      <c r="Z393" s="195">
        <f t="shared" si="236"/>
        <v>0</v>
      </c>
      <c r="AA393" s="192" t="s">
        <v>67</v>
      </c>
      <c r="AB393" s="190" t="s">
        <v>74</v>
      </c>
      <c r="AC393" s="191"/>
      <c r="AD393" s="190"/>
      <c r="AE393" s="190"/>
      <c r="AF393" s="190"/>
      <c r="AG393" s="190"/>
      <c r="AH393" s="190"/>
      <c r="AI393" s="190"/>
      <c r="AJ393" s="190"/>
      <c r="AK393" s="190"/>
      <c r="AL393" s="190"/>
      <c r="AM393" s="190"/>
      <c r="AN393" s="190"/>
      <c r="AO393" s="190"/>
      <c r="AP393" s="190"/>
      <c r="AQ393" s="190"/>
      <c r="AR393" s="190"/>
      <c r="AS393" s="190"/>
      <c r="AT393" s="190"/>
      <c r="AU393" s="190"/>
      <c r="AV393" s="190"/>
      <c r="AW393" s="190"/>
      <c r="AX393" s="190"/>
      <c r="AY393" s="190"/>
      <c r="AZ393" s="190"/>
      <c r="BA393" s="190"/>
      <c r="BB393" s="190"/>
      <c r="BC393" s="190"/>
      <c r="BD393" s="190"/>
      <c r="BE393" s="190"/>
      <c r="BF393" s="190"/>
      <c r="BG393" s="190"/>
      <c r="BH393" s="190"/>
      <c r="BI393" s="190"/>
      <c r="BJ393" s="190"/>
      <c r="BK393" s="190"/>
      <c r="BL393" s="190"/>
      <c r="BM393" s="190"/>
      <c r="BN393" s="190"/>
      <c r="BO393" s="190"/>
      <c r="BP393" s="190"/>
      <c r="BQ393" s="190"/>
      <c r="BR393" s="190"/>
      <c r="BS393" s="190"/>
      <c r="BT393" s="190"/>
      <c r="BU393" s="190"/>
      <c r="BV393" s="190"/>
      <c r="BW393" s="190"/>
      <c r="BX393" s="190"/>
      <c r="BY393" s="190"/>
      <c r="BZ393" s="190">
        <f t="shared" si="218"/>
        <v>1</v>
      </c>
      <c r="CA393" s="190">
        <f t="shared" si="219"/>
        <v>0</v>
      </c>
      <c r="CB393" s="196">
        <f t="shared" si="220"/>
        <v>0</v>
      </c>
      <c r="CC393" s="196">
        <f t="shared" si="221"/>
        <v>0</v>
      </c>
      <c r="CD393" s="197">
        <f t="shared" si="222"/>
        <v>5</v>
      </c>
      <c r="CE393" s="198" t="s">
        <v>127</v>
      </c>
      <c r="CF393" s="196" t="str">
        <f t="shared" si="223"/>
        <v/>
      </c>
      <c r="CG393" s="199">
        <f t="shared" si="224"/>
        <v>1</v>
      </c>
      <c r="CH393" s="190" t="e">
        <f t="shared" si="225"/>
        <v>#VALUE!</v>
      </c>
      <c r="CI393" s="190" t="str">
        <f t="shared" si="226"/>
        <v/>
      </c>
      <c r="CJ393" s="190">
        <f t="shared" si="227"/>
        <v>0</v>
      </c>
      <c r="CK393" s="190"/>
      <c r="CL393" s="191">
        <f t="shared" si="204"/>
        <v>1125</v>
      </c>
      <c r="CM393" s="191" t="str">
        <f t="shared" si="205"/>
        <v>本圃</v>
      </c>
      <c r="CN393" s="191" t="str">
        <f t="shared" si="206"/>
        <v>紅ほっぺ以外</v>
      </c>
      <c r="CO393" s="191" t="str">
        <f t="shared" si="207"/>
        <v>よこ</v>
      </c>
      <c r="CP393" s="198">
        <f t="shared" si="208"/>
        <v>9</v>
      </c>
      <c r="CQ393" s="203">
        <f t="shared" si="209"/>
        <v>1.2</v>
      </c>
      <c r="CR393" s="191" t="str">
        <f t="shared" si="210"/>
        <v>SPWFD24UB2PB</v>
      </c>
      <c r="CS393" s="191" t="str">
        <f t="shared" si="211"/>
        <v>◎</v>
      </c>
      <c r="CT393" s="191" t="str">
        <f t="shared" si="212"/>
        <v>強め</v>
      </c>
      <c r="CU393" s="191" t="str">
        <f t="shared" si="228"/>
        <v>-</v>
      </c>
      <c r="CV393" s="191">
        <f t="shared" si="213"/>
        <v>0</v>
      </c>
      <c r="CW393" s="191" t="str">
        <f t="shared" si="214"/>
        <v/>
      </c>
      <c r="CX393" s="208">
        <f t="shared" si="215"/>
        <v>0</v>
      </c>
      <c r="CY393" s="97">
        <f t="shared" si="229"/>
        <v>5</v>
      </c>
      <c r="CZ393" s="98">
        <f t="shared" si="230"/>
        <v>2</v>
      </c>
      <c r="DA393" s="97">
        <f t="shared" si="230"/>
        <v>4.5</v>
      </c>
      <c r="DB393" s="95">
        <f t="shared" si="231"/>
        <v>2</v>
      </c>
      <c r="DC393" s="147">
        <f t="shared" si="203"/>
        <v>1</v>
      </c>
      <c r="DD393" s="210">
        <f t="shared" si="237"/>
        <v>0</v>
      </c>
      <c r="DE393" s="151">
        <f t="shared" si="238"/>
        <v>0</v>
      </c>
      <c r="DF393" s="213">
        <f t="shared" si="239"/>
        <v>0</v>
      </c>
      <c r="DG393" s="149">
        <f t="shared" si="240"/>
        <v>0</v>
      </c>
      <c r="DH393" s="141">
        <f t="shared" si="241"/>
        <v>0</v>
      </c>
    </row>
    <row r="394" spans="1:112" s="99" customFormat="1" ht="26.1" customHeight="1" thickTop="1" thickBot="1" x14ac:dyDescent="0.2">
      <c r="A394" s="136"/>
      <c r="B394" s="94">
        <v>1127</v>
      </c>
      <c r="C394" s="94" t="s">
        <v>1</v>
      </c>
      <c r="D394" s="94" t="s">
        <v>50</v>
      </c>
      <c r="E394" s="100" t="s">
        <v>51</v>
      </c>
      <c r="F394" s="101">
        <v>9</v>
      </c>
      <c r="G394" s="102">
        <v>1.3</v>
      </c>
      <c r="H394" s="94" t="s">
        <v>256</v>
      </c>
      <c r="I394" s="94" t="s">
        <v>133</v>
      </c>
      <c r="J394" s="103" t="s">
        <v>45</v>
      </c>
      <c r="K394" s="94" t="str">
        <f t="shared" si="216"/>
        <v>-</v>
      </c>
      <c r="L394" s="94" t="s">
        <v>249</v>
      </c>
      <c r="M394" s="181">
        <v>0</v>
      </c>
      <c r="N394" s="92"/>
      <c r="O394" s="93"/>
      <c r="P394" s="104"/>
      <c r="Q394" s="207">
        <v>4.5</v>
      </c>
      <c r="R394" s="202">
        <v>2</v>
      </c>
      <c r="S394" s="198">
        <v>5</v>
      </c>
      <c r="T394" s="191">
        <f t="shared" si="217"/>
        <v>2</v>
      </c>
      <c r="U394" s="191">
        <f t="shared" si="242"/>
        <v>1</v>
      </c>
      <c r="V394" s="191">
        <f t="shared" si="232"/>
        <v>0</v>
      </c>
      <c r="W394" s="191">
        <f t="shared" si="233"/>
        <v>0</v>
      </c>
      <c r="X394" s="191">
        <f t="shared" si="234"/>
        <v>0</v>
      </c>
      <c r="Y394" s="192">
        <f t="shared" si="235"/>
        <v>0</v>
      </c>
      <c r="Z394" s="195">
        <f t="shared" si="236"/>
        <v>0</v>
      </c>
      <c r="AA394" s="192" t="s">
        <v>67</v>
      </c>
      <c r="AB394" s="190" t="s">
        <v>74</v>
      </c>
      <c r="AC394" s="191"/>
      <c r="AD394" s="190"/>
      <c r="AE394" s="190"/>
      <c r="AF394" s="190"/>
      <c r="AG394" s="190"/>
      <c r="AH394" s="190"/>
      <c r="AI394" s="190"/>
      <c r="AJ394" s="190"/>
      <c r="AK394" s="190"/>
      <c r="AL394" s="190"/>
      <c r="AM394" s="190"/>
      <c r="AN394" s="190"/>
      <c r="AO394" s="190"/>
      <c r="AP394" s="190"/>
      <c r="AQ394" s="190"/>
      <c r="AR394" s="190"/>
      <c r="AS394" s="190"/>
      <c r="AT394" s="190"/>
      <c r="AU394" s="190"/>
      <c r="AV394" s="190"/>
      <c r="AW394" s="190"/>
      <c r="AX394" s="190"/>
      <c r="AY394" s="190"/>
      <c r="AZ394" s="190"/>
      <c r="BA394" s="190"/>
      <c r="BB394" s="190"/>
      <c r="BC394" s="190"/>
      <c r="BD394" s="190"/>
      <c r="BE394" s="190"/>
      <c r="BF394" s="190"/>
      <c r="BG394" s="190"/>
      <c r="BH394" s="190"/>
      <c r="BI394" s="190"/>
      <c r="BJ394" s="190"/>
      <c r="BK394" s="190"/>
      <c r="BL394" s="190"/>
      <c r="BM394" s="190"/>
      <c r="BN394" s="190"/>
      <c r="BO394" s="190"/>
      <c r="BP394" s="190"/>
      <c r="BQ394" s="190"/>
      <c r="BR394" s="190"/>
      <c r="BS394" s="190"/>
      <c r="BT394" s="190"/>
      <c r="BU394" s="190"/>
      <c r="BV394" s="190"/>
      <c r="BW394" s="190"/>
      <c r="BX394" s="190"/>
      <c r="BY394" s="190"/>
      <c r="BZ394" s="190">
        <f t="shared" si="218"/>
        <v>1</v>
      </c>
      <c r="CA394" s="190">
        <f t="shared" si="219"/>
        <v>0</v>
      </c>
      <c r="CB394" s="196">
        <f t="shared" si="220"/>
        <v>0</v>
      </c>
      <c r="CC394" s="196">
        <f t="shared" si="221"/>
        <v>0</v>
      </c>
      <c r="CD394" s="197">
        <f t="shared" si="222"/>
        <v>4.5</v>
      </c>
      <c r="CE394" s="198" t="s">
        <v>127</v>
      </c>
      <c r="CF394" s="196" t="str">
        <f t="shared" si="223"/>
        <v/>
      </c>
      <c r="CG394" s="199">
        <f t="shared" si="224"/>
        <v>1</v>
      </c>
      <c r="CH394" s="190" t="e">
        <f t="shared" si="225"/>
        <v>#VALUE!</v>
      </c>
      <c r="CI394" s="190" t="str">
        <f t="shared" si="226"/>
        <v/>
      </c>
      <c r="CJ394" s="190">
        <f t="shared" si="227"/>
        <v>0</v>
      </c>
      <c r="CK394" s="190"/>
      <c r="CL394" s="191">
        <f t="shared" si="204"/>
        <v>1127</v>
      </c>
      <c r="CM394" s="191" t="str">
        <f t="shared" si="205"/>
        <v>本圃</v>
      </c>
      <c r="CN394" s="191" t="str">
        <f t="shared" si="206"/>
        <v>紅ほっぺ以外</v>
      </c>
      <c r="CO394" s="191" t="str">
        <f t="shared" si="207"/>
        <v>よこ</v>
      </c>
      <c r="CP394" s="198">
        <f t="shared" si="208"/>
        <v>9</v>
      </c>
      <c r="CQ394" s="203">
        <f t="shared" si="209"/>
        <v>1.3</v>
      </c>
      <c r="CR394" s="191" t="str">
        <f t="shared" si="210"/>
        <v>SPWFD24UB2PB</v>
      </c>
      <c r="CS394" s="191" t="str">
        <f t="shared" si="211"/>
        <v>○</v>
      </c>
      <c r="CT394" s="191" t="str">
        <f t="shared" si="212"/>
        <v>強め</v>
      </c>
      <c r="CU394" s="191" t="str">
        <f t="shared" si="228"/>
        <v>-</v>
      </c>
      <c r="CV394" s="191">
        <f t="shared" si="213"/>
        <v>0</v>
      </c>
      <c r="CW394" s="191" t="str">
        <f t="shared" si="214"/>
        <v/>
      </c>
      <c r="CX394" s="208">
        <f t="shared" si="215"/>
        <v>0</v>
      </c>
      <c r="CY394" s="97">
        <f t="shared" si="229"/>
        <v>4.5</v>
      </c>
      <c r="CZ394" s="98">
        <f t="shared" si="230"/>
        <v>2</v>
      </c>
      <c r="DA394" s="97">
        <f t="shared" si="230"/>
        <v>5</v>
      </c>
      <c r="DB394" s="95">
        <f t="shared" si="231"/>
        <v>2</v>
      </c>
      <c r="DC394" s="147">
        <f t="shared" si="203"/>
        <v>1</v>
      </c>
      <c r="DD394" s="210">
        <f t="shared" si="237"/>
        <v>0</v>
      </c>
      <c r="DE394" s="151">
        <f t="shared" si="238"/>
        <v>0</v>
      </c>
      <c r="DF394" s="213">
        <f t="shared" si="239"/>
        <v>0</v>
      </c>
      <c r="DG394" s="149">
        <f t="shared" si="240"/>
        <v>0</v>
      </c>
      <c r="DH394" s="141">
        <f t="shared" si="241"/>
        <v>0</v>
      </c>
    </row>
    <row r="395" spans="1:112" s="99" customFormat="1" ht="26.1" customHeight="1" thickTop="1" thickBot="1" x14ac:dyDescent="0.2">
      <c r="A395" s="136"/>
      <c r="B395" s="94">
        <v>1128</v>
      </c>
      <c r="C395" s="94" t="s">
        <v>1</v>
      </c>
      <c r="D395" s="94" t="s">
        <v>50</v>
      </c>
      <c r="E395" s="100" t="s">
        <v>51</v>
      </c>
      <c r="F395" s="101">
        <v>9</v>
      </c>
      <c r="G395" s="102">
        <v>1.3</v>
      </c>
      <c r="H395" s="94" t="s">
        <v>256</v>
      </c>
      <c r="I395" s="94" t="s">
        <v>132</v>
      </c>
      <c r="J395" s="103" t="s">
        <v>45</v>
      </c>
      <c r="K395" s="94" t="str">
        <f t="shared" si="216"/>
        <v>-</v>
      </c>
      <c r="L395" s="94" t="s">
        <v>249</v>
      </c>
      <c r="M395" s="181">
        <v>0</v>
      </c>
      <c r="N395" s="92"/>
      <c r="O395" s="93"/>
      <c r="P395" s="104"/>
      <c r="Q395" s="207">
        <v>4.5</v>
      </c>
      <c r="R395" s="202">
        <v>2</v>
      </c>
      <c r="S395" s="198">
        <v>4.5</v>
      </c>
      <c r="T395" s="191">
        <f t="shared" si="217"/>
        <v>2</v>
      </c>
      <c r="U395" s="191">
        <f t="shared" si="242"/>
        <v>1</v>
      </c>
      <c r="V395" s="191">
        <f t="shared" si="232"/>
        <v>0</v>
      </c>
      <c r="W395" s="191">
        <f t="shared" si="233"/>
        <v>0</v>
      </c>
      <c r="X395" s="191">
        <f t="shared" si="234"/>
        <v>0</v>
      </c>
      <c r="Y395" s="192">
        <f t="shared" si="235"/>
        <v>0</v>
      </c>
      <c r="Z395" s="195">
        <f t="shared" si="236"/>
        <v>0</v>
      </c>
      <c r="AA395" s="192" t="s">
        <v>67</v>
      </c>
      <c r="AB395" s="190" t="s">
        <v>74</v>
      </c>
      <c r="AC395" s="191"/>
      <c r="AD395" s="190"/>
      <c r="AE395" s="190"/>
      <c r="AF395" s="190"/>
      <c r="AG395" s="190"/>
      <c r="AH395" s="190"/>
      <c r="AI395" s="190"/>
      <c r="AJ395" s="190"/>
      <c r="AK395" s="190"/>
      <c r="AL395" s="190"/>
      <c r="AM395" s="190"/>
      <c r="AN395" s="190"/>
      <c r="AO395" s="190"/>
      <c r="AP395" s="190"/>
      <c r="AQ395" s="190"/>
      <c r="AR395" s="190"/>
      <c r="AS395" s="190"/>
      <c r="AT395" s="190"/>
      <c r="AU395" s="190"/>
      <c r="AV395" s="190"/>
      <c r="AW395" s="190"/>
      <c r="AX395" s="190"/>
      <c r="AY395" s="190"/>
      <c r="AZ395" s="190"/>
      <c r="BA395" s="190"/>
      <c r="BB395" s="190"/>
      <c r="BC395" s="190"/>
      <c r="BD395" s="190"/>
      <c r="BE395" s="190"/>
      <c r="BF395" s="190"/>
      <c r="BG395" s="190"/>
      <c r="BH395" s="190"/>
      <c r="BI395" s="190"/>
      <c r="BJ395" s="190"/>
      <c r="BK395" s="190"/>
      <c r="BL395" s="190"/>
      <c r="BM395" s="190"/>
      <c r="BN395" s="190"/>
      <c r="BO395" s="190"/>
      <c r="BP395" s="190"/>
      <c r="BQ395" s="190"/>
      <c r="BR395" s="190"/>
      <c r="BS395" s="190"/>
      <c r="BT395" s="190"/>
      <c r="BU395" s="190"/>
      <c r="BV395" s="190"/>
      <c r="BW395" s="190"/>
      <c r="BX395" s="190"/>
      <c r="BY395" s="190"/>
      <c r="BZ395" s="190">
        <f t="shared" si="218"/>
        <v>1</v>
      </c>
      <c r="CA395" s="190">
        <f t="shared" si="219"/>
        <v>0</v>
      </c>
      <c r="CB395" s="196">
        <f t="shared" si="220"/>
        <v>0</v>
      </c>
      <c r="CC395" s="196">
        <f t="shared" si="221"/>
        <v>0</v>
      </c>
      <c r="CD395" s="197">
        <f t="shared" si="222"/>
        <v>4.5</v>
      </c>
      <c r="CE395" s="198" t="s">
        <v>127</v>
      </c>
      <c r="CF395" s="196" t="str">
        <f t="shared" si="223"/>
        <v/>
      </c>
      <c r="CG395" s="199">
        <f t="shared" si="224"/>
        <v>1</v>
      </c>
      <c r="CH395" s="190" t="e">
        <f t="shared" si="225"/>
        <v>#VALUE!</v>
      </c>
      <c r="CI395" s="190" t="str">
        <f t="shared" si="226"/>
        <v/>
      </c>
      <c r="CJ395" s="190">
        <f t="shared" si="227"/>
        <v>0</v>
      </c>
      <c r="CK395" s="190"/>
      <c r="CL395" s="191">
        <f t="shared" si="204"/>
        <v>1128</v>
      </c>
      <c r="CM395" s="191" t="str">
        <f t="shared" si="205"/>
        <v>本圃</v>
      </c>
      <c r="CN395" s="191" t="str">
        <f t="shared" si="206"/>
        <v>紅ほっぺ以外</v>
      </c>
      <c r="CO395" s="191" t="str">
        <f t="shared" si="207"/>
        <v>よこ</v>
      </c>
      <c r="CP395" s="198">
        <f t="shared" si="208"/>
        <v>9</v>
      </c>
      <c r="CQ395" s="203">
        <f t="shared" si="209"/>
        <v>1.3</v>
      </c>
      <c r="CR395" s="191" t="str">
        <f t="shared" si="210"/>
        <v>SPWFD24UB2PB</v>
      </c>
      <c r="CS395" s="191" t="str">
        <f t="shared" si="211"/>
        <v>◎</v>
      </c>
      <c r="CT395" s="191" t="str">
        <f t="shared" si="212"/>
        <v>強め</v>
      </c>
      <c r="CU395" s="191" t="str">
        <f t="shared" si="228"/>
        <v>-</v>
      </c>
      <c r="CV395" s="191">
        <f t="shared" si="213"/>
        <v>0</v>
      </c>
      <c r="CW395" s="191" t="str">
        <f t="shared" si="214"/>
        <v/>
      </c>
      <c r="CX395" s="208">
        <f t="shared" si="215"/>
        <v>0</v>
      </c>
      <c r="CY395" s="97">
        <f t="shared" si="229"/>
        <v>4.5</v>
      </c>
      <c r="CZ395" s="98">
        <f t="shared" si="230"/>
        <v>2</v>
      </c>
      <c r="DA395" s="97">
        <f t="shared" si="230"/>
        <v>4.5</v>
      </c>
      <c r="DB395" s="95">
        <f t="shared" si="231"/>
        <v>2</v>
      </c>
      <c r="DC395" s="147">
        <f t="shared" si="203"/>
        <v>1</v>
      </c>
      <c r="DD395" s="210">
        <f t="shared" si="237"/>
        <v>0</v>
      </c>
      <c r="DE395" s="151">
        <f t="shared" si="238"/>
        <v>0</v>
      </c>
      <c r="DF395" s="213">
        <f t="shared" si="239"/>
        <v>0</v>
      </c>
      <c r="DG395" s="149">
        <f t="shared" si="240"/>
        <v>0</v>
      </c>
      <c r="DH395" s="141">
        <f t="shared" si="241"/>
        <v>0</v>
      </c>
    </row>
    <row r="396" spans="1:112" s="99" customFormat="1" ht="26.1" customHeight="1" thickTop="1" thickBot="1" x14ac:dyDescent="0.2">
      <c r="A396" s="136"/>
      <c r="B396" s="94">
        <v>1134</v>
      </c>
      <c r="C396" s="94" t="s">
        <v>1</v>
      </c>
      <c r="D396" s="94" t="s">
        <v>50</v>
      </c>
      <c r="E396" s="100" t="s">
        <v>51</v>
      </c>
      <c r="F396" s="101">
        <v>9</v>
      </c>
      <c r="G396" s="102">
        <v>1.4</v>
      </c>
      <c r="H396" s="94" t="s">
        <v>256</v>
      </c>
      <c r="I396" s="94" t="s">
        <v>132</v>
      </c>
      <c r="J396" s="103" t="s">
        <v>45</v>
      </c>
      <c r="K396" s="146" t="str">
        <f t="shared" si="216"/>
        <v>○</v>
      </c>
      <c r="L396" s="145" t="s">
        <v>189</v>
      </c>
      <c r="M396" s="180">
        <f>IF(L396="YES",1,0)</f>
        <v>0</v>
      </c>
      <c r="N396" s="92"/>
      <c r="O396" s="93"/>
      <c r="P396" s="104"/>
      <c r="Q396" s="207">
        <v>6</v>
      </c>
      <c r="R396" s="202">
        <v>3</v>
      </c>
      <c r="S396" s="198">
        <v>3</v>
      </c>
      <c r="T396" s="191">
        <f t="shared" si="217"/>
        <v>3</v>
      </c>
      <c r="U396" s="191">
        <f t="shared" si="242"/>
        <v>1</v>
      </c>
      <c r="V396" s="191">
        <f t="shared" si="232"/>
        <v>0</v>
      </c>
      <c r="W396" s="191">
        <f t="shared" si="233"/>
        <v>0</v>
      </c>
      <c r="X396" s="191">
        <f t="shared" si="234"/>
        <v>0</v>
      </c>
      <c r="Y396" s="192">
        <f t="shared" si="235"/>
        <v>0</v>
      </c>
      <c r="Z396" s="195">
        <f t="shared" si="236"/>
        <v>0</v>
      </c>
      <c r="AA396" s="192" t="s">
        <v>67</v>
      </c>
      <c r="AB396" s="190" t="s">
        <v>74</v>
      </c>
      <c r="AC396" s="191"/>
      <c r="AD396" s="190"/>
      <c r="AE396" s="190"/>
      <c r="AF396" s="190"/>
      <c r="AG396" s="190"/>
      <c r="AH396" s="190"/>
      <c r="AI396" s="190"/>
      <c r="AJ396" s="190"/>
      <c r="AK396" s="190"/>
      <c r="AL396" s="190"/>
      <c r="AM396" s="190"/>
      <c r="AN396" s="190"/>
      <c r="AO396" s="190"/>
      <c r="AP396" s="190"/>
      <c r="AQ396" s="190"/>
      <c r="AR396" s="190"/>
      <c r="AS396" s="190"/>
      <c r="AT396" s="190"/>
      <c r="AU396" s="190"/>
      <c r="AV396" s="190"/>
      <c r="AW396" s="190"/>
      <c r="AX396" s="190"/>
      <c r="AY396" s="190"/>
      <c r="AZ396" s="190"/>
      <c r="BA396" s="190"/>
      <c r="BB396" s="190"/>
      <c r="BC396" s="190"/>
      <c r="BD396" s="190"/>
      <c r="BE396" s="190"/>
      <c r="BF396" s="190"/>
      <c r="BG396" s="190"/>
      <c r="BH396" s="190"/>
      <c r="BI396" s="190"/>
      <c r="BJ396" s="190"/>
      <c r="BK396" s="190"/>
      <c r="BL396" s="190"/>
      <c r="BM396" s="190"/>
      <c r="BN396" s="190"/>
      <c r="BO396" s="190"/>
      <c r="BP396" s="190"/>
      <c r="BQ396" s="190"/>
      <c r="BR396" s="190"/>
      <c r="BS396" s="190"/>
      <c r="BT396" s="190"/>
      <c r="BU396" s="190"/>
      <c r="BV396" s="190"/>
      <c r="BW396" s="190"/>
      <c r="BX396" s="190"/>
      <c r="BY396" s="190"/>
      <c r="BZ396" s="190">
        <f t="shared" si="218"/>
        <v>1</v>
      </c>
      <c r="CA396" s="190">
        <f t="shared" si="219"/>
        <v>0</v>
      </c>
      <c r="CB396" s="196">
        <f t="shared" si="220"/>
        <v>0</v>
      </c>
      <c r="CC396" s="196">
        <f t="shared" si="221"/>
        <v>0</v>
      </c>
      <c r="CD396" s="197">
        <f t="shared" si="222"/>
        <v>6</v>
      </c>
      <c r="CE396" s="198" t="s">
        <v>127</v>
      </c>
      <c r="CF396" s="196" t="str">
        <f t="shared" si="223"/>
        <v/>
      </c>
      <c r="CG396" s="199">
        <f t="shared" si="224"/>
        <v>1</v>
      </c>
      <c r="CH396" s="190" t="e">
        <f t="shared" si="225"/>
        <v>#VALUE!</v>
      </c>
      <c r="CI396" s="190" t="str">
        <f t="shared" si="226"/>
        <v/>
      </c>
      <c r="CJ396" s="190">
        <f t="shared" si="227"/>
        <v>0</v>
      </c>
      <c r="CK396" s="190"/>
      <c r="CL396" s="191">
        <f t="shared" si="204"/>
        <v>1134</v>
      </c>
      <c r="CM396" s="191" t="str">
        <f t="shared" si="205"/>
        <v>本圃</v>
      </c>
      <c r="CN396" s="191" t="str">
        <f t="shared" si="206"/>
        <v>紅ほっぺ以外</v>
      </c>
      <c r="CO396" s="191" t="str">
        <f t="shared" si="207"/>
        <v>よこ</v>
      </c>
      <c r="CP396" s="198">
        <f t="shared" si="208"/>
        <v>9</v>
      </c>
      <c r="CQ396" s="203">
        <f t="shared" si="209"/>
        <v>1.4</v>
      </c>
      <c r="CR396" s="191" t="str">
        <f t="shared" si="210"/>
        <v>SPWFD24UB2PB</v>
      </c>
      <c r="CS396" s="191" t="str">
        <f t="shared" si="211"/>
        <v>◎</v>
      </c>
      <c r="CT396" s="191" t="str">
        <f t="shared" si="212"/>
        <v>強め</v>
      </c>
      <c r="CU396" s="191" t="str">
        <f t="shared" si="228"/>
        <v>○</v>
      </c>
      <c r="CV396" s="191">
        <f t="shared" si="213"/>
        <v>0</v>
      </c>
      <c r="CW396" s="191" t="str">
        <f t="shared" si="214"/>
        <v/>
      </c>
      <c r="CX396" s="208">
        <f t="shared" si="215"/>
        <v>0</v>
      </c>
      <c r="CY396" s="97">
        <f t="shared" si="229"/>
        <v>6</v>
      </c>
      <c r="CZ396" s="98">
        <f t="shared" si="230"/>
        <v>3</v>
      </c>
      <c r="DA396" s="97">
        <f t="shared" si="230"/>
        <v>3</v>
      </c>
      <c r="DB396" s="95">
        <f t="shared" si="231"/>
        <v>3</v>
      </c>
      <c r="DC396" s="147">
        <f t="shared" si="203"/>
        <v>1</v>
      </c>
      <c r="DD396" s="210">
        <f t="shared" si="237"/>
        <v>0</v>
      </c>
      <c r="DE396" s="151">
        <f t="shared" si="238"/>
        <v>0</v>
      </c>
      <c r="DF396" s="213">
        <f t="shared" si="239"/>
        <v>0</v>
      </c>
      <c r="DG396" s="149">
        <f t="shared" si="240"/>
        <v>0</v>
      </c>
      <c r="DH396" s="141">
        <f t="shared" si="241"/>
        <v>0</v>
      </c>
    </row>
    <row r="397" spans="1:112" s="99" customFormat="1" ht="26.1" customHeight="1" thickTop="1" thickBot="1" x14ac:dyDescent="0.2">
      <c r="A397" s="136"/>
      <c r="B397" s="94">
        <v>1137</v>
      </c>
      <c r="C397" s="94" t="s">
        <v>1</v>
      </c>
      <c r="D397" s="94" t="s">
        <v>50</v>
      </c>
      <c r="E397" s="100" t="s">
        <v>51</v>
      </c>
      <c r="F397" s="101">
        <v>9</v>
      </c>
      <c r="G397" s="102">
        <v>1.5</v>
      </c>
      <c r="H397" s="94" t="s">
        <v>256</v>
      </c>
      <c r="I397" s="94" t="s">
        <v>133</v>
      </c>
      <c r="J397" s="94" t="s">
        <v>47</v>
      </c>
      <c r="K397" s="94" t="str">
        <f t="shared" si="216"/>
        <v>-</v>
      </c>
      <c r="L397" s="94" t="s">
        <v>249</v>
      </c>
      <c r="M397" s="181">
        <v>0</v>
      </c>
      <c r="N397" s="92"/>
      <c r="O397" s="93"/>
      <c r="P397" s="104"/>
      <c r="Q397" s="207">
        <v>5.5</v>
      </c>
      <c r="R397" s="202">
        <v>3</v>
      </c>
      <c r="S397" s="198">
        <v>3.5</v>
      </c>
      <c r="T397" s="191">
        <f t="shared" si="217"/>
        <v>3</v>
      </c>
      <c r="U397" s="191">
        <f t="shared" si="242"/>
        <v>1</v>
      </c>
      <c r="V397" s="191">
        <f t="shared" si="232"/>
        <v>0</v>
      </c>
      <c r="W397" s="191">
        <f t="shared" si="233"/>
        <v>0</v>
      </c>
      <c r="X397" s="191">
        <f t="shared" si="234"/>
        <v>0</v>
      </c>
      <c r="Y397" s="192">
        <f t="shared" si="235"/>
        <v>0</v>
      </c>
      <c r="Z397" s="195">
        <f t="shared" si="236"/>
        <v>0</v>
      </c>
      <c r="AA397" s="192" t="s">
        <v>67</v>
      </c>
      <c r="AB397" s="190" t="s">
        <v>88</v>
      </c>
      <c r="AC397" s="191"/>
      <c r="AD397" s="190"/>
      <c r="AE397" s="190"/>
      <c r="AF397" s="190"/>
      <c r="AG397" s="190"/>
      <c r="AH397" s="190"/>
      <c r="AI397" s="190"/>
      <c r="AJ397" s="190"/>
      <c r="AK397" s="190"/>
      <c r="AL397" s="190"/>
      <c r="AM397" s="190"/>
      <c r="AN397" s="190"/>
      <c r="AO397" s="190"/>
      <c r="AP397" s="190"/>
      <c r="AQ397" s="190"/>
      <c r="AR397" s="190"/>
      <c r="AS397" s="190"/>
      <c r="AT397" s="190"/>
      <c r="AU397" s="190"/>
      <c r="AV397" s="190"/>
      <c r="AW397" s="190"/>
      <c r="AX397" s="190"/>
      <c r="AY397" s="190"/>
      <c r="AZ397" s="190"/>
      <c r="BA397" s="190"/>
      <c r="BB397" s="190"/>
      <c r="BC397" s="190"/>
      <c r="BD397" s="190"/>
      <c r="BE397" s="190"/>
      <c r="BF397" s="190"/>
      <c r="BG397" s="190"/>
      <c r="BH397" s="190"/>
      <c r="BI397" s="190"/>
      <c r="BJ397" s="190"/>
      <c r="BK397" s="190"/>
      <c r="BL397" s="190"/>
      <c r="BM397" s="190"/>
      <c r="BN397" s="190"/>
      <c r="BO397" s="190"/>
      <c r="BP397" s="190"/>
      <c r="BQ397" s="190"/>
      <c r="BR397" s="190"/>
      <c r="BS397" s="190"/>
      <c r="BT397" s="190"/>
      <c r="BU397" s="190"/>
      <c r="BV397" s="190"/>
      <c r="BW397" s="190"/>
      <c r="BX397" s="190"/>
      <c r="BY397" s="190"/>
      <c r="BZ397" s="190">
        <f t="shared" si="218"/>
        <v>1</v>
      </c>
      <c r="CA397" s="190">
        <f t="shared" si="219"/>
        <v>0</v>
      </c>
      <c r="CB397" s="196">
        <f t="shared" si="220"/>
        <v>0</v>
      </c>
      <c r="CC397" s="196">
        <f t="shared" si="221"/>
        <v>0</v>
      </c>
      <c r="CD397" s="197">
        <f t="shared" si="222"/>
        <v>5.5</v>
      </c>
      <c r="CE397" s="198" t="s">
        <v>127</v>
      </c>
      <c r="CF397" s="196" t="str">
        <f t="shared" si="223"/>
        <v/>
      </c>
      <c r="CG397" s="199">
        <f t="shared" si="224"/>
        <v>1</v>
      </c>
      <c r="CH397" s="190" t="e">
        <f t="shared" si="225"/>
        <v>#VALUE!</v>
      </c>
      <c r="CI397" s="190" t="str">
        <f t="shared" si="226"/>
        <v/>
      </c>
      <c r="CJ397" s="190">
        <f t="shared" si="227"/>
        <v>0</v>
      </c>
      <c r="CK397" s="190"/>
      <c r="CL397" s="191">
        <f t="shared" si="204"/>
        <v>1137</v>
      </c>
      <c r="CM397" s="191" t="str">
        <f t="shared" si="205"/>
        <v>本圃</v>
      </c>
      <c r="CN397" s="191" t="str">
        <f t="shared" si="206"/>
        <v>紅ほっぺ以外</v>
      </c>
      <c r="CO397" s="191" t="str">
        <f t="shared" si="207"/>
        <v>よこ</v>
      </c>
      <c r="CP397" s="198">
        <f t="shared" si="208"/>
        <v>9</v>
      </c>
      <c r="CQ397" s="203">
        <f t="shared" si="209"/>
        <v>1.5</v>
      </c>
      <c r="CR397" s="191" t="str">
        <f t="shared" si="210"/>
        <v>SPWFD24UB2PB</v>
      </c>
      <c r="CS397" s="191" t="str">
        <f t="shared" si="211"/>
        <v>○</v>
      </c>
      <c r="CT397" s="191" t="str">
        <f t="shared" si="212"/>
        <v>適</v>
      </c>
      <c r="CU397" s="191" t="str">
        <f t="shared" si="228"/>
        <v>-</v>
      </c>
      <c r="CV397" s="191">
        <f t="shared" si="213"/>
        <v>0</v>
      </c>
      <c r="CW397" s="191" t="str">
        <f t="shared" si="214"/>
        <v/>
      </c>
      <c r="CX397" s="208">
        <f t="shared" si="215"/>
        <v>0</v>
      </c>
      <c r="CY397" s="97">
        <f t="shared" si="229"/>
        <v>5.5</v>
      </c>
      <c r="CZ397" s="98">
        <f t="shared" si="230"/>
        <v>3</v>
      </c>
      <c r="DA397" s="97">
        <f t="shared" si="230"/>
        <v>3.5</v>
      </c>
      <c r="DB397" s="95">
        <f t="shared" si="231"/>
        <v>3</v>
      </c>
      <c r="DC397" s="147">
        <f t="shared" si="203"/>
        <v>1</v>
      </c>
      <c r="DD397" s="210">
        <f t="shared" si="237"/>
        <v>0</v>
      </c>
      <c r="DE397" s="151">
        <f t="shared" si="238"/>
        <v>0</v>
      </c>
      <c r="DF397" s="213">
        <f t="shared" si="239"/>
        <v>0</v>
      </c>
      <c r="DG397" s="149">
        <f t="shared" si="240"/>
        <v>0</v>
      </c>
      <c r="DH397" s="141">
        <f t="shared" si="241"/>
        <v>0</v>
      </c>
    </row>
    <row r="398" spans="1:112" s="99" customFormat="1" ht="26.1" customHeight="1" thickTop="1" thickBot="1" x14ac:dyDescent="0.2">
      <c r="A398" s="136"/>
      <c r="B398" s="87">
        <v>1138</v>
      </c>
      <c r="C398" s="94" t="s">
        <v>1</v>
      </c>
      <c r="D398" s="94" t="s">
        <v>50</v>
      </c>
      <c r="E398" s="100" t="s">
        <v>51</v>
      </c>
      <c r="F398" s="101">
        <v>9</v>
      </c>
      <c r="G398" s="102">
        <v>1.5</v>
      </c>
      <c r="H398" s="94" t="s">
        <v>256</v>
      </c>
      <c r="I398" s="94" t="s">
        <v>132</v>
      </c>
      <c r="J398" s="94" t="s">
        <v>47</v>
      </c>
      <c r="K398" s="94" t="str">
        <f t="shared" si="216"/>
        <v>-</v>
      </c>
      <c r="L398" s="94" t="s">
        <v>249</v>
      </c>
      <c r="M398" s="181">
        <v>0</v>
      </c>
      <c r="N398" s="92"/>
      <c r="O398" s="93"/>
      <c r="P398" s="104"/>
      <c r="Q398" s="207">
        <v>5.5</v>
      </c>
      <c r="R398" s="202">
        <v>3</v>
      </c>
      <c r="S398" s="198">
        <v>3</v>
      </c>
      <c r="T398" s="191">
        <f t="shared" si="217"/>
        <v>3</v>
      </c>
      <c r="U398" s="191">
        <f t="shared" si="242"/>
        <v>1</v>
      </c>
      <c r="V398" s="191">
        <f t="shared" si="232"/>
        <v>0</v>
      </c>
      <c r="W398" s="191">
        <f t="shared" si="233"/>
        <v>0</v>
      </c>
      <c r="X398" s="191">
        <f t="shared" si="234"/>
        <v>0</v>
      </c>
      <c r="Y398" s="192">
        <f t="shared" si="235"/>
        <v>0</v>
      </c>
      <c r="Z398" s="195">
        <f t="shared" si="236"/>
        <v>0</v>
      </c>
      <c r="AA398" s="192" t="s">
        <v>67</v>
      </c>
      <c r="AB398" s="190" t="s">
        <v>88</v>
      </c>
      <c r="AC398" s="191"/>
      <c r="AD398" s="190"/>
      <c r="AE398" s="190"/>
      <c r="AF398" s="190"/>
      <c r="AG398" s="190"/>
      <c r="AH398" s="190"/>
      <c r="AI398" s="190"/>
      <c r="AJ398" s="190"/>
      <c r="AK398" s="190"/>
      <c r="AL398" s="190"/>
      <c r="AM398" s="190"/>
      <c r="AN398" s="190"/>
      <c r="AO398" s="190"/>
      <c r="AP398" s="190"/>
      <c r="AQ398" s="190"/>
      <c r="AR398" s="190"/>
      <c r="AS398" s="190"/>
      <c r="AT398" s="190"/>
      <c r="AU398" s="190"/>
      <c r="AV398" s="190"/>
      <c r="AW398" s="190"/>
      <c r="AX398" s="190"/>
      <c r="AY398" s="190"/>
      <c r="AZ398" s="190"/>
      <c r="BA398" s="190"/>
      <c r="BB398" s="190"/>
      <c r="BC398" s="190"/>
      <c r="BD398" s="190"/>
      <c r="BE398" s="190"/>
      <c r="BF398" s="190"/>
      <c r="BG398" s="190"/>
      <c r="BH398" s="190"/>
      <c r="BI398" s="190"/>
      <c r="BJ398" s="190"/>
      <c r="BK398" s="190"/>
      <c r="BL398" s="190"/>
      <c r="BM398" s="190"/>
      <c r="BN398" s="190"/>
      <c r="BO398" s="190"/>
      <c r="BP398" s="190"/>
      <c r="BQ398" s="190"/>
      <c r="BR398" s="190"/>
      <c r="BS398" s="190"/>
      <c r="BT398" s="190"/>
      <c r="BU398" s="190"/>
      <c r="BV398" s="190"/>
      <c r="BW398" s="190"/>
      <c r="BX398" s="190"/>
      <c r="BY398" s="190"/>
      <c r="BZ398" s="190">
        <f t="shared" si="218"/>
        <v>1</v>
      </c>
      <c r="CA398" s="190">
        <f t="shared" si="219"/>
        <v>0</v>
      </c>
      <c r="CB398" s="196">
        <f t="shared" si="220"/>
        <v>0</v>
      </c>
      <c r="CC398" s="196">
        <f t="shared" si="221"/>
        <v>0</v>
      </c>
      <c r="CD398" s="197">
        <f t="shared" si="222"/>
        <v>5.5</v>
      </c>
      <c r="CE398" s="198" t="s">
        <v>127</v>
      </c>
      <c r="CF398" s="196" t="str">
        <f t="shared" si="223"/>
        <v/>
      </c>
      <c r="CG398" s="199">
        <f t="shared" si="224"/>
        <v>1</v>
      </c>
      <c r="CH398" s="190" t="e">
        <f t="shared" si="225"/>
        <v>#VALUE!</v>
      </c>
      <c r="CI398" s="190" t="str">
        <f t="shared" si="226"/>
        <v/>
      </c>
      <c r="CJ398" s="190">
        <f t="shared" si="227"/>
        <v>0</v>
      </c>
      <c r="CK398" s="190"/>
      <c r="CL398" s="191">
        <f t="shared" si="204"/>
        <v>1138</v>
      </c>
      <c r="CM398" s="191" t="str">
        <f t="shared" si="205"/>
        <v>本圃</v>
      </c>
      <c r="CN398" s="191" t="str">
        <f t="shared" si="206"/>
        <v>紅ほっぺ以外</v>
      </c>
      <c r="CO398" s="191" t="str">
        <f t="shared" si="207"/>
        <v>よこ</v>
      </c>
      <c r="CP398" s="198">
        <f t="shared" si="208"/>
        <v>9</v>
      </c>
      <c r="CQ398" s="203">
        <f t="shared" si="209"/>
        <v>1.5</v>
      </c>
      <c r="CR398" s="191" t="str">
        <f t="shared" si="210"/>
        <v>SPWFD24UB2PB</v>
      </c>
      <c r="CS398" s="191" t="str">
        <f t="shared" si="211"/>
        <v>◎</v>
      </c>
      <c r="CT398" s="191" t="str">
        <f t="shared" si="212"/>
        <v>適</v>
      </c>
      <c r="CU398" s="191" t="str">
        <f t="shared" si="228"/>
        <v>-</v>
      </c>
      <c r="CV398" s="191">
        <f t="shared" si="213"/>
        <v>0</v>
      </c>
      <c r="CW398" s="191" t="str">
        <f t="shared" si="214"/>
        <v/>
      </c>
      <c r="CX398" s="208">
        <f t="shared" si="215"/>
        <v>0</v>
      </c>
      <c r="CY398" s="97">
        <f t="shared" si="229"/>
        <v>5.5</v>
      </c>
      <c r="CZ398" s="98">
        <f t="shared" si="230"/>
        <v>3</v>
      </c>
      <c r="DA398" s="97">
        <f t="shared" si="230"/>
        <v>3</v>
      </c>
      <c r="DB398" s="95">
        <f t="shared" si="231"/>
        <v>3</v>
      </c>
      <c r="DC398" s="147">
        <f t="shared" si="203"/>
        <v>1</v>
      </c>
      <c r="DD398" s="210">
        <f t="shared" si="237"/>
        <v>0</v>
      </c>
      <c r="DE398" s="151">
        <f t="shared" si="238"/>
        <v>0</v>
      </c>
      <c r="DF398" s="213">
        <f t="shared" si="239"/>
        <v>0</v>
      </c>
      <c r="DG398" s="149">
        <f t="shared" si="240"/>
        <v>0</v>
      </c>
      <c r="DH398" s="141">
        <f t="shared" si="241"/>
        <v>0</v>
      </c>
    </row>
    <row r="399" spans="1:112" s="99" customFormat="1" ht="26.1" customHeight="1" thickTop="1" thickBot="1" x14ac:dyDescent="0.2">
      <c r="A399" s="136"/>
      <c r="B399" s="94">
        <v>1140</v>
      </c>
      <c r="C399" s="94" t="s">
        <v>1</v>
      </c>
      <c r="D399" s="94" t="s">
        <v>50</v>
      </c>
      <c r="E399" s="100" t="s">
        <v>51</v>
      </c>
      <c r="F399" s="101">
        <v>9</v>
      </c>
      <c r="G399" s="102">
        <v>1.5</v>
      </c>
      <c r="H399" s="94" t="s">
        <v>257</v>
      </c>
      <c r="I399" s="94" t="s">
        <v>132</v>
      </c>
      <c r="J399" s="103" t="s">
        <v>45</v>
      </c>
      <c r="K399" s="94" t="str">
        <f t="shared" si="216"/>
        <v>-</v>
      </c>
      <c r="L399" s="94" t="s">
        <v>249</v>
      </c>
      <c r="M399" s="181">
        <v>0</v>
      </c>
      <c r="N399" s="92"/>
      <c r="O399" s="93"/>
      <c r="P399" s="104"/>
      <c r="Q399" s="207">
        <v>4.5</v>
      </c>
      <c r="R399" s="202">
        <v>3</v>
      </c>
      <c r="S399" s="198">
        <v>3.5</v>
      </c>
      <c r="T399" s="191">
        <f t="shared" si="217"/>
        <v>3</v>
      </c>
      <c r="U399" s="191">
        <f t="shared" si="242"/>
        <v>1</v>
      </c>
      <c r="V399" s="191">
        <f t="shared" si="232"/>
        <v>0</v>
      </c>
      <c r="W399" s="191">
        <f t="shared" si="233"/>
        <v>0</v>
      </c>
      <c r="X399" s="191">
        <f t="shared" si="234"/>
        <v>0</v>
      </c>
      <c r="Y399" s="192">
        <f t="shared" si="235"/>
        <v>0</v>
      </c>
      <c r="Z399" s="195">
        <f t="shared" si="236"/>
        <v>0</v>
      </c>
      <c r="AA399" s="192" t="s">
        <v>67</v>
      </c>
      <c r="AB399" s="190" t="s">
        <v>74</v>
      </c>
      <c r="AC399" s="191"/>
      <c r="AD399" s="190"/>
      <c r="AE399" s="190"/>
      <c r="AF399" s="190"/>
      <c r="AG399" s="190"/>
      <c r="AH399" s="190"/>
      <c r="AI399" s="190"/>
      <c r="AJ399" s="190"/>
      <c r="AK399" s="190"/>
      <c r="AL399" s="190"/>
      <c r="AM399" s="190"/>
      <c r="AN399" s="190"/>
      <c r="AO399" s="190"/>
      <c r="AP399" s="190"/>
      <c r="AQ399" s="190"/>
      <c r="AR399" s="190"/>
      <c r="AS399" s="190"/>
      <c r="AT399" s="190"/>
      <c r="AU399" s="190"/>
      <c r="AV399" s="190"/>
      <c r="AW399" s="190"/>
      <c r="AX399" s="190"/>
      <c r="AY399" s="190"/>
      <c r="AZ399" s="190"/>
      <c r="BA399" s="190"/>
      <c r="BB399" s="190"/>
      <c r="BC399" s="190"/>
      <c r="BD399" s="190"/>
      <c r="BE399" s="190"/>
      <c r="BF399" s="190"/>
      <c r="BG399" s="190"/>
      <c r="BH399" s="190"/>
      <c r="BI399" s="190"/>
      <c r="BJ399" s="190"/>
      <c r="BK399" s="190"/>
      <c r="BL399" s="190"/>
      <c r="BM399" s="190"/>
      <c r="BN399" s="190"/>
      <c r="BO399" s="190"/>
      <c r="BP399" s="190"/>
      <c r="BQ399" s="190"/>
      <c r="BR399" s="190"/>
      <c r="BS399" s="190"/>
      <c r="BT399" s="190"/>
      <c r="BU399" s="190"/>
      <c r="BV399" s="190"/>
      <c r="BW399" s="190"/>
      <c r="BX399" s="190"/>
      <c r="BY399" s="190"/>
      <c r="BZ399" s="190">
        <f t="shared" si="218"/>
        <v>1</v>
      </c>
      <c r="CA399" s="190">
        <f t="shared" si="219"/>
        <v>0</v>
      </c>
      <c r="CB399" s="196">
        <f t="shared" si="220"/>
        <v>0</v>
      </c>
      <c r="CC399" s="196">
        <f t="shared" si="221"/>
        <v>0</v>
      </c>
      <c r="CD399" s="197">
        <f t="shared" si="222"/>
        <v>4.5</v>
      </c>
      <c r="CE399" s="198" t="s">
        <v>127</v>
      </c>
      <c r="CF399" s="196" t="str">
        <f t="shared" si="223"/>
        <v/>
      </c>
      <c r="CG399" s="199">
        <f t="shared" si="224"/>
        <v>1</v>
      </c>
      <c r="CH399" s="190" t="e">
        <f t="shared" si="225"/>
        <v>#VALUE!</v>
      </c>
      <c r="CI399" s="190" t="str">
        <f t="shared" si="226"/>
        <v/>
      </c>
      <c r="CJ399" s="190">
        <f t="shared" si="227"/>
        <v>0</v>
      </c>
      <c r="CK399" s="190"/>
      <c r="CL399" s="191">
        <f t="shared" si="204"/>
        <v>1140</v>
      </c>
      <c r="CM399" s="191" t="str">
        <f t="shared" si="205"/>
        <v>本圃</v>
      </c>
      <c r="CN399" s="191" t="str">
        <f t="shared" si="206"/>
        <v>紅ほっぺ以外</v>
      </c>
      <c r="CO399" s="191" t="str">
        <f t="shared" si="207"/>
        <v>よこ</v>
      </c>
      <c r="CP399" s="198">
        <f t="shared" si="208"/>
        <v>9</v>
      </c>
      <c r="CQ399" s="203">
        <f t="shared" si="209"/>
        <v>1.5</v>
      </c>
      <c r="CR399" s="191" t="str">
        <f t="shared" si="210"/>
        <v>SPWFD24UB2PA</v>
      </c>
      <c r="CS399" s="191" t="str">
        <f t="shared" si="211"/>
        <v>◎</v>
      </c>
      <c r="CT399" s="191" t="str">
        <f t="shared" si="212"/>
        <v>強め</v>
      </c>
      <c r="CU399" s="191" t="str">
        <f t="shared" si="228"/>
        <v>-</v>
      </c>
      <c r="CV399" s="191">
        <f t="shared" si="213"/>
        <v>0</v>
      </c>
      <c r="CW399" s="191" t="str">
        <f t="shared" si="214"/>
        <v/>
      </c>
      <c r="CX399" s="208">
        <f t="shared" si="215"/>
        <v>0</v>
      </c>
      <c r="CY399" s="97">
        <f t="shared" si="229"/>
        <v>4.5</v>
      </c>
      <c r="CZ399" s="98">
        <f t="shared" si="230"/>
        <v>3</v>
      </c>
      <c r="DA399" s="97">
        <f t="shared" si="230"/>
        <v>3.5</v>
      </c>
      <c r="DB399" s="95">
        <f t="shared" si="231"/>
        <v>3</v>
      </c>
      <c r="DC399" s="147">
        <f t="shared" si="203"/>
        <v>1</v>
      </c>
      <c r="DD399" s="210">
        <f t="shared" si="237"/>
        <v>0</v>
      </c>
      <c r="DE399" s="151">
        <f t="shared" si="238"/>
        <v>0</v>
      </c>
      <c r="DF399" s="213">
        <f t="shared" si="239"/>
        <v>0</v>
      </c>
      <c r="DG399" s="149">
        <f t="shared" si="240"/>
        <v>0</v>
      </c>
      <c r="DH399" s="141">
        <f t="shared" si="241"/>
        <v>0</v>
      </c>
    </row>
    <row r="400" spans="1:112" s="99" customFormat="1" ht="26.1" customHeight="1" thickTop="1" thickBot="1" x14ac:dyDescent="0.2">
      <c r="A400" s="136"/>
      <c r="B400" s="87">
        <v>1141</v>
      </c>
      <c r="C400" s="94" t="s">
        <v>1</v>
      </c>
      <c r="D400" s="94" t="s">
        <v>50</v>
      </c>
      <c r="E400" s="100" t="s">
        <v>51</v>
      </c>
      <c r="F400" s="101">
        <v>9</v>
      </c>
      <c r="G400" s="102">
        <v>1.75</v>
      </c>
      <c r="H400" s="94" t="s">
        <v>257</v>
      </c>
      <c r="I400" s="94" t="s">
        <v>133</v>
      </c>
      <c r="J400" s="94" t="s">
        <v>47</v>
      </c>
      <c r="K400" s="94" t="str">
        <f t="shared" si="216"/>
        <v>-</v>
      </c>
      <c r="L400" s="94" t="s">
        <v>249</v>
      </c>
      <c r="M400" s="181">
        <v>0</v>
      </c>
      <c r="N400" s="92"/>
      <c r="O400" s="93"/>
      <c r="P400" s="104"/>
      <c r="Q400" s="207">
        <v>4.5</v>
      </c>
      <c r="R400" s="202">
        <v>3</v>
      </c>
      <c r="S400" s="198">
        <v>3.5</v>
      </c>
      <c r="T400" s="191">
        <f t="shared" si="217"/>
        <v>3</v>
      </c>
      <c r="U400" s="191">
        <f t="shared" si="242"/>
        <v>1</v>
      </c>
      <c r="V400" s="191">
        <f t="shared" si="232"/>
        <v>0</v>
      </c>
      <c r="W400" s="191">
        <f t="shared" si="233"/>
        <v>0</v>
      </c>
      <c r="X400" s="191">
        <f t="shared" si="234"/>
        <v>0</v>
      </c>
      <c r="Y400" s="192">
        <f t="shared" si="235"/>
        <v>0</v>
      </c>
      <c r="Z400" s="195">
        <f t="shared" si="236"/>
        <v>0</v>
      </c>
      <c r="AA400" s="192" t="s">
        <v>67</v>
      </c>
      <c r="AB400" s="190" t="s">
        <v>72</v>
      </c>
      <c r="AC400" s="191"/>
      <c r="AD400" s="190"/>
      <c r="AE400" s="190"/>
      <c r="AF400" s="190"/>
      <c r="AG400" s="190"/>
      <c r="AH400" s="190"/>
      <c r="AI400" s="190"/>
      <c r="AJ400" s="190"/>
      <c r="AK400" s="190"/>
      <c r="AL400" s="190"/>
      <c r="AM400" s="190"/>
      <c r="AN400" s="190"/>
      <c r="AO400" s="190"/>
      <c r="AP400" s="190"/>
      <c r="AQ400" s="190"/>
      <c r="AR400" s="190"/>
      <c r="AS400" s="190"/>
      <c r="AT400" s="190"/>
      <c r="AU400" s="190"/>
      <c r="AV400" s="190"/>
      <c r="AW400" s="190"/>
      <c r="AX400" s="190"/>
      <c r="AY400" s="190"/>
      <c r="AZ400" s="190"/>
      <c r="BA400" s="190"/>
      <c r="BB400" s="190"/>
      <c r="BC400" s="190"/>
      <c r="BD400" s="190"/>
      <c r="BE400" s="190"/>
      <c r="BF400" s="190"/>
      <c r="BG400" s="190"/>
      <c r="BH400" s="190"/>
      <c r="BI400" s="190"/>
      <c r="BJ400" s="190"/>
      <c r="BK400" s="190"/>
      <c r="BL400" s="190"/>
      <c r="BM400" s="190"/>
      <c r="BN400" s="190"/>
      <c r="BO400" s="190"/>
      <c r="BP400" s="190"/>
      <c r="BQ400" s="190"/>
      <c r="BR400" s="190"/>
      <c r="BS400" s="190"/>
      <c r="BT400" s="190"/>
      <c r="BU400" s="190"/>
      <c r="BV400" s="190"/>
      <c r="BW400" s="190"/>
      <c r="BX400" s="190"/>
      <c r="BY400" s="190"/>
      <c r="BZ400" s="190">
        <f t="shared" si="218"/>
        <v>1</v>
      </c>
      <c r="CA400" s="190">
        <f t="shared" si="219"/>
        <v>0</v>
      </c>
      <c r="CB400" s="196">
        <f t="shared" si="220"/>
        <v>0</v>
      </c>
      <c r="CC400" s="196">
        <f t="shared" si="221"/>
        <v>0</v>
      </c>
      <c r="CD400" s="197">
        <f t="shared" si="222"/>
        <v>4.5</v>
      </c>
      <c r="CE400" s="198" t="s">
        <v>127</v>
      </c>
      <c r="CF400" s="196" t="str">
        <f t="shared" si="223"/>
        <v/>
      </c>
      <c r="CG400" s="199">
        <f t="shared" si="224"/>
        <v>1</v>
      </c>
      <c r="CH400" s="190" t="e">
        <f t="shared" si="225"/>
        <v>#VALUE!</v>
      </c>
      <c r="CI400" s="190" t="str">
        <f t="shared" si="226"/>
        <v/>
      </c>
      <c r="CJ400" s="190">
        <f t="shared" si="227"/>
        <v>0</v>
      </c>
      <c r="CK400" s="190"/>
      <c r="CL400" s="191">
        <f t="shared" si="204"/>
        <v>1141</v>
      </c>
      <c r="CM400" s="191" t="str">
        <f t="shared" si="205"/>
        <v>本圃</v>
      </c>
      <c r="CN400" s="191" t="str">
        <f t="shared" si="206"/>
        <v>紅ほっぺ以外</v>
      </c>
      <c r="CO400" s="191" t="str">
        <f t="shared" si="207"/>
        <v>よこ</v>
      </c>
      <c r="CP400" s="198">
        <f t="shared" si="208"/>
        <v>9</v>
      </c>
      <c r="CQ400" s="203">
        <f t="shared" si="209"/>
        <v>1.75</v>
      </c>
      <c r="CR400" s="191" t="str">
        <f t="shared" si="210"/>
        <v>SPWFD24UB2PA</v>
      </c>
      <c r="CS400" s="191" t="str">
        <f t="shared" si="211"/>
        <v>○</v>
      </c>
      <c r="CT400" s="191" t="str">
        <f t="shared" si="212"/>
        <v>適</v>
      </c>
      <c r="CU400" s="191" t="str">
        <f t="shared" si="228"/>
        <v>-</v>
      </c>
      <c r="CV400" s="191">
        <f t="shared" si="213"/>
        <v>0</v>
      </c>
      <c r="CW400" s="191" t="str">
        <f t="shared" si="214"/>
        <v/>
      </c>
      <c r="CX400" s="208">
        <f t="shared" si="215"/>
        <v>0</v>
      </c>
      <c r="CY400" s="97">
        <f t="shared" si="229"/>
        <v>4.5</v>
      </c>
      <c r="CZ400" s="98">
        <f t="shared" si="230"/>
        <v>3</v>
      </c>
      <c r="DA400" s="97">
        <f t="shared" si="230"/>
        <v>3.5</v>
      </c>
      <c r="DB400" s="95">
        <f t="shared" si="231"/>
        <v>3</v>
      </c>
      <c r="DC400" s="147">
        <f t="shared" si="203"/>
        <v>1</v>
      </c>
      <c r="DD400" s="210">
        <f t="shared" si="237"/>
        <v>0</v>
      </c>
      <c r="DE400" s="151">
        <f t="shared" si="238"/>
        <v>0</v>
      </c>
      <c r="DF400" s="213">
        <f t="shared" si="239"/>
        <v>0</v>
      </c>
      <c r="DG400" s="149">
        <f t="shared" si="240"/>
        <v>0</v>
      </c>
      <c r="DH400" s="141">
        <f t="shared" si="241"/>
        <v>0</v>
      </c>
    </row>
    <row r="401" spans="1:112" s="99" customFormat="1" ht="26.1" customHeight="1" thickTop="1" thickBot="1" x14ac:dyDescent="0.2">
      <c r="A401" s="136"/>
      <c r="B401" s="94">
        <v>1142</v>
      </c>
      <c r="C401" s="94" t="s">
        <v>1</v>
      </c>
      <c r="D401" s="94" t="s">
        <v>50</v>
      </c>
      <c r="E401" s="100" t="s">
        <v>51</v>
      </c>
      <c r="F401" s="101">
        <v>9</v>
      </c>
      <c r="G401" s="102">
        <v>1.75</v>
      </c>
      <c r="H401" s="94" t="s">
        <v>257</v>
      </c>
      <c r="I401" s="94" t="s">
        <v>132</v>
      </c>
      <c r="J401" s="103" t="s">
        <v>45</v>
      </c>
      <c r="K401" s="94" t="str">
        <f t="shared" si="216"/>
        <v>-</v>
      </c>
      <c r="L401" s="94" t="s">
        <v>249</v>
      </c>
      <c r="M401" s="181">
        <v>0</v>
      </c>
      <c r="N401" s="92"/>
      <c r="O401" s="93"/>
      <c r="P401" s="104"/>
      <c r="Q401" s="207">
        <v>4.5</v>
      </c>
      <c r="R401" s="202">
        <v>3</v>
      </c>
      <c r="S401" s="198">
        <v>3</v>
      </c>
      <c r="T401" s="191">
        <f t="shared" si="217"/>
        <v>3</v>
      </c>
      <c r="U401" s="191">
        <f t="shared" si="242"/>
        <v>1</v>
      </c>
      <c r="V401" s="191">
        <f t="shared" si="232"/>
        <v>0</v>
      </c>
      <c r="W401" s="191">
        <f t="shared" si="233"/>
        <v>0</v>
      </c>
      <c r="X401" s="191">
        <f t="shared" si="234"/>
        <v>0</v>
      </c>
      <c r="Y401" s="192">
        <f t="shared" si="235"/>
        <v>0</v>
      </c>
      <c r="Z401" s="195">
        <f t="shared" si="236"/>
        <v>0</v>
      </c>
      <c r="AA401" s="192" t="s">
        <v>67</v>
      </c>
      <c r="AB401" s="190" t="s">
        <v>106</v>
      </c>
      <c r="AC401" s="191"/>
      <c r="AD401" s="190"/>
      <c r="AE401" s="190"/>
      <c r="AF401" s="190"/>
      <c r="AG401" s="190"/>
      <c r="AH401" s="190"/>
      <c r="AI401" s="190"/>
      <c r="AJ401" s="190"/>
      <c r="AK401" s="190"/>
      <c r="AL401" s="190"/>
      <c r="AM401" s="190"/>
      <c r="AN401" s="190"/>
      <c r="AO401" s="190"/>
      <c r="AP401" s="190"/>
      <c r="AQ401" s="190"/>
      <c r="AR401" s="190"/>
      <c r="AS401" s="190"/>
      <c r="AT401" s="190"/>
      <c r="AU401" s="190"/>
      <c r="AV401" s="190"/>
      <c r="AW401" s="190"/>
      <c r="AX401" s="190"/>
      <c r="AY401" s="190"/>
      <c r="AZ401" s="190"/>
      <c r="BA401" s="190"/>
      <c r="BB401" s="190"/>
      <c r="BC401" s="190"/>
      <c r="BD401" s="190"/>
      <c r="BE401" s="190"/>
      <c r="BF401" s="190"/>
      <c r="BG401" s="190"/>
      <c r="BH401" s="190"/>
      <c r="BI401" s="190"/>
      <c r="BJ401" s="190"/>
      <c r="BK401" s="190"/>
      <c r="BL401" s="190"/>
      <c r="BM401" s="190"/>
      <c r="BN401" s="190"/>
      <c r="BO401" s="190"/>
      <c r="BP401" s="190"/>
      <c r="BQ401" s="190"/>
      <c r="BR401" s="190"/>
      <c r="BS401" s="190"/>
      <c r="BT401" s="190"/>
      <c r="BU401" s="190"/>
      <c r="BV401" s="190"/>
      <c r="BW401" s="190"/>
      <c r="BX401" s="190"/>
      <c r="BY401" s="190"/>
      <c r="BZ401" s="190">
        <f t="shared" si="218"/>
        <v>1</v>
      </c>
      <c r="CA401" s="190">
        <f t="shared" si="219"/>
        <v>0</v>
      </c>
      <c r="CB401" s="196">
        <f t="shared" si="220"/>
        <v>0</v>
      </c>
      <c r="CC401" s="196">
        <f t="shared" si="221"/>
        <v>0</v>
      </c>
      <c r="CD401" s="197">
        <f t="shared" si="222"/>
        <v>4.5</v>
      </c>
      <c r="CE401" s="198" t="s">
        <v>127</v>
      </c>
      <c r="CF401" s="196" t="str">
        <f t="shared" si="223"/>
        <v/>
      </c>
      <c r="CG401" s="199">
        <f t="shared" si="224"/>
        <v>1</v>
      </c>
      <c r="CH401" s="190" t="e">
        <f t="shared" si="225"/>
        <v>#VALUE!</v>
      </c>
      <c r="CI401" s="190" t="str">
        <f t="shared" si="226"/>
        <v/>
      </c>
      <c r="CJ401" s="190">
        <f t="shared" si="227"/>
        <v>0</v>
      </c>
      <c r="CK401" s="190"/>
      <c r="CL401" s="191">
        <f t="shared" si="204"/>
        <v>1142</v>
      </c>
      <c r="CM401" s="191" t="str">
        <f t="shared" si="205"/>
        <v>本圃</v>
      </c>
      <c r="CN401" s="191" t="str">
        <f t="shared" si="206"/>
        <v>紅ほっぺ以外</v>
      </c>
      <c r="CO401" s="191" t="str">
        <f t="shared" si="207"/>
        <v>よこ</v>
      </c>
      <c r="CP401" s="198">
        <f t="shared" si="208"/>
        <v>9</v>
      </c>
      <c r="CQ401" s="203">
        <f t="shared" si="209"/>
        <v>1.75</v>
      </c>
      <c r="CR401" s="191" t="str">
        <f t="shared" si="210"/>
        <v>SPWFD24UB2PA</v>
      </c>
      <c r="CS401" s="191" t="str">
        <f t="shared" si="211"/>
        <v>◎</v>
      </c>
      <c r="CT401" s="191" t="str">
        <f t="shared" si="212"/>
        <v>強め</v>
      </c>
      <c r="CU401" s="191" t="str">
        <f t="shared" si="228"/>
        <v>-</v>
      </c>
      <c r="CV401" s="191">
        <f t="shared" si="213"/>
        <v>0</v>
      </c>
      <c r="CW401" s="191" t="str">
        <f t="shared" si="214"/>
        <v/>
      </c>
      <c r="CX401" s="208">
        <f t="shared" si="215"/>
        <v>0</v>
      </c>
      <c r="CY401" s="97">
        <f t="shared" si="229"/>
        <v>4.5</v>
      </c>
      <c r="CZ401" s="98">
        <f t="shared" si="230"/>
        <v>3</v>
      </c>
      <c r="DA401" s="97">
        <f t="shared" si="230"/>
        <v>3</v>
      </c>
      <c r="DB401" s="95">
        <f t="shared" si="231"/>
        <v>3</v>
      </c>
      <c r="DC401" s="147">
        <f t="shared" si="203"/>
        <v>1</v>
      </c>
      <c r="DD401" s="210">
        <f t="shared" si="237"/>
        <v>0</v>
      </c>
      <c r="DE401" s="151">
        <f t="shared" si="238"/>
        <v>0</v>
      </c>
      <c r="DF401" s="213">
        <f t="shared" si="239"/>
        <v>0</v>
      </c>
      <c r="DG401" s="149">
        <f t="shared" si="240"/>
        <v>0</v>
      </c>
      <c r="DH401" s="141">
        <f t="shared" si="241"/>
        <v>0</v>
      </c>
    </row>
    <row r="402" spans="1:112" s="99" customFormat="1" ht="26.1" customHeight="1" thickTop="1" thickBot="1" x14ac:dyDescent="0.2">
      <c r="A402" s="136"/>
      <c r="B402" s="94">
        <v>1145</v>
      </c>
      <c r="C402" s="94" t="s">
        <v>1</v>
      </c>
      <c r="D402" s="94" t="s">
        <v>50</v>
      </c>
      <c r="E402" s="100" t="s">
        <v>51</v>
      </c>
      <c r="F402" s="101">
        <v>9</v>
      </c>
      <c r="G402" s="102">
        <v>2</v>
      </c>
      <c r="H402" s="94" t="s">
        <v>257</v>
      </c>
      <c r="I402" s="94" t="s">
        <v>132</v>
      </c>
      <c r="J402" s="94" t="s">
        <v>47</v>
      </c>
      <c r="K402" s="94" t="str">
        <f t="shared" si="216"/>
        <v>-</v>
      </c>
      <c r="L402" s="94" t="s">
        <v>249</v>
      </c>
      <c r="M402" s="181">
        <v>0</v>
      </c>
      <c r="N402" s="92"/>
      <c r="O402" s="93"/>
      <c r="P402" s="104"/>
      <c r="Q402" s="207">
        <v>4.5</v>
      </c>
      <c r="R402" s="202">
        <v>3</v>
      </c>
      <c r="S402" s="198">
        <v>3</v>
      </c>
      <c r="T402" s="191">
        <f t="shared" si="217"/>
        <v>3</v>
      </c>
      <c r="U402" s="191">
        <f t="shared" si="242"/>
        <v>1</v>
      </c>
      <c r="V402" s="191">
        <f t="shared" si="232"/>
        <v>0</v>
      </c>
      <c r="W402" s="191">
        <f t="shared" si="233"/>
        <v>0</v>
      </c>
      <c r="X402" s="191">
        <f t="shared" si="234"/>
        <v>0</v>
      </c>
      <c r="Y402" s="192">
        <f t="shared" si="235"/>
        <v>0</v>
      </c>
      <c r="Z402" s="195">
        <f t="shared" si="236"/>
        <v>0</v>
      </c>
      <c r="AA402" s="192" t="s">
        <v>67</v>
      </c>
      <c r="AB402" s="190" t="s">
        <v>72</v>
      </c>
      <c r="AC402" s="191"/>
      <c r="AD402" s="190"/>
      <c r="AE402" s="190"/>
      <c r="AF402" s="190"/>
      <c r="AG402" s="190"/>
      <c r="AH402" s="190"/>
      <c r="AI402" s="190"/>
      <c r="AJ402" s="190"/>
      <c r="AK402" s="190"/>
      <c r="AL402" s="190"/>
      <c r="AM402" s="190"/>
      <c r="AN402" s="190"/>
      <c r="AO402" s="190"/>
      <c r="AP402" s="190"/>
      <c r="AQ402" s="190"/>
      <c r="AR402" s="190"/>
      <c r="AS402" s="190"/>
      <c r="AT402" s="190"/>
      <c r="AU402" s="190"/>
      <c r="AV402" s="190"/>
      <c r="AW402" s="190"/>
      <c r="AX402" s="190"/>
      <c r="AY402" s="190"/>
      <c r="AZ402" s="190"/>
      <c r="BA402" s="190"/>
      <c r="BB402" s="190"/>
      <c r="BC402" s="190"/>
      <c r="BD402" s="190"/>
      <c r="BE402" s="190"/>
      <c r="BF402" s="190"/>
      <c r="BG402" s="190"/>
      <c r="BH402" s="190"/>
      <c r="BI402" s="190"/>
      <c r="BJ402" s="190"/>
      <c r="BK402" s="190"/>
      <c r="BL402" s="190"/>
      <c r="BM402" s="190"/>
      <c r="BN402" s="190"/>
      <c r="BO402" s="190"/>
      <c r="BP402" s="190"/>
      <c r="BQ402" s="190"/>
      <c r="BR402" s="190"/>
      <c r="BS402" s="190"/>
      <c r="BT402" s="190"/>
      <c r="BU402" s="190"/>
      <c r="BV402" s="190"/>
      <c r="BW402" s="190"/>
      <c r="BX402" s="190"/>
      <c r="BY402" s="190"/>
      <c r="BZ402" s="190">
        <f t="shared" si="218"/>
        <v>1</v>
      </c>
      <c r="CA402" s="190">
        <f t="shared" si="219"/>
        <v>0</v>
      </c>
      <c r="CB402" s="196">
        <f t="shared" si="220"/>
        <v>0</v>
      </c>
      <c r="CC402" s="196">
        <f t="shared" si="221"/>
        <v>0</v>
      </c>
      <c r="CD402" s="197">
        <f t="shared" si="222"/>
        <v>4.5</v>
      </c>
      <c r="CE402" s="198" t="s">
        <v>127</v>
      </c>
      <c r="CF402" s="196" t="str">
        <f t="shared" si="223"/>
        <v/>
      </c>
      <c r="CG402" s="199">
        <f t="shared" si="224"/>
        <v>1</v>
      </c>
      <c r="CH402" s="190" t="e">
        <f t="shared" si="225"/>
        <v>#VALUE!</v>
      </c>
      <c r="CI402" s="190" t="str">
        <f t="shared" si="226"/>
        <v/>
      </c>
      <c r="CJ402" s="190">
        <f t="shared" si="227"/>
        <v>0</v>
      </c>
      <c r="CK402" s="190"/>
      <c r="CL402" s="191">
        <f t="shared" si="204"/>
        <v>1145</v>
      </c>
      <c r="CM402" s="191" t="str">
        <f t="shared" si="205"/>
        <v>本圃</v>
      </c>
      <c r="CN402" s="191" t="str">
        <f t="shared" si="206"/>
        <v>紅ほっぺ以外</v>
      </c>
      <c r="CO402" s="191" t="str">
        <f t="shared" si="207"/>
        <v>よこ</v>
      </c>
      <c r="CP402" s="198">
        <f t="shared" si="208"/>
        <v>9</v>
      </c>
      <c r="CQ402" s="203">
        <f t="shared" si="209"/>
        <v>2</v>
      </c>
      <c r="CR402" s="191" t="str">
        <f t="shared" si="210"/>
        <v>SPWFD24UB2PA</v>
      </c>
      <c r="CS402" s="191" t="str">
        <f t="shared" si="211"/>
        <v>◎</v>
      </c>
      <c r="CT402" s="191" t="str">
        <f t="shared" si="212"/>
        <v>適</v>
      </c>
      <c r="CU402" s="191" t="str">
        <f t="shared" si="228"/>
        <v>-</v>
      </c>
      <c r="CV402" s="191">
        <f t="shared" si="213"/>
        <v>0</v>
      </c>
      <c r="CW402" s="191" t="str">
        <f t="shared" si="214"/>
        <v/>
      </c>
      <c r="CX402" s="208">
        <f t="shared" si="215"/>
        <v>0</v>
      </c>
      <c r="CY402" s="97">
        <f t="shared" si="229"/>
        <v>4.5</v>
      </c>
      <c r="CZ402" s="98">
        <f t="shared" si="230"/>
        <v>3</v>
      </c>
      <c r="DA402" s="97">
        <f t="shared" si="230"/>
        <v>3</v>
      </c>
      <c r="DB402" s="95">
        <f t="shared" si="231"/>
        <v>3</v>
      </c>
      <c r="DC402" s="147">
        <f t="shared" si="203"/>
        <v>1</v>
      </c>
      <c r="DD402" s="210">
        <f t="shared" si="237"/>
        <v>0</v>
      </c>
      <c r="DE402" s="151">
        <f t="shared" si="238"/>
        <v>0</v>
      </c>
      <c r="DF402" s="213">
        <f t="shared" si="239"/>
        <v>0</v>
      </c>
      <c r="DG402" s="149">
        <f t="shared" si="240"/>
        <v>0</v>
      </c>
      <c r="DH402" s="141">
        <f t="shared" si="241"/>
        <v>0</v>
      </c>
    </row>
    <row r="403" spans="1:112" s="99" customFormat="1" ht="26.1" customHeight="1" thickTop="1" thickBot="1" x14ac:dyDescent="0.2">
      <c r="A403" s="136"/>
      <c r="B403" s="94">
        <v>1148</v>
      </c>
      <c r="C403" s="94" t="s">
        <v>1</v>
      </c>
      <c r="D403" s="94" t="s">
        <v>50</v>
      </c>
      <c r="E403" s="100" t="s">
        <v>51</v>
      </c>
      <c r="F403" s="101">
        <v>9</v>
      </c>
      <c r="G403" s="102">
        <v>2.25</v>
      </c>
      <c r="H403" s="94" t="s">
        <v>257</v>
      </c>
      <c r="I403" s="94" t="s">
        <v>132</v>
      </c>
      <c r="J403" s="94" t="s">
        <v>47</v>
      </c>
      <c r="K403" s="144" t="str">
        <f>IF(OR(Q403=3,Q403=6,Q403=9),"○",IF(OR(Q403=4,Q403=8),"●","-"))</f>
        <v>●</v>
      </c>
      <c r="L403" s="145" t="s">
        <v>217</v>
      </c>
      <c r="M403" s="180">
        <f>IF(L403="YES",1,0)</f>
        <v>0</v>
      </c>
      <c r="N403" s="92"/>
      <c r="O403" s="93"/>
      <c r="P403" s="104"/>
      <c r="Q403" s="207">
        <v>4</v>
      </c>
      <c r="R403" s="202">
        <v>3</v>
      </c>
      <c r="S403" s="198">
        <v>3</v>
      </c>
      <c r="T403" s="191">
        <f t="shared" si="217"/>
        <v>3</v>
      </c>
      <c r="U403" s="191">
        <f t="shared" si="242"/>
        <v>1</v>
      </c>
      <c r="V403" s="191">
        <f t="shared" si="232"/>
        <v>0</v>
      </c>
      <c r="W403" s="191">
        <f t="shared" si="233"/>
        <v>0</v>
      </c>
      <c r="X403" s="191">
        <f t="shared" si="234"/>
        <v>0</v>
      </c>
      <c r="Y403" s="192">
        <f t="shared" si="235"/>
        <v>0</v>
      </c>
      <c r="Z403" s="195">
        <f t="shared" si="236"/>
        <v>0</v>
      </c>
      <c r="AA403" s="192" t="s">
        <v>67</v>
      </c>
      <c r="AB403" s="190" t="s">
        <v>99</v>
      </c>
      <c r="AC403" s="191"/>
      <c r="AD403" s="190"/>
      <c r="AE403" s="190"/>
      <c r="AF403" s="190"/>
      <c r="AG403" s="190"/>
      <c r="AH403" s="190"/>
      <c r="AI403" s="190"/>
      <c r="AJ403" s="190"/>
      <c r="AK403" s="190"/>
      <c r="AL403" s="190"/>
      <c r="AM403" s="190"/>
      <c r="AN403" s="190"/>
      <c r="AO403" s="190"/>
      <c r="AP403" s="190"/>
      <c r="AQ403" s="190"/>
      <c r="AR403" s="190"/>
      <c r="AS403" s="190"/>
      <c r="AT403" s="190"/>
      <c r="AU403" s="190"/>
      <c r="AV403" s="190"/>
      <c r="AW403" s="190"/>
      <c r="AX403" s="190"/>
      <c r="AY403" s="190"/>
      <c r="AZ403" s="190"/>
      <c r="BA403" s="190"/>
      <c r="BB403" s="190"/>
      <c r="BC403" s="190"/>
      <c r="BD403" s="190"/>
      <c r="BE403" s="190"/>
      <c r="BF403" s="190"/>
      <c r="BG403" s="190"/>
      <c r="BH403" s="190"/>
      <c r="BI403" s="190"/>
      <c r="BJ403" s="190"/>
      <c r="BK403" s="190"/>
      <c r="BL403" s="190"/>
      <c r="BM403" s="190"/>
      <c r="BN403" s="190"/>
      <c r="BO403" s="190"/>
      <c r="BP403" s="190"/>
      <c r="BQ403" s="190"/>
      <c r="BR403" s="190"/>
      <c r="BS403" s="190"/>
      <c r="BT403" s="190"/>
      <c r="BU403" s="190"/>
      <c r="BV403" s="190"/>
      <c r="BW403" s="190"/>
      <c r="BX403" s="190"/>
      <c r="BY403" s="190"/>
      <c r="BZ403" s="190">
        <f t="shared" si="218"/>
        <v>1</v>
      </c>
      <c r="CA403" s="190">
        <f t="shared" si="219"/>
        <v>0</v>
      </c>
      <c r="CB403" s="196">
        <f t="shared" si="220"/>
        <v>0</v>
      </c>
      <c r="CC403" s="196">
        <f t="shared" si="221"/>
        <v>0</v>
      </c>
      <c r="CD403" s="197">
        <f t="shared" si="222"/>
        <v>4</v>
      </c>
      <c r="CE403" s="198" t="s">
        <v>127</v>
      </c>
      <c r="CF403" s="196" t="str">
        <f t="shared" si="223"/>
        <v/>
      </c>
      <c r="CG403" s="199">
        <f t="shared" si="224"/>
        <v>1</v>
      </c>
      <c r="CH403" s="190" t="e">
        <f t="shared" si="225"/>
        <v>#VALUE!</v>
      </c>
      <c r="CI403" s="190" t="str">
        <f t="shared" si="226"/>
        <v/>
      </c>
      <c r="CJ403" s="190">
        <f t="shared" si="227"/>
        <v>0</v>
      </c>
      <c r="CK403" s="190"/>
      <c r="CL403" s="191">
        <f t="shared" si="204"/>
        <v>1148</v>
      </c>
      <c r="CM403" s="191" t="str">
        <f t="shared" si="205"/>
        <v>本圃</v>
      </c>
      <c r="CN403" s="191" t="str">
        <f t="shared" si="206"/>
        <v>紅ほっぺ以外</v>
      </c>
      <c r="CO403" s="191" t="str">
        <f t="shared" si="207"/>
        <v>よこ</v>
      </c>
      <c r="CP403" s="198">
        <f t="shared" si="208"/>
        <v>9</v>
      </c>
      <c r="CQ403" s="203">
        <f t="shared" si="209"/>
        <v>2.25</v>
      </c>
      <c r="CR403" s="191" t="str">
        <f t="shared" si="210"/>
        <v>SPWFD24UB2PA</v>
      </c>
      <c r="CS403" s="191" t="str">
        <f t="shared" si="211"/>
        <v>◎</v>
      </c>
      <c r="CT403" s="191" t="str">
        <f t="shared" si="212"/>
        <v>適</v>
      </c>
      <c r="CU403" s="191" t="str">
        <f t="shared" si="228"/>
        <v>●</v>
      </c>
      <c r="CV403" s="191">
        <f t="shared" si="213"/>
        <v>0</v>
      </c>
      <c r="CW403" s="191" t="str">
        <f t="shared" si="214"/>
        <v/>
      </c>
      <c r="CX403" s="208">
        <f t="shared" si="215"/>
        <v>0</v>
      </c>
      <c r="CY403" s="97">
        <f t="shared" si="229"/>
        <v>4</v>
      </c>
      <c r="CZ403" s="98">
        <f t="shared" si="230"/>
        <v>3</v>
      </c>
      <c r="DA403" s="97">
        <f t="shared" si="230"/>
        <v>3</v>
      </c>
      <c r="DB403" s="95">
        <f t="shared" si="231"/>
        <v>3</v>
      </c>
      <c r="DC403" s="147">
        <f t="shared" si="203"/>
        <v>1</v>
      </c>
      <c r="DD403" s="210">
        <f t="shared" si="237"/>
        <v>0</v>
      </c>
      <c r="DE403" s="151">
        <f t="shared" si="238"/>
        <v>0</v>
      </c>
      <c r="DF403" s="213">
        <f t="shared" si="239"/>
        <v>0</v>
      </c>
      <c r="DG403" s="149">
        <f t="shared" si="240"/>
        <v>0</v>
      </c>
      <c r="DH403" s="141">
        <f t="shared" si="241"/>
        <v>0</v>
      </c>
    </row>
    <row r="404" spans="1:112" s="99" customFormat="1" ht="26.1" customHeight="1" thickTop="1" thickBot="1" x14ac:dyDescent="0.2">
      <c r="A404" s="136"/>
      <c r="B404" s="94">
        <v>1149</v>
      </c>
      <c r="C404" s="94" t="s">
        <v>1</v>
      </c>
      <c r="D404" s="94" t="s">
        <v>50</v>
      </c>
      <c r="E404" s="100" t="s">
        <v>51</v>
      </c>
      <c r="F404" s="101">
        <v>10</v>
      </c>
      <c r="G404" s="102">
        <v>1.2</v>
      </c>
      <c r="H404" s="94" t="s">
        <v>256</v>
      </c>
      <c r="I404" s="94" t="s">
        <v>133</v>
      </c>
      <c r="J404" s="103" t="s">
        <v>45</v>
      </c>
      <c r="K404" s="94" t="str">
        <f t="shared" si="216"/>
        <v>-</v>
      </c>
      <c r="L404" s="94" t="s">
        <v>249</v>
      </c>
      <c r="M404" s="181">
        <v>0</v>
      </c>
      <c r="N404" s="92"/>
      <c r="O404" s="93"/>
      <c r="P404" s="104"/>
      <c r="Q404" s="207">
        <v>5</v>
      </c>
      <c r="R404" s="202">
        <v>2</v>
      </c>
      <c r="S404" s="198">
        <v>5.5</v>
      </c>
      <c r="T404" s="191">
        <f t="shared" si="217"/>
        <v>2</v>
      </c>
      <c r="U404" s="191">
        <f t="shared" si="242"/>
        <v>1</v>
      </c>
      <c r="V404" s="191">
        <f t="shared" si="232"/>
        <v>0</v>
      </c>
      <c r="W404" s="191">
        <f t="shared" si="233"/>
        <v>0</v>
      </c>
      <c r="X404" s="191">
        <f t="shared" si="234"/>
        <v>0</v>
      </c>
      <c r="Y404" s="192">
        <f t="shared" si="235"/>
        <v>0</v>
      </c>
      <c r="Z404" s="195">
        <f t="shared" si="236"/>
        <v>0</v>
      </c>
      <c r="AA404" s="192" t="s">
        <v>67</v>
      </c>
      <c r="AB404" s="190" t="s">
        <v>108</v>
      </c>
      <c r="AC404" s="191"/>
      <c r="AD404" s="190"/>
      <c r="AE404" s="190"/>
      <c r="AF404" s="190"/>
      <c r="AG404" s="190"/>
      <c r="AH404" s="190"/>
      <c r="AI404" s="190"/>
      <c r="AJ404" s="190"/>
      <c r="AK404" s="190"/>
      <c r="AL404" s="190"/>
      <c r="AM404" s="190"/>
      <c r="AN404" s="190"/>
      <c r="AO404" s="190"/>
      <c r="AP404" s="190"/>
      <c r="AQ404" s="190"/>
      <c r="AR404" s="190"/>
      <c r="AS404" s="190"/>
      <c r="AT404" s="190"/>
      <c r="AU404" s="190"/>
      <c r="AV404" s="190"/>
      <c r="AW404" s="190"/>
      <c r="AX404" s="190"/>
      <c r="AY404" s="190"/>
      <c r="AZ404" s="190"/>
      <c r="BA404" s="190"/>
      <c r="BB404" s="190"/>
      <c r="BC404" s="190"/>
      <c r="BD404" s="190"/>
      <c r="BE404" s="190"/>
      <c r="BF404" s="190"/>
      <c r="BG404" s="190"/>
      <c r="BH404" s="190"/>
      <c r="BI404" s="190"/>
      <c r="BJ404" s="190"/>
      <c r="BK404" s="190"/>
      <c r="BL404" s="190"/>
      <c r="BM404" s="190"/>
      <c r="BN404" s="190"/>
      <c r="BO404" s="190"/>
      <c r="BP404" s="190"/>
      <c r="BQ404" s="190"/>
      <c r="BR404" s="190"/>
      <c r="BS404" s="190"/>
      <c r="BT404" s="190"/>
      <c r="BU404" s="190"/>
      <c r="BV404" s="190"/>
      <c r="BW404" s="190"/>
      <c r="BX404" s="190"/>
      <c r="BY404" s="190"/>
      <c r="BZ404" s="190">
        <f t="shared" si="218"/>
        <v>1</v>
      </c>
      <c r="CA404" s="190">
        <f t="shared" si="219"/>
        <v>0</v>
      </c>
      <c r="CB404" s="196">
        <f t="shared" si="220"/>
        <v>0</v>
      </c>
      <c r="CC404" s="196">
        <f t="shared" si="221"/>
        <v>0</v>
      </c>
      <c r="CD404" s="197">
        <f t="shared" si="222"/>
        <v>5</v>
      </c>
      <c r="CE404" s="198" t="s">
        <v>127</v>
      </c>
      <c r="CF404" s="196" t="str">
        <f t="shared" si="223"/>
        <v/>
      </c>
      <c r="CG404" s="199">
        <f t="shared" si="224"/>
        <v>1</v>
      </c>
      <c r="CH404" s="190" t="e">
        <f t="shared" si="225"/>
        <v>#VALUE!</v>
      </c>
      <c r="CI404" s="190" t="str">
        <f t="shared" si="226"/>
        <v/>
      </c>
      <c r="CJ404" s="190">
        <f t="shared" si="227"/>
        <v>0</v>
      </c>
      <c r="CK404" s="190"/>
      <c r="CL404" s="191">
        <f t="shared" si="204"/>
        <v>1149</v>
      </c>
      <c r="CM404" s="191" t="str">
        <f t="shared" si="205"/>
        <v>本圃</v>
      </c>
      <c r="CN404" s="191" t="str">
        <f t="shared" si="206"/>
        <v>紅ほっぺ以外</v>
      </c>
      <c r="CO404" s="191" t="str">
        <f t="shared" si="207"/>
        <v>よこ</v>
      </c>
      <c r="CP404" s="198">
        <f t="shared" si="208"/>
        <v>10</v>
      </c>
      <c r="CQ404" s="203">
        <f t="shared" si="209"/>
        <v>1.2</v>
      </c>
      <c r="CR404" s="191" t="str">
        <f t="shared" si="210"/>
        <v>SPWFD24UB2PB</v>
      </c>
      <c r="CS404" s="191" t="str">
        <f t="shared" si="211"/>
        <v>○</v>
      </c>
      <c r="CT404" s="191" t="str">
        <f t="shared" si="212"/>
        <v>強め</v>
      </c>
      <c r="CU404" s="191" t="str">
        <f t="shared" si="228"/>
        <v>-</v>
      </c>
      <c r="CV404" s="191">
        <f t="shared" si="213"/>
        <v>0</v>
      </c>
      <c r="CW404" s="191" t="str">
        <f t="shared" si="214"/>
        <v/>
      </c>
      <c r="CX404" s="208">
        <f t="shared" si="215"/>
        <v>0</v>
      </c>
      <c r="CY404" s="97">
        <f t="shared" si="229"/>
        <v>5</v>
      </c>
      <c r="CZ404" s="98">
        <f t="shared" si="230"/>
        <v>2</v>
      </c>
      <c r="DA404" s="97">
        <f t="shared" si="230"/>
        <v>5.5</v>
      </c>
      <c r="DB404" s="95">
        <f t="shared" si="231"/>
        <v>2</v>
      </c>
      <c r="DC404" s="147">
        <f t="shared" si="203"/>
        <v>1</v>
      </c>
      <c r="DD404" s="210">
        <f t="shared" si="237"/>
        <v>0</v>
      </c>
      <c r="DE404" s="151">
        <f t="shared" si="238"/>
        <v>0</v>
      </c>
      <c r="DF404" s="213">
        <f t="shared" si="239"/>
        <v>0</v>
      </c>
      <c r="DG404" s="149">
        <f t="shared" si="240"/>
        <v>0</v>
      </c>
      <c r="DH404" s="141">
        <f t="shared" si="241"/>
        <v>0</v>
      </c>
    </row>
    <row r="405" spans="1:112" s="99" customFormat="1" ht="26.1" customHeight="1" thickTop="1" thickBot="1" x14ac:dyDescent="0.2">
      <c r="A405" s="136"/>
      <c r="B405" s="87">
        <v>1150</v>
      </c>
      <c r="C405" s="94" t="s">
        <v>1</v>
      </c>
      <c r="D405" s="94" t="s">
        <v>50</v>
      </c>
      <c r="E405" s="100" t="s">
        <v>51</v>
      </c>
      <c r="F405" s="101">
        <v>10</v>
      </c>
      <c r="G405" s="102">
        <v>1.2</v>
      </c>
      <c r="H405" s="94" t="s">
        <v>256</v>
      </c>
      <c r="I405" s="94" t="s">
        <v>132</v>
      </c>
      <c r="J405" s="103" t="s">
        <v>45</v>
      </c>
      <c r="K405" s="94" t="str">
        <f t="shared" si="216"/>
        <v>-</v>
      </c>
      <c r="L405" s="94" t="s">
        <v>249</v>
      </c>
      <c r="M405" s="181">
        <v>0</v>
      </c>
      <c r="N405" s="92"/>
      <c r="O405" s="93"/>
      <c r="P405" s="104"/>
      <c r="Q405" s="207">
        <v>5</v>
      </c>
      <c r="R405" s="202">
        <v>2</v>
      </c>
      <c r="S405" s="198">
        <v>5</v>
      </c>
      <c r="T405" s="191">
        <f t="shared" si="217"/>
        <v>2</v>
      </c>
      <c r="U405" s="191">
        <f t="shared" si="242"/>
        <v>1</v>
      </c>
      <c r="V405" s="191">
        <f t="shared" si="232"/>
        <v>0</v>
      </c>
      <c r="W405" s="191">
        <f t="shared" si="233"/>
        <v>0</v>
      </c>
      <c r="X405" s="191">
        <f t="shared" si="234"/>
        <v>0</v>
      </c>
      <c r="Y405" s="192">
        <f t="shared" si="235"/>
        <v>0</v>
      </c>
      <c r="Z405" s="195">
        <f t="shared" si="236"/>
        <v>0</v>
      </c>
      <c r="AA405" s="192" t="s">
        <v>67</v>
      </c>
      <c r="AB405" s="190" t="s">
        <v>109</v>
      </c>
      <c r="AC405" s="191"/>
      <c r="AD405" s="190"/>
      <c r="AE405" s="190"/>
      <c r="AF405" s="190"/>
      <c r="AG405" s="190"/>
      <c r="AH405" s="190"/>
      <c r="AI405" s="190"/>
      <c r="AJ405" s="190"/>
      <c r="AK405" s="190"/>
      <c r="AL405" s="190"/>
      <c r="AM405" s="190"/>
      <c r="AN405" s="190"/>
      <c r="AO405" s="190"/>
      <c r="AP405" s="190"/>
      <c r="AQ405" s="190"/>
      <c r="AR405" s="190"/>
      <c r="AS405" s="190"/>
      <c r="AT405" s="190"/>
      <c r="AU405" s="190"/>
      <c r="AV405" s="190"/>
      <c r="AW405" s="190"/>
      <c r="AX405" s="190"/>
      <c r="AY405" s="190"/>
      <c r="AZ405" s="190"/>
      <c r="BA405" s="190"/>
      <c r="BB405" s="190"/>
      <c r="BC405" s="190"/>
      <c r="BD405" s="190"/>
      <c r="BE405" s="190"/>
      <c r="BF405" s="190"/>
      <c r="BG405" s="190"/>
      <c r="BH405" s="190"/>
      <c r="BI405" s="190"/>
      <c r="BJ405" s="190"/>
      <c r="BK405" s="190"/>
      <c r="BL405" s="190"/>
      <c r="BM405" s="190"/>
      <c r="BN405" s="190"/>
      <c r="BO405" s="190"/>
      <c r="BP405" s="190"/>
      <c r="BQ405" s="190"/>
      <c r="BR405" s="190"/>
      <c r="BS405" s="190"/>
      <c r="BT405" s="190"/>
      <c r="BU405" s="190"/>
      <c r="BV405" s="190"/>
      <c r="BW405" s="190"/>
      <c r="BX405" s="190"/>
      <c r="BY405" s="190"/>
      <c r="BZ405" s="190">
        <f t="shared" si="218"/>
        <v>1</v>
      </c>
      <c r="CA405" s="190">
        <f t="shared" si="219"/>
        <v>0</v>
      </c>
      <c r="CB405" s="196">
        <f t="shared" si="220"/>
        <v>0</v>
      </c>
      <c r="CC405" s="196">
        <f t="shared" si="221"/>
        <v>0</v>
      </c>
      <c r="CD405" s="197">
        <f t="shared" si="222"/>
        <v>5</v>
      </c>
      <c r="CE405" s="198" t="s">
        <v>127</v>
      </c>
      <c r="CF405" s="196" t="str">
        <f t="shared" si="223"/>
        <v/>
      </c>
      <c r="CG405" s="199">
        <f t="shared" si="224"/>
        <v>1</v>
      </c>
      <c r="CH405" s="190" t="e">
        <f t="shared" si="225"/>
        <v>#VALUE!</v>
      </c>
      <c r="CI405" s="190" t="str">
        <f t="shared" si="226"/>
        <v/>
      </c>
      <c r="CJ405" s="190">
        <f t="shared" si="227"/>
        <v>0</v>
      </c>
      <c r="CK405" s="190"/>
      <c r="CL405" s="191">
        <f t="shared" si="204"/>
        <v>1150</v>
      </c>
      <c r="CM405" s="191" t="str">
        <f t="shared" si="205"/>
        <v>本圃</v>
      </c>
      <c r="CN405" s="191" t="str">
        <f t="shared" si="206"/>
        <v>紅ほっぺ以外</v>
      </c>
      <c r="CO405" s="191" t="str">
        <f t="shared" si="207"/>
        <v>よこ</v>
      </c>
      <c r="CP405" s="198">
        <f t="shared" si="208"/>
        <v>10</v>
      </c>
      <c r="CQ405" s="203">
        <f t="shared" si="209"/>
        <v>1.2</v>
      </c>
      <c r="CR405" s="191" t="str">
        <f t="shared" si="210"/>
        <v>SPWFD24UB2PB</v>
      </c>
      <c r="CS405" s="191" t="str">
        <f t="shared" si="211"/>
        <v>◎</v>
      </c>
      <c r="CT405" s="191" t="str">
        <f t="shared" si="212"/>
        <v>強め</v>
      </c>
      <c r="CU405" s="191" t="str">
        <f t="shared" si="228"/>
        <v>-</v>
      </c>
      <c r="CV405" s="191">
        <f t="shared" si="213"/>
        <v>0</v>
      </c>
      <c r="CW405" s="191" t="str">
        <f t="shared" si="214"/>
        <v/>
      </c>
      <c r="CX405" s="208">
        <f t="shared" si="215"/>
        <v>0</v>
      </c>
      <c r="CY405" s="97">
        <f t="shared" si="229"/>
        <v>5</v>
      </c>
      <c r="CZ405" s="98">
        <f t="shared" si="230"/>
        <v>2</v>
      </c>
      <c r="DA405" s="97">
        <f t="shared" si="230"/>
        <v>5</v>
      </c>
      <c r="DB405" s="95">
        <f t="shared" si="231"/>
        <v>2</v>
      </c>
      <c r="DC405" s="147">
        <f t="shared" si="203"/>
        <v>1</v>
      </c>
      <c r="DD405" s="210">
        <f t="shared" si="237"/>
        <v>0</v>
      </c>
      <c r="DE405" s="151">
        <f t="shared" si="238"/>
        <v>0</v>
      </c>
      <c r="DF405" s="213">
        <f t="shared" si="239"/>
        <v>0</v>
      </c>
      <c r="DG405" s="149">
        <f t="shared" si="240"/>
        <v>0</v>
      </c>
      <c r="DH405" s="141">
        <f t="shared" si="241"/>
        <v>0</v>
      </c>
    </row>
    <row r="406" spans="1:112" s="99" customFormat="1" ht="26.1" customHeight="1" thickTop="1" thickBot="1" x14ac:dyDescent="0.2">
      <c r="A406" s="136"/>
      <c r="B406" s="94">
        <v>1158</v>
      </c>
      <c r="C406" s="94" t="s">
        <v>1</v>
      </c>
      <c r="D406" s="94" t="s">
        <v>50</v>
      </c>
      <c r="E406" s="100" t="s">
        <v>51</v>
      </c>
      <c r="F406" s="101">
        <v>10</v>
      </c>
      <c r="G406" s="102">
        <v>1.3</v>
      </c>
      <c r="H406" s="94" t="s">
        <v>256</v>
      </c>
      <c r="I406" s="94" t="s">
        <v>132</v>
      </c>
      <c r="J406" s="103" t="s">
        <v>45</v>
      </c>
      <c r="K406" s="94" t="str">
        <f t="shared" si="216"/>
        <v>-</v>
      </c>
      <c r="L406" s="94" t="s">
        <v>249</v>
      </c>
      <c r="M406" s="181">
        <v>0</v>
      </c>
      <c r="N406" s="92"/>
      <c r="O406" s="93"/>
      <c r="P406" s="104"/>
      <c r="Q406" s="207">
        <v>5.5</v>
      </c>
      <c r="R406" s="202">
        <v>3</v>
      </c>
      <c r="S406" s="198">
        <v>4</v>
      </c>
      <c r="T406" s="191">
        <f t="shared" si="217"/>
        <v>3</v>
      </c>
      <c r="U406" s="191">
        <f t="shared" si="242"/>
        <v>1</v>
      </c>
      <c r="V406" s="191">
        <f t="shared" si="232"/>
        <v>0</v>
      </c>
      <c r="W406" s="191">
        <f t="shared" si="233"/>
        <v>0</v>
      </c>
      <c r="X406" s="191">
        <f t="shared" si="234"/>
        <v>0</v>
      </c>
      <c r="Y406" s="192">
        <f t="shared" si="235"/>
        <v>0</v>
      </c>
      <c r="Z406" s="195">
        <f t="shared" si="236"/>
        <v>0</v>
      </c>
      <c r="AA406" s="192" t="s">
        <v>67</v>
      </c>
      <c r="AB406" s="190" t="s">
        <v>74</v>
      </c>
      <c r="AC406" s="191"/>
      <c r="AD406" s="190"/>
      <c r="AE406" s="190"/>
      <c r="AF406" s="190"/>
      <c r="AG406" s="190"/>
      <c r="AH406" s="190"/>
      <c r="AI406" s="190"/>
      <c r="AJ406" s="190"/>
      <c r="AK406" s="190"/>
      <c r="AL406" s="190"/>
      <c r="AM406" s="190"/>
      <c r="AN406" s="190"/>
      <c r="AO406" s="190"/>
      <c r="AP406" s="190"/>
      <c r="AQ406" s="190"/>
      <c r="AR406" s="190"/>
      <c r="AS406" s="190"/>
      <c r="AT406" s="190"/>
      <c r="AU406" s="190"/>
      <c r="AV406" s="190"/>
      <c r="AW406" s="190"/>
      <c r="AX406" s="190"/>
      <c r="AY406" s="190"/>
      <c r="AZ406" s="190"/>
      <c r="BA406" s="190"/>
      <c r="BB406" s="190"/>
      <c r="BC406" s="190"/>
      <c r="BD406" s="190"/>
      <c r="BE406" s="190"/>
      <c r="BF406" s="190"/>
      <c r="BG406" s="190"/>
      <c r="BH406" s="190"/>
      <c r="BI406" s="190"/>
      <c r="BJ406" s="190"/>
      <c r="BK406" s="190"/>
      <c r="BL406" s="190"/>
      <c r="BM406" s="190"/>
      <c r="BN406" s="190"/>
      <c r="BO406" s="190"/>
      <c r="BP406" s="190"/>
      <c r="BQ406" s="190"/>
      <c r="BR406" s="190"/>
      <c r="BS406" s="190"/>
      <c r="BT406" s="190"/>
      <c r="BU406" s="190"/>
      <c r="BV406" s="190"/>
      <c r="BW406" s="190"/>
      <c r="BX406" s="190"/>
      <c r="BY406" s="190"/>
      <c r="BZ406" s="190">
        <f t="shared" si="218"/>
        <v>1</v>
      </c>
      <c r="CA406" s="190">
        <f t="shared" si="219"/>
        <v>0</v>
      </c>
      <c r="CB406" s="196">
        <f t="shared" si="220"/>
        <v>0</v>
      </c>
      <c r="CC406" s="196">
        <f t="shared" si="221"/>
        <v>0</v>
      </c>
      <c r="CD406" s="197">
        <f t="shared" si="222"/>
        <v>5.5</v>
      </c>
      <c r="CE406" s="198" t="s">
        <v>127</v>
      </c>
      <c r="CF406" s="196" t="str">
        <f t="shared" si="223"/>
        <v/>
      </c>
      <c r="CG406" s="199">
        <f t="shared" si="224"/>
        <v>1</v>
      </c>
      <c r="CH406" s="190" t="e">
        <f t="shared" si="225"/>
        <v>#VALUE!</v>
      </c>
      <c r="CI406" s="190" t="str">
        <f t="shared" si="226"/>
        <v/>
      </c>
      <c r="CJ406" s="190">
        <f t="shared" si="227"/>
        <v>0</v>
      </c>
      <c r="CK406" s="190"/>
      <c r="CL406" s="191">
        <f t="shared" si="204"/>
        <v>1158</v>
      </c>
      <c r="CM406" s="191" t="str">
        <f t="shared" si="205"/>
        <v>本圃</v>
      </c>
      <c r="CN406" s="191" t="str">
        <f t="shared" si="206"/>
        <v>紅ほっぺ以外</v>
      </c>
      <c r="CO406" s="191" t="str">
        <f t="shared" si="207"/>
        <v>よこ</v>
      </c>
      <c r="CP406" s="198">
        <f t="shared" si="208"/>
        <v>10</v>
      </c>
      <c r="CQ406" s="203">
        <f t="shared" si="209"/>
        <v>1.3</v>
      </c>
      <c r="CR406" s="191" t="str">
        <f t="shared" si="210"/>
        <v>SPWFD24UB2PB</v>
      </c>
      <c r="CS406" s="191" t="str">
        <f t="shared" si="211"/>
        <v>◎</v>
      </c>
      <c r="CT406" s="191" t="str">
        <f t="shared" si="212"/>
        <v>強め</v>
      </c>
      <c r="CU406" s="191" t="str">
        <f t="shared" si="228"/>
        <v>-</v>
      </c>
      <c r="CV406" s="191">
        <f t="shared" si="213"/>
        <v>0</v>
      </c>
      <c r="CW406" s="191" t="str">
        <f t="shared" si="214"/>
        <v/>
      </c>
      <c r="CX406" s="208">
        <f t="shared" si="215"/>
        <v>0</v>
      </c>
      <c r="CY406" s="97">
        <f t="shared" si="229"/>
        <v>5.5</v>
      </c>
      <c r="CZ406" s="98">
        <f t="shared" si="230"/>
        <v>3</v>
      </c>
      <c r="DA406" s="97">
        <f t="shared" si="230"/>
        <v>4</v>
      </c>
      <c r="DB406" s="95">
        <f t="shared" si="231"/>
        <v>3</v>
      </c>
      <c r="DC406" s="147">
        <f t="shared" si="203"/>
        <v>1</v>
      </c>
      <c r="DD406" s="210">
        <f t="shared" si="237"/>
        <v>0</v>
      </c>
      <c r="DE406" s="151">
        <f t="shared" si="238"/>
        <v>0</v>
      </c>
      <c r="DF406" s="213">
        <f t="shared" si="239"/>
        <v>0</v>
      </c>
      <c r="DG406" s="149">
        <f t="shared" si="240"/>
        <v>0</v>
      </c>
      <c r="DH406" s="141">
        <f t="shared" si="241"/>
        <v>0</v>
      </c>
    </row>
    <row r="407" spans="1:112" s="99" customFormat="1" ht="26.1" customHeight="1" thickTop="1" thickBot="1" x14ac:dyDescent="0.2">
      <c r="A407" s="136"/>
      <c r="B407" s="94">
        <v>1161</v>
      </c>
      <c r="C407" s="94" t="s">
        <v>1</v>
      </c>
      <c r="D407" s="94" t="s">
        <v>50</v>
      </c>
      <c r="E407" s="100" t="s">
        <v>51</v>
      </c>
      <c r="F407" s="101">
        <v>10</v>
      </c>
      <c r="G407" s="102">
        <v>1.4</v>
      </c>
      <c r="H407" s="94" t="s">
        <v>256</v>
      </c>
      <c r="I407" s="94" t="s">
        <v>132</v>
      </c>
      <c r="J407" s="103" t="s">
        <v>45</v>
      </c>
      <c r="K407" s="94" t="str">
        <f t="shared" si="216"/>
        <v>-</v>
      </c>
      <c r="L407" s="94" t="s">
        <v>249</v>
      </c>
      <c r="M407" s="181">
        <v>0</v>
      </c>
      <c r="N407" s="92"/>
      <c r="O407" s="93"/>
      <c r="P407" s="104"/>
      <c r="Q407" s="207">
        <v>5.5</v>
      </c>
      <c r="R407" s="202">
        <v>3</v>
      </c>
      <c r="S407" s="198">
        <v>3.5</v>
      </c>
      <c r="T407" s="191">
        <f t="shared" si="217"/>
        <v>3</v>
      </c>
      <c r="U407" s="191">
        <f t="shared" si="242"/>
        <v>1</v>
      </c>
      <c r="V407" s="191">
        <f t="shared" si="232"/>
        <v>0</v>
      </c>
      <c r="W407" s="191">
        <f t="shared" si="233"/>
        <v>0</v>
      </c>
      <c r="X407" s="191">
        <f t="shared" si="234"/>
        <v>0</v>
      </c>
      <c r="Y407" s="192">
        <f t="shared" si="235"/>
        <v>0</v>
      </c>
      <c r="Z407" s="195">
        <f t="shared" si="236"/>
        <v>0</v>
      </c>
      <c r="AA407" s="192" t="s">
        <v>67</v>
      </c>
      <c r="AB407" s="190" t="s">
        <v>74</v>
      </c>
      <c r="AC407" s="191"/>
      <c r="AD407" s="190"/>
      <c r="AE407" s="190"/>
      <c r="AF407" s="190"/>
      <c r="AG407" s="190"/>
      <c r="AH407" s="190"/>
      <c r="AI407" s="190"/>
      <c r="AJ407" s="190"/>
      <c r="AK407" s="190"/>
      <c r="AL407" s="190"/>
      <c r="AM407" s="190"/>
      <c r="AN407" s="190"/>
      <c r="AO407" s="190"/>
      <c r="AP407" s="190"/>
      <c r="AQ407" s="190"/>
      <c r="AR407" s="190"/>
      <c r="AS407" s="190"/>
      <c r="AT407" s="190"/>
      <c r="AU407" s="190"/>
      <c r="AV407" s="190"/>
      <c r="AW407" s="190"/>
      <c r="AX407" s="190"/>
      <c r="AY407" s="190"/>
      <c r="AZ407" s="190"/>
      <c r="BA407" s="190"/>
      <c r="BB407" s="190"/>
      <c r="BC407" s="190"/>
      <c r="BD407" s="190"/>
      <c r="BE407" s="190"/>
      <c r="BF407" s="190"/>
      <c r="BG407" s="190"/>
      <c r="BH407" s="190"/>
      <c r="BI407" s="190"/>
      <c r="BJ407" s="190"/>
      <c r="BK407" s="190"/>
      <c r="BL407" s="190"/>
      <c r="BM407" s="190"/>
      <c r="BN407" s="190"/>
      <c r="BO407" s="190"/>
      <c r="BP407" s="190"/>
      <c r="BQ407" s="190"/>
      <c r="BR407" s="190"/>
      <c r="BS407" s="190"/>
      <c r="BT407" s="190"/>
      <c r="BU407" s="190"/>
      <c r="BV407" s="190"/>
      <c r="BW407" s="190"/>
      <c r="BX407" s="190"/>
      <c r="BY407" s="190"/>
      <c r="BZ407" s="190">
        <f t="shared" si="218"/>
        <v>1</v>
      </c>
      <c r="CA407" s="190">
        <f t="shared" si="219"/>
        <v>0</v>
      </c>
      <c r="CB407" s="196">
        <f t="shared" si="220"/>
        <v>0</v>
      </c>
      <c r="CC407" s="196">
        <f t="shared" si="221"/>
        <v>0</v>
      </c>
      <c r="CD407" s="197">
        <f t="shared" si="222"/>
        <v>5.5</v>
      </c>
      <c r="CE407" s="198" t="s">
        <v>127</v>
      </c>
      <c r="CF407" s="196" t="str">
        <f t="shared" si="223"/>
        <v/>
      </c>
      <c r="CG407" s="199">
        <f t="shared" si="224"/>
        <v>1</v>
      </c>
      <c r="CH407" s="190" t="e">
        <f t="shared" si="225"/>
        <v>#VALUE!</v>
      </c>
      <c r="CI407" s="190" t="str">
        <f t="shared" si="226"/>
        <v/>
      </c>
      <c r="CJ407" s="190">
        <f t="shared" si="227"/>
        <v>0</v>
      </c>
      <c r="CK407" s="190"/>
      <c r="CL407" s="191">
        <f t="shared" si="204"/>
        <v>1161</v>
      </c>
      <c r="CM407" s="191" t="str">
        <f t="shared" si="205"/>
        <v>本圃</v>
      </c>
      <c r="CN407" s="191" t="str">
        <f t="shared" si="206"/>
        <v>紅ほっぺ以外</v>
      </c>
      <c r="CO407" s="191" t="str">
        <f t="shared" si="207"/>
        <v>よこ</v>
      </c>
      <c r="CP407" s="198">
        <f t="shared" si="208"/>
        <v>10</v>
      </c>
      <c r="CQ407" s="203">
        <f t="shared" si="209"/>
        <v>1.4</v>
      </c>
      <c r="CR407" s="191" t="str">
        <f t="shared" si="210"/>
        <v>SPWFD24UB2PB</v>
      </c>
      <c r="CS407" s="191" t="str">
        <f t="shared" si="211"/>
        <v>◎</v>
      </c>
      <c r="CT407" s="191" t="str">
        <f t="shared" si="212"/>
        <v>強め</v>
      </c>
      <c r="CU407" s="191" t="str">
        <f t="shared" si="228"/>
        <v>-</v>
      </c>
      <c r="CV407" s="191">
        <f t="shared" si="213"/>
        <v>0</v>
      </c>
      <c r="CW407" s="191" t="str">
        <f t="shared" si="214"/>
        <v/>
      </c>
      <c r="CX407" s="208">
        <f t="shared" si="215"/>
        <v>0</v>
      </c>
      <c r="CY407" s="97">
        <f t="shared" si="229"/>
        <v>5.5</v>
      </c>
      <c r="CZ407" s="98">
        <f t="shared" si="230"/>
        <v>3</v>
      </c>
      <c r="DA407" s="97">
        <f t="shared" si="230"/>
        <v>3.5</v>
      </c>
      <c r="DB407" s="95">
        <f t="shared" si="231"/>
        <v>3</v>
      </c>
      <c r="DC407" s="147">
        <f t="shared" si="203"/>
        <v>1</v>
      </c>
      <c r="DD407" s="210">
        <f t="shared" si="237"/>
        <v>0</v>
      </c>
      <c r="DE407" s="151">
        <f t="shared" si="238"/>
        <v>0</v>
      </c>
      <c r="DF407" s="213">
        <f t="shared" si="239"/>
        <v>0</v>
      </c>
      <c r="DG407" s="149">
        <f t="shared" si="240"/>
        <v>0</v>
      </c>
      <c r="DH407" s="141">
        <f t="shared" si="241"/>
        <v>0</v>
      </c>
    </row>
    <row r="408" spans="1:112" s="99" customFormat="1" ht="26.1" customHeight="1" thickTop="1" thickBot="1" x14ac:dyDescent="0.2">
      <c r="A408" s="136"/>
      <c r="B408" s="94">
        <v>1164</v>
      </c>
      <c r="C408" s="94" t="s">
        <v>1</v>
      </c>
      <c r="D408" s="94" t="s">
        <v>50</v>
      </c>
      <c r="E408" s="100" t="s">
        <v>51</v>
      </c>
      <c r="F408" s="101">
        <v>10</v>
      </c>
      <c r="G408" s="102">
        <v>1.5</v>
      </c>
      <c r="H408" s="94" t="s">
        <v>256</v>
      </c>
      <c r="I408" s="94" t="s">
        <v>132</v>
      </c>
      <c r="J408" s="103" t="s">
        <v>45</v>
      </c>
      <c r="K408" s="94" t="str">
        <f t="shared" si="216"/>
        <v>-</v>
      </c>
      <c r="L408" s="94" t="s">
        <v>249</v>
      </c>
      <c r="M408" s="181">
        <v>0</v>
      </c>
      <c r="N408" s="92"/>
      <c r="O408" s="93"/>
      <c r="P408" s="104"/>
      <c r="Q408" s="207">
        <v>5</v>
      </c>
      <c r="R408" s="202">
        <v>3</v>
      </c>
      <c r="S408" s="198">
        <v>3.5</v>
      </c>
      <c r="T408" s="191">
        <f t="shared" si="217"/>
        <v>3</v>
      </c>
      <c r="U408" s="191">
        <f t="shared" si="242"/>
        <v>1</v>
      </c>
      <c r="V408" s="191">
        <f t="shared" si="232"/>
        <v>0</v>
      </c>
      <c r="W408" s="191">
        <f t="shared" si="233"/>
        <v>0</v>
      </c>
      <c r="X408" s="191">
        <f t="shared" si="234"/>
        <v>0</v>
      </c>
      <c r="Y408" s="192">
        <f t="shared" si="235"/>
        <v>0</v>
      </c>
      <c r="Z408" s="195">
        <f t="shared" si="236"/>
        <v>0</v>
      </c>
      <c r="AA408" s="192" t="s">
        <v>67</v>
      </c>
      <c r="AB408" s="190" t="s">
        <v>98</v>
      </c>
      <c r="AC408" s="191"/>
      <c r="AD408" s="190"/>
      <c r="AE408" s="190"/>
      <c r="AF408" s="190"/>
      <c r="AG408" s="190"/>
      <c r="AH408" s="190"/>
      <c r="AI408" s="190"/>
      <c r="AJ408" s="190"/>
      <c r="AK408" s="190"/>
      <c r="AL408" s="190"/>
      <c r="AM408" s="190"/>
      <c r="AN408" s="190"/>
      <c r="AO408" s="190"/>
      <c r="AP408" s="190"/>
      <c r="AQ408" s="190"/>
      <c r="AR408" s="190"/>
      <c r="AS408" s="190"/>
      <c r="AT408" s="190"/>
      <c r="AU408" s="190"/>
      <c r="AV408" s="190"/>
      <c r="AW408" s="190"/>
      <c r="AX408" s="190"/>
      <c r="AY408" s="190"/>
      <c r="AZ408" s="190"/>
      <c r="BA408" s="190"/>
      <c r="BB408" s="190"/>
      <c r="BC408" s="190"/>
      <c r="BD408" s="190"/>
      <c r="BE408" s="190"/>
      <c r="BF408" s="190"/>
      <c r="BG408" s="190"/>
      <c r="BH408" s="190"/>
      <c r="BI408" s="190"/>
      <c r="BJ408" s="190"/>
      <c r="BK408" s="190"/>
      <c r="BL408" s="190"/>
      <c r="BM408" s="190"/>
      <c r="BN408" s="190"/>
      <c r="BO408" s="190"/>
      <c r="BP408" s="190"/>
      <c r="BQ408" s="190"/>
      <c r="BR408" s="190"/>
      <c r="BS408" s="190"/>
      <c r="BT408" s="190"/>
      <c r="BU408" s="190"/>
      <c r="BV408" s="190"/>
      <c r="BW408" s="190"/>
      <c r="BX408" s="190"/>
      <c r="BY408" s="190"/>
      <c r="BZ408" s="190">
        <f t="shared" si="218"/>
        <v>1</v>
      </c>
      <c r="CA408" s="190">
        <f t="shared" si="219"/>
        <v>0</v>
      </c>
      <c r="CB408" s="196">
        <f t="shared" si="220"/>
        <v>0</v>
      </c>
      <c r="CC408" s="196">
        <f t="shared" si="221"/>
        <v>0</v>
      </c>
      <c r="CD408" s="197">
        <f t="shared" si="222"/>
        <v>5</v>
      </c>
      <c r="CE408" s="198" t="s">
        <v>127</v>
      </c>
      <c r="CF408" s="196" t="str">
        <f t="shared" si="223"/>
        <v/>
      </c>
      <c r="CG408" s="199">
        <f t="shared" si="224"/>
        <v>1</v>
      </c>
      <c r="CH408" s="190" t="e">
        <f t="shared" si="225"/>
        <v>#VALUE!</v>
      </c>
      <c r="CI408" s="190" t="str">
        <f t="shared" si="226"/>
        <v/>
      </c>
      <c r="CJ408" s="190">
        <f t="shared" si="227"/>
        <v>0</v>
      </c>
      <c r="CK408" s="190"/>
      <c r="CL408" s="191">
        <f t="shared" si="204"/>
        <v>1164</v>
      </c>
      <c r="CM408" s="191" t="str">
        <f t="shared" si="205"/>
        <v>本圃</v>
      </c>
      <c r="CN408" s="191" t="str">
        <f t="shared" si="206"/>
        <v>紅ほっぺ以外</v>
      </c>
      <c r="CO408" s="191" t="str">
        <f t="shared" si="207"/>
        <v>よこ</v>
      </c>
      <c r="CP408" s="198">
        <f t="shared" si="208"/>
        <v>10</v>
      </c>
      <c r="CQ408" s="203">
        <f t="shared" si="209"/>
        <v>1.5</v>
      </c>
      <c r="CR408" s="191" t="str">
        <f t="shared" si="210"/>
        <v>SPWFD24UB2PB</v>
      </c>
      <c r="CS408" s="191" t="str">
        <f t="shared" si="211"/>
        <v>◎</v>
      </c>
      <c r="CT408" s="191" t="str">
        <f t="shared" si="212"/>
        <v>強め</v>
      </c>
      <c r="CU408" s="191" t="str">
        <f t="shared" si="228"/>
        <v>-</v>
      </c>
      <c r="CV408" s="191">
        <f t="shared" si="213"/>
        <v>0</v>
      </c>
      <c r="CW408" s="191" t="str">
        <f t="shared" si="214"/>
        <v/>
      </c>
      <c r="CX408" s="208">
        <f t="shared" si="215"/>
        <v>0</v>
      </c>
      <c r="CY408" s="97">
        <f t="shared" si="229"/>
        <v>5</v>
      </c>
      <c r="CZ408" s="98">
        <f t="shared" si="230"/>
        <v>3</v>
      </c>
      <c r="DA408" s="97">
        <f t="shared" si="230"/>
        <v>3.5</v>
      </c>
      <c r="DB408" s="95">
        <f t="shared" si="231"/>
        <v>3</v>
      </c>
      <c r="DC408" s="147">
        <f t="shared" si="203"/>
        <v>1</v>
      </c>
      <c r="DD408" s="210">
        <f t="shared" si="237"/>
        <v>0</v>
      </c>
      <c r="DE408" s="151">
        <f t="shared" si="238"/>
        <v>0</v>
      </c>
      <c r="DF408" s="213">
        <f t="shared" si="239"/>
        <v>0</v>
      </c>
      <c r="DG408" s="149">
        <f t="shared" si="240"/>
        <v>0</v>
      </c>
      <c r="DH408" s="141">
        <f t="shared" si="241"/>
        <v>0</v>
      </c>
    </row>
    <row r="409" spans="1:112" s="99" customFormat="1" ht="26.1" customHeight="1" thickTop="1" thickBot="1" x14ac:dyDescent="0.2">
      <c r="A409" s="136"/>
      <c r="B409" s="87">
        <v>1165</v>
      </c>
      <c r="C409" s="94" t="s">
        <v>1</v>
      </c>
      <c r="D409" s="94" t="s">
        <v>50</v>
      </c>
      <c r="E409" s="100" t="s">
        <v>51</v>
      </c>
      <c r="F409" s="101">
        <v>10</v>
      </c>
      <c r="G409" s="102">
        <v>1.5</v>
      </c>
      <c r="H409" s="94" t="s">
        <v>257</v>
      </c>
      <c r="I409" s="94" t="s">
        <v>132</v>
      </c>
      <c r="J409" s="103" t="s">
        <v>45</v>
      </c>
      <c r="K409" s="94" t="str">
        <f t="shared" si="216"/>
        <v>-</v>
      </c>
      <c r="L409" s="94" t="s">
        <v>249</v>
      </c>
      <c r="M409" s="181">
        <v>0</v>
      </c>
      <c r="N409" s="92"/>
      <c r="O409" s="93"/>
      <c r="P409" s="104"/>
      <c r="Q409" s="207">
        <v>4.5</v>
      </c>
      <c r="R409" s="202">
        <v>3</v>
      </c>
      <c r="S409" s="198">
        <v>4</v>
      </c>
      <c r="T409" s="191">
        <f t="shared" si="217"/>
        <v>3</v>
      </c>
      <c r="U409" s="191">
        <f t="shared" si="242"/>
        <v>1</v>
      </c>
      <c r="V409" s="191">
        <f t="shared" si="232"/>
        <v>0</v>
      </c>
      <c r="W409" s="191">
        <f t="shared" si="233"/>
        <v>0</v>
      </c>
      <c r="X409" s="191">
        <f t="shared" si="234"/>
        <v>0</v>
      </c>
      <c r="Y409" s="192">
        <f t="shared" si="235"/>
        <v>0</v>
      </c>
      <c r="Z409" s="195">
        <f t="shared" si="236"/>
        <v>0</v>
      </c>
      <c r="AA409" s="192" t="s">
        <v>67</v>
      </c>
      <c r="AB409" s="190" t="s">
        <v>105</v>
      </c>
      <c r="AC409" s="191"/>
      <c r="AD409" s="190"/>
      <c r="AE409" s="190"/>
      <c r="AF409" s="190"/>
      <c r="AG409" s="190"/>
      <c r="AH409" s="190"/>
      <c r="AI409" s="190"/>
      <c r="AJ409" s="190"/>
      <c r="AK409" s="190"/>
      <c r="AL409" s="190"/>
      <c r="AM409" s="190"/>
      <c r="AN409" s="190"/>
      <c r="AO409" s="190"/>
      <c r="AP409" s="190"/>
      <c r="AQ409" s="190"/>
      <c r="AR409" s="190"/>
      <c r="AS409" s="190"/>
      <c r="AT409" s="190"/>
      <c r="AU409" s="190"/>
      <c r="AV409" s="190"/>
      <c r="AW409" s="190"/>
      <c r="AX409" s="190"/>
      <c r="AY409" s="190"/>
      <c r="AZ409" s="190"/>
      <c r="BA409" s="190"/>
      <c r="BB409" s="190"/>
      <c r="BC409" s="190"/>
      <c r="BD409" s="190"/>
      <c r="BE409" s="190"/>
      <c r="BF409" s="190"/>
      <c r="BG409" s="190"/>
      <c r="BH409" s="190"/>
      <c r="BI409" s="190"/>
      <c r="BJ409" s="190"/>
      <c r="BK409" s="190"/>
      <c r="BL409" s="190"/>
      <c r="BM409" s="190"/>
      <c r="BN409" s="190"/>
      <c r="BO409" s="190"/>
      <c r="BP409" s="190"/>
      <c r="BQ409" s="190"/>
      <c r="BR409" s="190"/>
      <c r="BS409" s="190"/>
      <c r="BT409" s="190"/>
      <c r="BU409" s="190"/>
      <c r="BV409" s="190"/>
      <c r="BW409" s="190"/>
      <c r="BX409" s="190"/>
      <c r="BY409" s="190"/>
      <c r="BZ409" s="190">
        <f t="shared" si="218"/>
        <v>1</v>
      </c>
      <c r="CA409" s="190">
        <f t="shared" si="219"/>
        <v>0</v>
      </c>
      <c r="CB409" s="196">
        <f t="shared" si="220"/>
        <v>0</v>
      </c>
      <c r="CC409" s="196">
        <f t="shared" si="221"/>
        <v>0</v>
      </c>
      <c r="CD409" s="197">
        <f t="shared" si="222"/>
        <v>4.5</v>
      </c>
      <c r="CE409" s="198" t="s">
        <v>127</v>
      </c>
      <c r="CF409" s="196" t="str">
        <f t="shared" si="223"/>
        <v/>
      </c>
      <c r="CG409" s="199">
        <f t="shared" si="224"/>
        <v>1</v>
      </c>
      <c r="CH409" s="190" t="e">
        <f t="shared" si="225"/>
        <v>#VALUE!</v>
      </c>
      <c r="CI409" s="190" t="str">
        <f t="shared" si="226"/>
        <v/>
      </c>
      <c r="CJ409" s="190">
        <f t="shared" si="227"/>
        <v>0</v>
      </c>
      <c r="CK409" s="190"/>
      <c r="CL409" s="191">
        <f t="shared" si="204"/>
        <v>1165</v>
      </c>
      <c r="CM409" s="191" t="str">
        <f t="shared" si="205"/>
        <v>本圃</v>
      </c>
      <c r="CN409" s="191" t="str">
        <f t="shared" si="206"/>
        <v>紅ほっぺ以外</v>
      </c>
      <c r="CO409" s="191" t="str">
        <f t="shared" si="207"/>
        <v>よこ</v>
      </c>
      <c r="CP409" s="198">
        <f t="shared" si="208"/>
        <v>10</v>
      </c>
      <c r="CQ409" s="203">
        <f t="shared" si="209"/>
        <v>1.5</v>
      </c>
      <c r="CR409" s="191" t="str">
        <f t="shared" si="210"/>
        <v>SPWFD24UB2PA</v>
      </c>
      <c r="CS409" s="191" t="str">
        <f t="shared" si="211"/>
        <v>◎</v>
      </c>
      <c r="CT409" s="191" t="str">
        <f t="shared" si="212"/>
        <v>強め</v>
      </c>
      <c r="CU409" s="191" t="str">
        <f t="shared" si="228"/>
        <v>-</v>
      </c>
      <c r="CV409" s="191">
        <f t="shared" si="213"/>
        <v>0</v>
      </c>
      <c r="CW409" s="191" t="str">
        <f t="shared" si="214"/>
        <v/>
      </c>
      <c r="CX409" s="208">
        <f t="shared" si="215"/>
        <v>0</v>
      </c>
      <c r="CY409" s="97">
        <f t="shared" si="229"/>
        <v>4.5</v>
      </c>
      <c r="CZ409" s="98">
        <f t="shared" si="230"/>
        <v>3</v>
      </c>
      <c r="DA409" s="97">
        <f t="shared" si="230"/>
        <v>4</v>
      </c>
      <c r="DB409" s="95">
        <f t="shared" si="231"/>
        <v>3</v>
      </c>
      <c r="DC409" s="147">
        <f t="shared" si="203"/>
        <v>1</v>
      </c>
      <c r="DD409" s="210">
        <f t="shared" si="237"/>
        <v>0</v>
      </c>
      <c r="DE409" s="151">
        <f t="shared" si="238"/>
        <v>0</v>
      </c>
      <c r="DF409" s="213">
        <f t="shared" si="239"/>
        <v>0</v>
      </c>
      <c r="DG409" s="149">
        <f t="shared" si="240"/>
        <v>0</v>
      </c>
      <c r="DH409" s="141">
        <f t="shared" si="241"/>
        <v>0</v>
      </c>
    </row>
    <row r="410" spans="1:112" s="99" customFormat="1" ht="26.1" customHeight="1" thickTop="1" thickBot="1" x14ac:dyDescent="0.2">
      <c r="A410" s="136"/>
      <c r="B410" s="87">
        <v>1168</v>
      </c>
      <c r="C410" s="94" t="s">
        <v>1</v>
      </c>
      <c r="D410" s="94" t="s">
        <v>50</v>
      </c>
      <c r="E410" s="100" t="s">
        <v>51</v>
      </c>
      <c r="F410" s="101">
        <v>10</v>
      </c>
      <c r="G410" s="102">
        <v>1.75</v>
      </c>
      <c r="H410" s="94" t="s">
        <v>257</v>
      </c>
      <c r="I410" s="94" t="s">
        <v>133</v>
      </c>
      <c r="J410" s="94" t="s">
        <v>47</v>
      </c>
      <c r="K410" s="144" t="str">
        <f t="shared" si="216"/>
        <v>●</v>
      </c>
      <c r="L410" s="145" t="s">
        <v>217</v>
      </c>
      <c r="M410" s="180">
        <f>IF(L410="YES",1,0)</f>
        <v>0</v>
      </c>
      <c r="N410" s="92"/>
      <c r="O410" s="93"/>
      <c r="P410" s="104"/>
      <c r="Q410" s="207">
        <v>4</v>
      </c>
      <c r="R410" s="202">
        <v>3</v>
      </c>
      <c r="S410" s="198">
        <v>4</v>
      </c>
      <c r="T410" s="191">
        <f t="shared" si="217"/>
        <v>3</v>
      </c>
      <c r="U410" s="191">
        <f t="shared" si="242"/>
        <v>1</v>
      </c>
      <c r="V410" s="191">
        <f t="shared" si="232"/>
        <v>0</v>
      </c>
      <c r="W410" s="191">
        <f t="shared" si="233"/>
        <v>0</v>
      </c>
      <c r="X410" s="191">
        <f t="shared" si="234"/>
        <v>0</v>
      </c>
      <c r="Y410" s="192">
        <f t="shared" si="235"/>
        <v>0</v>
      </c>
      <c r="Z410" s="195">
        <f t="shared" si="236"/>
        <v>0</v>
      </c>
      <c r="AA410" s="192" t="s">
        <v>67</v>
      </c>
      <c r="AB410" s="190" t="s">
        <v>72</v>
      </c>
      <c r="AC410" s="191"/>
      <c r="AD410" s="190"/>
      <c r="AE410" s="190"/>
      <c r="AF410" s="190"/>
      <c r="AG410" s="190"/>
      <c r="AH410" s="190"/>
      <c r="AI410" s="190"/>
      <c r="AJ410" s="190"/>
      <c r="AK410" s="190"/>
      <c r="AL410" s="190"/>
      <c r="AM410" s="190"/>
      <c r="AN410" s="190"/>
      <c r="AO410" s="190"/>
      <c r="AP410" s="190"/>
      <c r="AQ410" s="190"/>
      <c r="AR410" s="190"/>
      <c r="AS410" s="190"/>
      <c r="AT410" s="190"/>
      <c r="AU410" s="190"/>
      <c r="AV410" s="190"/>
      <c r="AW410" s="190"/>
      <c r="AX410" s="190"/>
      <c r="AY410" s="190"/>
      <c r="AZ410" s="190"/>
      <c r="BA410" s="190"/>
      <c r="BB410" s="190"/>
      <c r="BC410" s="190"/>
      <c r="BD410" s="190"/>
      <c r="BE410" s="190"/>
      <c r="BF410" s="190"/>
      <c r="BG410" s="190"/>
      <c r="BH410" s="190"/>
      <c r="BI410" s="190"/>
      <c r="BJ410" s="190"/>
      <c r="BK410" s="190"/>
      <c r="BL410" s="190"/>
      <c r="BM410" s="190"/>
      <c r="BN410" s="190"/>
      <c r="BO410" s="190"/>
      <c r="BP410" s="190"/>
      <c r="BQ410" s="190"/>
      <c r="BR410" s="190"/>
      <c r="BS410" s="190"/>
      <c r="BT410" s="190"/>
      <c r="BU410" s="190"/>
      <c r="BV410" s="190"/>
      <c r="BW410" s="190"/>
      <c r="BX410" s="190"/>
      <c r="BY410" s="190"/>
      <c r="BZ410" s="190">
        <f t="shared" si="218"/>
        <v>1</v>
      </c>
      <c r="CA410" s="190">
        <f t="shared" si="219"/>
        <v>0</v>
      </c>
      <c r="CB410" s="196">
        <f t="shared" si="220"/>
        <v>0</v>
      </c>
      <c r="CC410" s="196">
        <f t="shared" si="221"/>
        <v>0</v>
      </c>
      <c r="CD410" s="197">
        <f t="shared" si="222"/>
        <v>4</v>
      </c>
      <c r="CE410" s="198" t="s">
        <v>127</v>
      </c>
      <c r="CF410" s="196" t="str">
        <f t="shared" si="223"/>
        <v/>
      </c>
      <c r="CG410" s="199">
        <f t="shared" si="224"/>
        <v>1</v>
      </c>
      <c r="CH410" s="190" t="e">
        <f t="shared" si="225"/>
        <v>#VALUE!</v>
      </c>
      <c r="CI410" s="190" t="str">
        <f t="shared" si="226"/>
        <v/>
      </c>
      <c r="CJ410" s="190">
        <f t="shared" si="227"/>
        <v>0</v>
      </c>
      <c r="CK410" s="190"/>
      <c r="CL410" s="191">
        <f t="shared" si="204"/>
        <v>1168</v>
      </c>
      <c r="CM410" s="191" t="str">
        <f t="shared" si="205"/>
        <v>本圃</v>
      </c>
      <c r="CN410" s="191" t="str">
        <f t="shared" si="206"/>
        <v>紅ほっぺ以外</v>
      </c>
      <c r="CO410" s="191" t="str">
        <f t="shared" si="207"/>
        <v>よこ</v>
      </c>
      <c r="CP410" s="198">
        <f t="shared" si="208"/>
        <v>10</v>
      </c>
      <c r="CQ410" s="203">
        <f t="shared" si="209"/>
        <v>1.75</v>
      </c>
      <c r="CR410" s="191" t="str">
        <f t="shared" si="210"/>
        <v>SPWFD24UB2PA</v>
      </c>
      <c r="CS410" s="191" t="str">
        <f t="shared" si="211"/>
        <v>○</v>
      </c>
      <c r="CT410" s="191" t="str">
        <f t="shared" si="212"/>
        <v>適</v>
      </c>
      <c r="CU410" s="191" t="str">
        <f t="shared" si="228"/>
        <v>●</v>
      </c>
      <c r="CV410" s="191">
        <f t="shared" si="213"/>
        <v>0</v>
      </c>
      <c r="CW410" s="191" t="str">
        <f t="shared" si="214"/>
        <v/>
      </c>
      <c r="CX410" s="208">
        <f t="shared" si="215"/>
        <v>0</v>
      </c>
      <c r="CY410" s="97">
        <f t="shared" si="229"/>
        <v>4</v>
      </c>
      <c r="CZ410" s="98">
        <f t="shared" si="230"/>
        <v>3</v>
      </c>
      <c r="DA410" s="97">
        <f t="shared" si="230"/>
        <v>4</v>
      </c>
      <c r="DB410" s="95">
        <f t="shared" si="231"/>
        <v>3</v>
      </c>
      <c r="DC410" s="147">
        <f t="shared" ref="DC410:DC456" si="243">ROUNDUP(DB410/6,0)</f>
        <v>1</v>
      </c>
      <c r="DD410" s="210">
        <f t="shared" si="237"/>
        <v>0</v>
      </c>
      <c r="DE410" s="151">
        <f t="shared" si="238"/>
        <v>0</v>
      </c>
      <c r="DF410" s="213">
        <f t="shared" si="239"/>
        <v>0</v>
      </c>
      <c r="DG410" s="149">
        <f t="shared" si="240"/>
        <v>0</v>
      </c>
      <c r="DH410" s="141">
        <f t="shared" si="241"/>
        <v>0</v>
      </c>
    </row>
    <row r="411" spans="1:112" s="99" customFormat="1" ht="26.1" customHeight="1" thickTop="1" thickBot="1" x14ac:dyDescent="0.2">
      <c r="A411" s="136"/>
      <c r="B411" s="94">
        <v>1169</v>
      </c>
      <c r="C411" s="94" t="s">
        <v>1</v>
      </c>
      <c r="D411" s="94" t="s">
        <v>50</v>
      </c>
      <c r="E411" s="100" t="s">
        <v>51</v>
      </c>
      <c r="F411" s="101">
        <v>10</v>
      </c>
      <c r="G411" s="102">
        <v>1.75</v>
      </c>
      <c r="H411" s="94" t="s">
        <v>257</v>
      </c>
      <c r="I411" s="94" t="s">
        <v>132</v>
      </c>
      <c r="J411" s="103" t="s">
        <v>45</v>
      </c>
      <c r="K411" s="144" t="str">
        <f t="shared" si="216"/>
        <v>●</v>
      </c>
      <c r="L411" s="145" t="s">
        <v>217</v>
      </c>
      <c r="M411" s="180">
        <f>IF(L411="YES",1,0)</f>
        <v>0</v>
      </c>
      <c r="N411" s="92"/>
      <c r="O411" s="93"/>
      <c r="P411" s="104"/>
      <c r="Q411" s="207">
        <v>4</v>
      </c>
      <c r="R411" s="202">
        <v>3</v>
      </c>
      <c r="S411" s="198">
        <v>3.5</v>
      </c>
      <c r="T411" s="191">
        <f t="shared" si="217"/>
        <v>3</v>
      </c>
      <c r="U411" s="191">
        <f t="shared" si="242"/>
        <v>1</v>
      </c>
      <c r="V411" s="191">
        <f t="shared" si="232"/>
        <v>0</v>
      </c>
      <c r="W411" s="191">
        <f t="shared" si="233"/>
        <v>0</v>
      </c>
      <c r="X411" s="191">
        <f t="shared" si="234"/>
        <v>0</v>
      </c>
      <c r="Y411" s="192">
        <f t="shared" si="235"/>
        <v>0</v>
      </c>
      <c r="Z411" s="195">
        <f t="shared" si="236"/>
        <v>0</v>
      </c>
      <c r="AA411" s="192" t="s">
        <v>67</v>
      </c>
      <c r="AB411" s="190" t="s">
        <v>72</v>
      </c>
      <c r="AC411" s="191"/>
      <c r="AD411" s="190"/>
      <c r="AE411" s="190"/>
      <c r="AF411" s="190"/>
      <c r="AG411" s="190"/>
      <c r="AH411" s="190"/>
      <c r="AI411" s="190"/>
      <c r="AJ411" s="190"/>
      <c r="AK411" s="190"/>
      <c r="AL411" s="190"/>
      <c r="AM411" s="190"/>
      <c r="AN411" s="190"/>
      <c r="AO411" s="190"/>
      <c r="AP411" s="190"/>
      <c r="AQ411" s="190"/>
      <c r="AR411" s="190"/>
      <c r="AS411" s="190"/>
      <c r="AT411" s="190"/>
      <c r="AU411" s="190"/>
      <c r="AV411" s="190"/>
      <c r="AW411" s="190"/>
      <c r="AX411" s="190"/>
      <c r="AY411" s="190"/>
      <c r="AZ411" s="190"/>
      <c r="BA411" s="190"/>
      <c r="BB411" s="190"/>
      <c r="BC411" s="190"/>
      <c r="BD411" s="190"/>
      <c r="BE411" s="190"/>
      <c r="BF411" s="190"/>
      <c r="BG411" s="190"/>
      <c r="BH411" s="190"/>
      <c r="BI411" s="190"/>
      <c r="BJ411" s="190"/>
      <c r="BK411" s="190"/>
      <c r="BL411" s="190"/>
      <c r="BM411" s="190"/>
      <c r="BN411" s="190"/>
      <c r="BO411" s="190"/>
      <c r="BP411" s="190"/>
      <c r="BQ411" s="190"/>
      <c r="BR411" s="190"/>
      <c r="BS411" s="190"/>
      <c r="BT411" s="190"/>
      <c r="BU411" s="190"/>
      <c r="BV411" s="190"/>
      <c r="BW411" s="190"/>
      <c r="BX411" s="190"/>
      <c r="BY411" s="190"/>
      <c r="BZ411" s="190">
        <f t="shared" si="218"/>
        <v>1</v>
      </c>
      <c r="CA411" s="190">
        <f t="shared" si="219"/>
        <v>0</v>
      </c>
      <c r="CB411" s="196">
        <f t="shared" si="220"/>
        <v>0</v>
      </c>
      <c r="CC411" s="196">
        <f t="shared" si="221"/>
        <v>0</v>
      </c>
      <c r="CD411" s="197">
        <f t="shared" si="222"/>
        <v>4</v>
      </c>
      <c r="CE411" s="198" t="s">
        <v>127</v>
      </c>
      <c r="CF411" s="196" t="str">
        <f t="shared" si="223"/>
        <v/>
      </c>
      <c r="CG411" s="199">
        <f t="shared" si="224"/>
        <v>1</v>
      </c>
      <c r="CH411" s="190" t="e">
        <f t="shared" si="225"/>
        <v>#VALUE!</v>
      </c>
      <c r="CI411" s="190" t="str">
        <f t="shared" si="226"/>
        <v/>
      </c>
      <c r="CJ411" s="190">
        <f t="shared" si="227"/>
        <v>0</v>
      </c>
      <c r="CK411" s="190"/>
      <c r="CL411" s="191">
        <f t="shared" si="204"/>
        <v>1169</v>
      </c>
      <c r="CM411" s="191" t="str">
        <f t="shared" si="205"/>
        <v>本圃</v>
      </c>
      <c r="CN411" s="191" t="str">
        <f t="shared" si="206"/>
        <v>紅ほっぺ以外</v>
      </c>
      <c r="CO411" s="191" t="str">
        <f t="shared" si="207"/>
        <v>よこ</v>
      </c>
      <c r="CP411" s="198">
        <f t="shared" si="208"/>
        <v>10</v>
      </c>
      <c r="CQ411" s="203">
        <f t="shared" si="209"/>
        <v>1.75</v>
      </c>
      <c r="CR411" s="191" t="str">
        <f t="shared" si="210"/>
        <v>SPWFD24UB2PA</v>
      </c>
      <c r="CS411" s="191" t="str">
        <f t="shared" si="211"/>
        <v>◎</v>
      </c>
      <c r="CT411" s="191" t="str">
        <f t="shared" si="212"/>
        <v>強め</v>
      </c>
      <c r="CU411" s="191" t="str">
        <f t="shared" si="228"/>
        <v>●</v>
      </c>
      <c r="CV411" s="191">
        <f t="shared" si="213"/>
        <v>0</v>
      </c>
      <c r="CW411" s="191" t="str">
        <f t="shared" si="214"/>
        <v/>
      </c>
      <c r="CX411" s="208">
        <f t="shared" si="215"/>
        <v>0</v>
      </c>
      <c r="CY411" s="97">
        <f t="shared" si="229"/>
        <v>4</v>
      </c>
      <c r="CZ411" s="98">
        <f t="shared" si="230"/>
        <v>3</v>
      </c>
      <c r="DA411" s="97">
        <f t="shared" si="230"/>
        <v>3.5</v>
      </c>
      <c r="DB411" s="95">
        <f t="shared" si="231"/>
        <v>3</v>
      </c>
      <c r="DC411" s="147">
        <f t="shared" si="243"/>
        <v>1</v>
      </c>
      <c r="DD411" s="210">
        <f t="shared" si="237"/>
        <v>0</v>
      </c>
      <c r="DE411" s="151">
        <f t="shared" si="238"/>
        <v>0</v>
      </c>
      <c r="DF411" s="213">
        <f t="shared" si="239"/>
        <v>0</v>
      </c>
      <c r="DG411" s="149">
        <f t="shared" si="240"/>
        <v>0</v>
      </c>
      <c r="DH411" s="141">
        <f t="shared" si="241"/>
        <v>0</v>
      </c>
    </row>
    <row r="412" spans="1:112" s="99" customFormat="1" ht="26.1" customHeight="1" thickTop="1" thickBot="1" x14ac:dyDescent="0.2">
      <c r="A412" s="136"/>
      <c r="B412" s="94">
        <v>1172</v>
      </c>
      <c r="C412" s="94" t="s">
        <v>1</v>
      </c>
      <c r="D412" s="94" t="s">
        <v>50</v>
      </c>
      <c r="E412" s="100" t="s">
        <v>51</v>
      </c>
      <c r="F412" s="101">
        <v>10</v>
      </c>
      <c r="G412" s="102">
        <v>2</v>
      </c>
      <c r="H412" s="94" t="s">
        <v>257</v>
      </c>
      <c r="I412" s="94" t="s">
        <v>133</v>
      </c>
      <c r="J412" s="94" t="s">
        <v>47</v>
      </c>
      <c r="K412" s="144" t="str">
        <f t="shared" si="216"/>
        <v>●</v>
      </c>
      <c r="L412" s="145" t="s">
        <v>217</v>
      </c>
      <c r="M412" s="180">
        <f>IF(L412="YES",1,0)</f>
        <v>0</v>
      </c>
      <c r="N412" s="92"/>
      <c r="O412" s="93"/>
      <c r="P412" s="104"/>
      <c r="Q412" s="207">
        <v>4</v>
      </c>
      <c r="R412" s="202">
        <v>3</v>
      </c>
      <c r="S412" s="198">
        <v>3.5</v>
      </c>
      <c r="T412" s="191">
        <f t="shared" si="217"/>
        <v>3</v>
      </c>
      <c r="U412" s="191">
        <f t="shared" si="242"/>
        <v>1</v>
      </c>
      <c r="V412" s="191">
        <f t="shared" si="232"/>
        <v>0</v>
      </c>
      <c r="W412" s="191">
        <f t="shared" si="233"/>
        <v>0</v>
      </c>
      <c r="X412" s="191">
        <f t="shared" si="234"/>
        <v>0</v>
      </c>
      <c r="Y412" s="192">
        <f t="shared" si="235"/>
        <v>0</v>
      </c>
      <c r="Z412" s="195">
        <f t="shared" si="236"/>
        <v>0</v>
      </c>
      <c r="AA412" s="192" t="s">
        <v>67</v>
      </c>
      <c r="AB412" s="190" t="s">
        <v>96</v>
      </c>
      <c r="AC412" s="191"/>
      <c r="AD412" s="190"/>
      <c r="AE412" s="190"/>
      <c r="AF412" s="190"/>
      <c r="AG412" s="190"/>
      <c r="AH412" s="190"/>
      <c r="AI412" s="190"/>
      <c r="AJ412" s="190"/>
      <c r="AK412" s="190"/>
      <c r="AL412" s="190"/>
      <c r="AM412" s="190"/>
      <c r="AN412" s="190"/>
      <c r="AO412" s="190"/>
      <c r="AP412" s="190"/>
      <c r="AQ412" s="190"/>
      <c r="AR412" s="190"/>
      <c r="AS412" s="190"/>
      <c r="AT412" s="190"/>
      <c r="AU412" s="190"/>
      <c r="AV412" s="190"/>
      <c r="AW412" s="190"/>
      <c r="AX412" s="190"/>
      <c r="AY412" s="190"/>
      <c r="AZ412" s="190"/>
      <c r="BA412" s="190"/>
      <c r="BB412" s="190"/>
      <c r="BC412" s="190"/>
      <c r="BD412" s="190"/>
      <c r="BE412" s="190"/>
      <c r="BF412" s="190"/>
      <c r="BG412" s="190"/>
      <c r="BH412" s="190"/>
      <c r="BI412" s="190"/>
      <c r="BJ412" s="190"/>
      <c r="BK412" s="190"/>
      <c r="BL412" s="190"/>
      <c r="BM412" s="190"/>
      <c r="BN412" s="190"/>
      <c r="BO412" s="190"/>
      <c r="BP412" s="190"/>
      <c r="BQ412" s="190"/>
      <c r="BR412" s="190"/>
      <c r="BS412" s="190"/>
      <c r="BT412" s="190"/>
      <c r="BU412" s="190"/>
      <c r="BV412" s="190"/>
      <c r="BW412" s="190"/>
      <c r="BX412" s="190"/>
      <c r="BY412" s="190"/>
      <c r="BZ412" s="190">
        <f t="shared" si="218"/>
        <v>1</v>
      </c>
      <c r="CA412" s="190">
        <f t="shared" si="219"/>
        <v>0</v>
      </c>
      <c r="CB412" s="196">
        <f t="shared" si="220"/>
        <v>0</v>
      </c>
      <c r="CC412" s="196">
        <f t="shared" si="221"/>
        <v>0</v>
      </c>
      <c r="CD412" s="197">
        <f t="shared" si="222"/>
        <v>4</v>
      </c>
      <c r="CE412" s="198" t="s">
        <v>127</v>
      </c>
      <c r="CF412" s="196" t="str">
        <f t="shared" si="223"/>
        <v/>
      </c>
      <c r="CG412" s="199">
        <f t="shared" si="224"/>
        <v>1</v>
      </c>
      <c r="CH412" s="190" t="e">
        <f t="shared" si="225"/>
        <v>#VALUE!</v>
      </c>
      <c r="CI412" s="190" t="str">
        <f t="shared" si="226"/>
        <v/>
      </c>
      <c r="CJ412" s="190">
        <f t="shared" si="227"/>
        <v>0</v>
      </c>
      <c r="CK412" s="190"/>
      <c r="CL412" s="191">
        <f t="shared" si="204"/>
        <v>1172</v>
      </c>
      <c r="CM412" s="191" t="str">
        <f t="shared" si="205"/>
        <v>本圃</v>
      </c>
      <c r="CN412" s="191" t="str">
        <f t="shared" si="206"/>
        <v>紅ほっぺ以外</v>
      </c>
      <c r="CO412" s="191" t="str">
        <f t="shared" si="207"/>
        <v>よこ</v>
      </c>
      <c r="CP412" s="198">
        <f t="shared" si="208"/>
        <v>10</v>
      </c>
      <c r="CQ412" s="203">
        <f t="shared" si="209"/>
        <v>2</v>
      </c>
      <c r="CR412" s="191" t="str">
        <f t="shared" si="210"/>
        <v>SPWFD24UB2PA</v>
      </c>
      <c r="CS412" s="191" t="str">
        <f t="shared" si="211"/>
        <v>○</v>
      </c>
      <c r="CT412" s="191" t="str">
        <f t="shared" si="212"/>
        <v>適</v>
      </c>
      <c r="CU412" s="191" t="str">
        <f t="shared" si="228"/>
        <v>●</v>
      </c>
      <c r="CV412" s="191">
        <f t="shared" si="213"/>
        <v>0</v>
      </c>
      <c r="CW412" s="191" t="str">
        <f t="shared" si="214"/>
        <v/>
      </c>
      <c r="CX412" s="208">
        <f t="shared" si="215"/>
        <v>0</v>
      </c>
      <c r="CY412" s="97">
        <f t="shared" si="229"/>
        <v>4</v>
      </c>
      <c r="CZ412" s="98">
        <f t="shared" si="230"/>
        <v>3</v>
      </c>
      <c r="DA412" s="97">
        <f t="shared" si="230"/>
        <v>3.5</v>
      </c>
      <c r="DB412" s="95">
        <f t="shared" si="231"/>
        <v>3</v>
      </c>
      <c r="DC412" s="147">
        <f t="shared" si="243"/>
        <v>1</v>
      </c>
      <c r="DD412" s="210">
        <f t="shared" si="237"/>
        <v>0</v>
      </c>
      <c r="DE412" s="151">
        <f t="shared" si="238"/>
        <v>0</v>
      </c>
      <c r="DF412" s="213">
        <f t="shared" si="239"/>
        <v>0</v>
      </c>
      <c r="DG412" s="149">
        <f t="shared" si="240"/>
        <v>0</v>
      </c>
      <c r="DH412" s="141">
        <f t="shared" si="241"/>
        <v>0</v>
      </c>
    </row>
    <row r="413" spans="1:112" s="99" customFormat="1" ht="26.1" customHeight="1" thickTop="1" thickBot="1" x14ac:dyDescent="0.2">
      <c r="A413" s="136"/>
      <c r="B413" s="94">
        <v>1176</v>
      </c>
      <c r="C413" s="94" t="s">
        <v>1</v>
      </c>
      <c r="D413" s="94" t="s">
        <v>50</v>
      </c>
      <c r="E413" s="100" t="s">
        <v>51</v>
      </c>
      <c r="F413" s="101">
        <v>10</v>
      </c>
      <c r="G413" s="102">
        <v>2.25</v>
      </c>
      <c r="H413" s="94" t="s">
        <v>257</v>
      </c>
      <c r="I413" s="94" t="s">
        <v>133</v>
      </c>
      <c r="J413" s="94" t="s">
        <v>47</v>
      </c>
      <c r="K413" s="144" t="str">
        <f t="shared" si="216"/>
        <v>●</v>
      </c>
      <c r="L413" s="145" t="s">
        <v>217</v>
      </c>
      <c r="M413" s="180">
        <f>IF(L413="YES",1,0)</f>
        <v>0</v>
      </c>
      <c r="N413" s="92"/>
      <c r="O413" s="93"/>
      <c r="P413" s="104"/>
      <c r="Q413" s="207">
        <v>4</v>
      </c>
      <c r="R413" s="202">
        <v>3</v>
      </c>
      <c r="S413" s="198">
        <v>3.5</v>
      </c>
      <c r="T413" s="191">
        <f t="shared" si="217"/>
        <v>3</v>
      </c>
      <c r="U413" s="191">
        <f t="shared" si="242"/>
        <v>1</v>
      </c>
      <c r="V413" s="191">
        <f t="shared" si="232"/>
        <v>0</v>
      </c>
      <c r="W413" s="191">
        <f t="shared" si="233"/>
        <v>0</v>
      </c>
      <c r="X413" s="191">
        <f t="shared" si="234"/>
        <v>0</v>
      </c>
      <c r="Y413" s="192">
        <f t="shared" si="235"/>
        <v>0</v>
      </c>
      <c r="Z413" s="195">
        <f t="shared" si="236"/>
        <v>0</v>
      </c>
      <c r="AA413" s="192" t="s">
        <v>67</v>
      </c>
      <c r="AB413" s="190" t="s">
        <v>96</v>
      </c>
      <c r="AC413" s="191"/>
      <c r="AD413" s="190"/>
      <c r="AE413" s="190"/>
      <c r="AF413" s="190"/>
      <c r="AG413" s="190"/>
      <c r="AH413" s="190"/>
      <c r="AI413" s="190"/>
      <c r="AJ413" s="190"/>
      <c r="AK413" s="190"/>
      <c r="AL413" s="190"/>
      <c r="AM413" s="190"/>
      <c r="AN413" s="190"/>
      <c r="AO413" s="190"/>
      <c r="AP413" s="190"/>
      <c r="AQ413" s="190"/>
      <c r="AR413" s="190"/>
      <c r="AS413" s="190"/>
      <c r="AT413" s="190"/>
      <c r="AU413" s="190"/>
      <c r="AV413" s="190"/>
      <c r="AW413" s="190"/>
      <c r="AX413" s="190"/>
      <c r="AY413" s="190"/>
      <c r="AZ413" s="190"/>
      <c r="BA413" s="190"/>
      <c r="BB413" s="190"/>
      <c r="BC413" s="190"/>
      <c r="BD413" s="190"/>
      <c r="BE413" s="190"/>
      <c r="BF413" s="190"/>
      <c r="BG413" s="190"/>
      <c r="BH413" s="190"/>
      <c r="BI413" s="190"/>
      <c r="BJ413" s="190"/>
      <c r="BK413" s="190"/>
      <c r="BL413" s="190"/>
      <c r="BM413" s="190"/>
      <c r="BN413" s="190"/>
      <c r="BO413" s="190"/>
      <c r="BP413" s="190"/>
      <c r="BQ413" s="190"/>
      <c r="BR413" s="190"/>
      <c r="BS413" s="190"/>
      <c r="BT413" s="190"/>
      <c r="BU413" s="190"/>
      <c r="BV413" s="190"/>
      <c r="BW413" s="190"/>
      <c r="BX413" s="190"/>
      <c r="BY413" s="190"/>
      <c r="BZ413" s="190">
        <f t="shared" si="218"/>
        <v>1</v>
      </c>
      <c r="CA413" s="190">
        <f t="shared" si="219"/>
        <v>0</v>
      </c>
      <c r="CB413" s="196">
        <f t="shared" si="220"/>
        <v>0</v>
      </c>
      <c r="CC413" s="196">
        <f t="shared" si="221"/>
        <v>0</v>
      </c>
      <c r="CD413" s="197">
        <f t="shared" si="222"/>
        <v>4</v>
      </c>
      <c r="CE413" s="198" t="s">
        <v>127</v>
      </c>
      <c r="CF413" s="196" t="str">
        <f t="shared" si="223"/>
        <v/>
      </c>
      <c r="CG413" s="199">
        <f t="shared" si="224"/>
        <v>1</v>
      </c>
      <c r="CH413" s="190" t="e">
        <f t="shared" si="225"/>
        <v>#VALUE!</v>
      </c>
      <c r="CI413" s="190" t="str">
        <f t="shared" si="226"/>
        <v/>
      </c>
      <c r="CJ413" s="190">
        <f t="shared" si="227"/>
        <v>0</v>
      </c>
      <c r="CK413" s="190"/>
      <c r="CL413" s="191">
        <f t="shared" si="204"/>
        <v>1176</v>
      </c>
      <c r="CM413" s="191" t="str">
        <f t="shared" si="205"/>
        <v>本圃</v>
      </c>
      <c r="CN413" s="191" t="str">
        <f t="shared" si="206"/>
        <v>紅ほっぺ以外</v>
      </c>
      <c r="CO413" s="191" t="str">
        <f t="shared" si="207"/>
        <v>よこ</v>
      </c>
      <c r="CP413" s="198">
        <f t="shared" si="208"/>
        <v>10</v>
      </c>
      <c r="CQ413" s="203">
        <f t="shared" si="209"/>
        <v>2.25</v>
      </c>
      <c r="CR413" s="191" t="str">
        <f t="shared" si="210"/>
        <v>SPWFD24UB2PA</v>
      </c>
      <c r="CS413" s="191" t="str">
        <f t="shared" si="211"/>
        <v>○</v>
      </c>
      <c r="CT413" s="191" t="str">
        <f t="shared" si="212"/>
        <v>適</v>
      </c>
      <c r="CU413" s="191" t="str">
        <f t="shared" si="228"/>
        <v>●</v>
      </c>
      <c r="CV413" s="191">
        <f t="shared" si="213"/>
        <v>0</v>
      </c>
      <c r="CW413" s="191" t="str">
        <f t="shared" si="214"/>
        <v/>
      </c>
      <c r="CX413" s="208">
        <f t="shared" si="215"/>
        <v>0</v>
      </c>
      <c r="CY413" s="97">
        <f t="shared" si="229"/>
        <v>4</v>
      </c>
      <c r="CZ413" s="98">
        <f t="shared" si="230"/>
        <v>3</v>
      </c>
      <c r="DA413" s="97">
        <f t="shared" si="230"/>
        <v>3.5</v>
      </c>
      <c r="DB413" s="95">
        <f t="shared" si="231"/>
        <v>3</v>
      </c>
      <c r="DC413" s="147">
        <f t="shared" si="243"/>
        <v>1</v>
      </c>
      <c r="DD413" s="210">
        <f t="shared" si="237"/>
        <v>0</v>
      </c>
      <c r="DE413" s="151">
        <f t="shared" si="238"/>
        <v>0</v>
      </c>
      <c r="DF413" s="213">
        <f t="shared" si="239"/>
        <v>0</v>
      </c>
      <c r="DG413" s="149">
        <f t="shared" si="240"/>
        <v>0</v>
      </c>
      <c r="DH413" s="141">
        <f t="shared" si="241"/>
        <v>0</v>
      </c>
    </row>
    <row r="414" spans="1:112" s="99" customFormat="1" ht="26.1" customHeight="1" thickTop="1" thickBot="1" x14ac:dyDescent="0.2">
      <c r="A414" s="136"/>
      <c r="B414" s="94">
        <v>1179</v>
      </c>
      <c r="C414" s="94" t="s">
        <v>1</v>
      </c>
      <c r="D414" s="94" t="s">
        <v>50</v>
      </c>
      <c r="E414" s="100" t="s">
        <v>51</v>
      </c>
      <c r="F414" s="101">
        <v>11</v>
      </c>
      <c r="G414" s="102">
        <v>1.2</v>
      </c>
      <c r="H414" s="94" t="s">
        <v>256</v>
      </c>
      <c r="I414" s="94" t="s">
        <v>132</v>
      </c>
      <c r="J414" s="103" t="s">
        <v>45</v>
      </c>
      <c r="K414" s="146" t="str">
        <f t="shared" si="216"/>
        <v>○</v>
      </c>
      <c r="L414" s="145" t="s">
        <v>189</v>
      </c>
      <c r="M414" s="180">
        <f>IF(L414="YES",1,0)</f>
        <v>0</v>
      </c>
      <c r="N414" s="92"/>
      <c r="O414" s="93"/>
      <c r="P414" s="104"/>
      <c r="Q414" s="207">
        <v>6</v>
      </c>
      <c r="R414" s="202">
        <v>3</v>
      </c>
      <c r="S414" s="198">
        <v>4</v>
      </c>
      <c r="T414" s="191">
        <f t="shared" si="217"/>
        <v>3</v>
      </c>
      <c r="U414" s="191">
        <f t="shared" si="242"/>
        <v>1</v>
      </c>
      <c r="V414" s="191">
        <f t="shared" si="232"/>
        <v>0</v>
      </c>
      <c r="W414" s="191">
        <f t="shared" si="233"/>
        <v>0</v>
      </c>
      <c r="X414" s="191">
        <f t="shared" si="234"/>
        <v>0</v>
      </c>
      <c r="Y414" s="192">
        <f t="shared" si="235"/>
        <v>0</v>
      </c>
      <c r="Z414" s="195">
        <f t="shared" si="236"/>
        <v>0</v>
      </c>
      <c r="AA414" s="192" t="s">
        <v>67</v>
      </c>
      <c r="AB414" s="190" t="s">
        <v>110</v>
      </c>
      <c r="AC414" s="191"/>
      <c r="AD414" s="190"/>
      <c r="AE414" s="190"/>
      <c r="AF414" s="190"/>
      <c r="AG414" s="190"/>
      <c r="AH414" s="190"/>
      <c r="AI414" s="190"/>
      <c r="AJ414" s="190"/>
      <c r="AK414" s="190"/>
      <c r="AL414" s="190"/>
      <c r="AM414" s="190"/>
      <c r="AN414" s="190"/>
      <c r="AO414" s="190"/>
      <c r="AP414" s="190"/>
      <c r="AQ414" s="190"/>
      <c r="AR414" s="190"/>
      <c r="AS414" s="190"/>
      <c r="AT414" s="190"/>
      <c r="AU414" s="190"/>
      <c r="AV414" s="190"/>
      <c r="AW414" s="190"/>
      <c r="AX414" s="190"/>
      <c r="AY414" s="190"/>
      <c r="AZ414" s="190"/>
      <c r="BA414" s="190"/>
      <c r="BB414" s="190"/>
      <c r="BC414" s="190"/>
      <c r="BD414" s="190"/>
      <c r="BE414" s="190"/>
      <c r="BF414" s="190"/>
      <c r="BG414" s="190"/>
      <c r="BH414" s="190"/>
      <c r="BI414" s="190"/>
      <c r="BJ414" s="190"/>
      <c r="BK414" s="190"/>
      <c r="BL414" s="190"/>
      <c r="BM414" s="190"/>
      <c r="BN414" s="190"/>
      <c r="BO414" s="190"/>
      <c r="BP414" s="190"/>
      <c r="BQ414" s="190"/>
      <c r="BR414" s="190"/>
      <c r="BS414" s="190"/>
      <c r="BT414" s="190"/>
      <c r="BU414" s="190"/>
      <c r="BV414" s="190"/>
      <c r="BW414" s="190"/>
      <c r="BX414" s="190"/>
      <c r="BY414" s="190"/>
      <c r="BZ414" s="190">
        <f t="shared" si="218"/>
        <v>1</v>
      </c>
      <c r="CA414" s="190">
        <f t="shared" si="219"/>
        <v>0</v>
      </c>
      <c r="CB414" s="196">
        <f t="shared" si="220"/>
        <v>0</v>
      </c>
      <c r="CC414" s="196">
        <f t="shared" si="221"/>
        <v>0</v>
      </c>
      <c r="CD414" s="197">
        <f t="shared" si="222"/>
        <v>6</v>
      </c>
      <c r="CE414" s="198" t="s">
        <v>127</v>
      </c>
      <c r="CF414" s="196" t="str">
        <f t="shared" si="223"/>
        <v/>
      </c>
      <c r="CG414" s="199">
        <f t="shared" si="224"/>
        <v>1</v>
      </c>
      <c r="CH414" s="190" t="e">
        <f t="shared" si="225"/>
        <v>#VALUE!</v>
      </c>
      <c r="CI414" s="190" t="str">
        <f t="shared" si="226"/>
        <v/>
      </c>
      <c r="CJ414" s="190">
        <f t="shared" si="227"/>
        <v>0</v>
      </c>
      <c r="CK414" s="190"/>
      <c r="CL414" s="191">
        <f t="shared" si="204"/>
        <v>1179</v>
      </c>
      <c r="CM414" s="191" t="str">
        <f t="shared" si="205"/>
        <v>本圃</v>
      </c>
      <c r="CN414" s="191" t="str">
        <f t="shared" si="206"/>
        <v>紅ほっぺ以外</v>
      </c>
      <c r="CO414" s="191" t="str">
        <f t="shared" si="207"/>
        <v>よこ</v>
      </c>
      <c r="CP414" s="198">
        <f t="shared" si="208"/>
        <v>11</v>
      </c>
      <c r="CQ414" s="203">
        <f t="shared" si="209"/>
        <v>1.2</v>
      </c>
      <c r="CR414" s="191" t="str">
        <f t="shared" si="210"/>
        <v>SPWFD24UB2PB</v>
      </c>
      <c r="CS414" s="191" t="str">
        <f t="shared" si="211"/>
        <v>◎</v>
      </c>
      <c r="CT414" s="191" t="str">
        <f t="shared" si="212"/>
        <v>強め</v>
      </c>
      <c r="CU414" s="191" t="str">
        <f t="shared" si="228"/>
        <v>○</v>
      </c>
      <c r="CV414" s="191">
        <f t="shared" si="213"/>
        <v>0</v>
      </c>
      <c r="CW414" s="191" t="str">
        <f t="shared" si="214"/>
        <v/>
      </c>
      <c r="CX414" s="208">
        <f t="shared" si="215"/>
        <v>0</v>
      </c>
      <c r="CY414" s="97">
        <f t="shared" si="229"/>
        <v>6</v>
      </c>
      <c r="CZ414" s="98">
        <f t="shared" si="230"/>
        <v>3</v>
      </c>
      <c r="DA414" s="97">
        <f t="shared" si="230"/>
        <v>4</v>
      </c>
      <c r="DB414" s="95">
        <f t="shared" si="231"/>
        <v>3</v>
      </c>
      <c r="DC414" s="147">
        <f t="shared" si="243"/>
        <v>1</v>
      </c>
      <c r="DD414" s="210">
        <f t="shared" si="237"/>
        <v>0</v>
      </c>
      <c r="DE414" s="151">
        <f t="shared" si="238"/>
        <v>0</v>
      </c>
      <c r="DF414" s="213">
        <f t="shared" si="239"/>
        <v>0</v>
      </c>
      <c r="DG414" s="149">
        <f t="shared" si="240"/>
        <v>0</v>
      </c>
      <c r="DH414" s="141">
        <f t="shared" si="241"/>
        <v>0</v>
      </c>
    </row>
    <row r="415" spans="1:112" s="99" customFormat="1" ht="26.1" customHeight="1" thickTop="1" thickBot="1" x14ac:dyDescent="0.2">
      <c r="A415" s="136"/>
      <c r="B415" s="87">
        <v>1183</v>
      </c>
      <c r="C415" s="94" t="s">
        <v>1</v>
      </c>
      <c r="D415" s="94" t="s">
        <v>50</v>
      </c>
      <c r="E415" s="100" t="s">
        <v>51</v>
      </c>
      <c r="F415" s="101">
        <v>11</v>
      </c>
      <c r="G415" s="102">
        <v>1.3</v>
      </c>
      <c r="H415" s="94" t="s">
        <v>256</v>
      </c>
      <c r="I415" s="94" t="s">
        <v>132</v>
      </c>
      <c r="J415" s="103" t="s">
        <v>45</v>
      </c>
      <c r="K415" s="94" t="str">
        <f t="shared" si="216"/>
        <v>-</v>
      </c>
      <c r="L415" s="94" t="s">
        <v>249</v>
      </c>
      <c r="M415" s="181">
        <v>0</v>
      </c>
      <c r="N415" s="92"/>
      <c r="O415" s="93"/>
      <c r="P415" s="104"/>
      <c r="Q415" s="207">
        <v>5.5</v>
      </c>
      <c r="R415" s="202">
        <v>3</v>
      </c>
      <c r="S415" s="198">
        <v>4</v>
      </c>
      <c r="T415" s="191">
        <f t="shared" si="217"/>
        <v>3</v>
      </c>
      <c r="U415" s="191">
        <f t="shared" si="242"/>
        <v>1</v>
      </c>
      <c r="V415" s="191">
        <f t="shared" si="232"/>
        <v>0</v>
      </c>
      <c r="W415" s="191">
        <f t="shared" si="233"/>
        <v>0</v>
      </c>
      <c r="X415" s="191">
        <f t="shared" si="234"/>
        <v>0</v>
      </c>
      <c r="Y415" s="192">
        <f t="shared" si="235"/>
        <v>0</v>
      </c>
      <c r="Z415" s="195">
        <f t="shared" si="236"/>
        <v>0</v>
      </c>
      <c r="AA415" s="192" t="s">
        <v>67</v>
      </c>
      <c r="AB415" s="190" t="s">
        <v>74</v>
      </c>
      <c r="AC415" s="191"/>
      <c r="AD415" s="190"/>
      <c r="AE415" s="190"/>
      <c r="AF415" s="190"/>
      <c r="AG415" s="190"/>
      <c r="AH415" s="190"/>
      <c r="AI415" s="190"/>
      <c r="AJ415" s="190"/>
      <c r="AK415" s="190"/>
      <c r="AL415" s="190"/>
      <c r="AM415" s="190"/>
      <c r="AN415" s="190"/>
      <c r="AO415" s="190"/>
      <c r="AP415" s="190"/>
      <c r="AQ415" s="190"/>
      <c r="AR415" s="190"/>
      <c r="AS415" s="190"/>
      <c r="AT415" s="190"/>
      <c r="AU415" s="190"/>
      <c r="AV415" s="190"/>
      <c r="AW415" s="190"/>
      <c r="AX415" s="190"/>
      <c r="AY415" s="190"/>
      <c r="AZ415" s="190"/>
      <c r="BA415" s="190"/>
      <c r="BB415" s="190"/>
      <c r="BC415" s="190"/>
      <c r="BD415" s="190"/>
      <c r="BE415" s="190"/>
      <c r="BF415" s="190"/>
      <c r="BG415" s="190"/>
      <c r="BH415" s="190"/>
      <c r="BI415" s="190"/>
      <c r="BJ415" s="190"/>
      <c r="BK415" s="190"/>
      <c r="BL415" s="190"/>
      <c r="BM415" s="190"/>
      <c r="BN415" s="190"/>
      <c r="BO415" s="190"/>
      <c r="BP415" s="190"/>
      <c r="BQ415" s="190"/>
      <c r="BR415" s="190"/>
      <c r="BS415" s="190"/>
      <c r="BT415" s="190"/>
      <c r="BU415" s="190"/>
      <c r="BV415" s="190"/>
      <c r="BW415" s="190"/>
      <c r="BX415" s="190"/>
      <c r="BY415" s="190"/>
      <c r="BZ415" s="190">
        <f t="shared" si="218"/>
        <v>1</v>
      </c>
      <c r="CA415" s="190">
        <f t="shared" si="219"/>
        <v>0</v>
      </c>
      <c r="CB415" s="196">
        <f t="shared" si="220"/>
        <v>0</v>
      </c>
      <c r="CC415" s="196">
        <f t="shared" si="221"/>
        <v>0</v>
      </c>
      <c r="CD415" s="197">
        <f t="shared" si="222"/>
        <v>5.5</v>
      </c>
      <c r="CE415" s="198" t="s">
        <v>127</v>
      </c>
      <c r="CF415" s="196" t="str">
        <f t="shared" si="223"/>
        <v/>
      </c>
      <c r="CG415" s="199">
        <f t="shared" si="224"/>
        <v>1</v>
      </c>
      <c r="CH415" s="190" t="e">
        <f t="shared" si="225"/>
        <v>#VALUE!</v>
      </c>
      <c r="CI415" s="190" t="str">
        <f t="shared" si="226"/>
        <v/>
      </c>
      <c r="CJ415" s="190">
        <f t="shared" si="227"/>
        <v>0</v>
      </c>
      <c r="CK415" s="190"/>
      <c r="CL415" s="191">
        <f t="shared" si="204"/>
        <v>1183</v>
      </c>
      <c r="CM415" s="191" t="str">
        <f t="shared" si="205"/>
        <v>本圃</v>
      </c>
      <c r="CN415" s="191" t="str">
        <f t="shared" si="206"/>
        <v>紅ほっぺ以外</v>
      </c>
      <c r="CO415" s="191" t="str">
        <f t="shared" si="207"/>
        <v>よこ</v>
      </c>
      <c r="CP415" s="198">
        <f t="shared" si="208"/>
        <v>11</v>
      </c>
      <c r="CQ415" s="203">
        <f t="shared" si="209"/>
        <v>1.3</v>
      </c>
      <c r="CR415" s="191" t="str">
        <f t="shared" si="210"/>
        <v>SPWFD24UB2PB</v>
      </c>
      <c r="CS415" s="191" t="str">
        <f t="shared" si="211"/>
        <v>◎</v>
      </c>
      <c r="CT415" s="191" t="str">
        <f t="shared" si="212"/>
        <v>強め</v>
      </c>
      <c r="CU415" s="191" t="str">
        <f t="shared" si="228"/>
        <v>-</v>
      </c>
      <c r="CV415" s="191">
        <f t="shared" si="213"/>
        <v>0</v>
      </c>
      <c r="CW415" s="191" t="str">
        <f t="shared" si="214"/>
        <v/>
      </c>
      <c r="CX415" s="208">
        <f t="shared" si="215"/>
        <v>0</v>
      </c>
      <c r="CY415" s="97">
        <f t="shared" si="229"/>
        <v>5.5</v>
      </c>
      <c r="CZ415" s="98">
        <f t="shared" si="230"/>
        <v>3</v>
      </c>
      <c r="DA415" s="97">
        <f t="shared" si="230"/>
        <v>4</v>
      </c>
      <c r="DB415" s="95">
        <f t="shared" si="231"/>
        <v>3</v>
      </c>
      <c r="DC415" s="147">
        <f t="shared" si="243"/>
        <v>1</v>
      </c>
      <c r="DD415" s="210">
        <f t="shared" si="237"/>
        <v>0</v>
      </c>
      <c r="DE415" s="151">
        <f t="shared" si="238"/>
        <v>0</v>
      </c>
      <c r="DF415" s="213">
        <f t="shared" si="239"/>
        <v>0</v>
      </c>
      <c r="DG415" s="149">
        <f t="shared" si="240"/>
        <v>0</v>
      </c>
      <c r="DH415" s="141">
        <f t="shared" si="241"/>
        <v>0</v>
      </c>
    </row>
    <row r="416" spans="1:112" s="99" customFormat="1" ht="26.1" customHeight="1" thickTop="1" thickBot="1" x14ac:dyDescent="0.2">
      <c r="A416" s="136"/>
      <c r="B416" s="87">
        <v>1186</v>
      </c>
      <c r="C416" s="94" t="s">
        <v>1</v>
      </c>
      <c r="D416" s="94" t="s">
        <v>50</v>
      </c>
      <c r="E416" s="100" t="s">
        <v>51</v>
      </c>
      <c r="F416" s="101">
        <v>11</v>
      </c>
      <c r="G416" s="102">
        <v>1.4</v>
      </c>
      <c r="H416" s="94" t="s">
        <v>256</v>
      </c>
      <c r="I416" s="94" t="s">
        <v>132</v>
      </c>
      <c r="J416" s="103" t="s">
        <v>45</v>
      </c>
      <c r="K416" s="94" t="str">
        <f t="shared" si="216"/>
        <v>-</v>
      </c>
      <c r="L416" s="94" t="s">
        <v>249</v>
      </c>
      <c r="M416" s="181">
        <v>0</v>
      </c>
      <c r="N416" s="92"/>
      <c r="O416" s="93"/>
      <c r="P416" s="104"/>
      <c r="Q416" s="207">
        <v>5</v>
      </c>
      <c r="R416" s="202">
        <v>3</v>
      </c>
      <c r="S416" s="198">
        <v>4</v>
      </c>
      <c r="T416" s="191">
        <f t="shared" si="217"/>
        <v>3</v>
      </c>
      <c r="U416" s="191">
        <f t="shared" si="242"/>
        <v>1</v>
      </c>
      <c r="V416" s="191">
        <f t="shared" si="232"/>
        <v>0</v>
      </c>
      <c r="W416" s="191">
        <f t="shared" si="233"/>
        <v>0</v>
      </c>
      <c r="X416" s="191">
        <f t="shared" si="234"/>
        <v>0</v>
      </c>
      <c r="Y416" s="192">
        <f t="shared" si="235"/>
        <v>0</v>
      </c>
      <c r="Z416" s="195">
        <f t="shared" si="236"/>
        <v>0</v>
      </c>
      <c r="AA416" s="192" t="s">
        <v>67</v>
      </c>
      <c r="AB416" s="190" t="s">
        <v>74</v>
      </c>
      <c r="AC416" s="191"/>
      <c r="AD416" s="190"/>
      <c r="AE416" s="190"/>
      <c r="AF416" s="190"/>
      <c r="AG416" s="190"/>
      <c r="AH416" s="190"/>
      <c r="AI416" s="190"/>
      <c r="AJ416" s="190"/>
      <c r="AK416" s="190"/>
      <c r="AL416" s="190"/>
      <c r="AM416" s="190"/>
      <c r="AN416" s="190"/>
      <c r="AO416" s="190"/>
      <c r="AP416" s="190"/>
      <c r="AQ416" s="190"/>
      <c r="AR416" s="190"/>
      <c r="AS416" s="190"/>
      <c r="AT416" s="190"/>
      <c r="AU416" s="190"/>
      <c r="AV416" s="190"/>
      <c r="AW416" s="190"/>
      <c r="AX416" s="190"/>
      <c r="AY416" s="190"/>
      <c r="AZ416" s="190"/>
      <c r="BA416" s="190"/>
      <c r="BB416" s="190"/>
      <c r="BC416" s="190"/>
      <c r="BD416" s="190"/>
      <c r="BE416" s="190"/>
      <c r="BF416" s="190"/>
      <c r="BG416" s="190"/>
      <c r="BH416" s="190"/>
      <c r="BI416" s="190"/>
      <c r="BJ416" s="190"/>
      <c r="BK416" s="190"/>
      <c r="BL416" s="190"/>
      <c r="BM416" s="190"/>
      <c r="BN416" s="190"/>
      <c r="BO416" s="190"/>
      <c r="BP416" s="190"/>
      <c r="BQ416" s="190"/>
      <c r="BR416" s="190"/>
      <c r="BS416" s="190"/>
      <c r="BT416" s="190"/>
      <c r="BU416" s="190"/>
      <c r="BV416" s="190"/>
      <c r="BW416" s="190"/>
      <c r="BX416" s="190"/>
      <c r="BY416" s="190"/>
      <c r="BZ416" s="190">
        <f t="shared" si="218"/>
        <v>1</v>
      </c>
      <c r="CA416" s="190">
        <f t="shared" si="219"/>
        <v>0</v>
      </c>
      <c r="CB416" s="196">
        <f t="shared" si="220"/>
        <v>0</v>
      </c>
      <c r="CC416" s="196">
        <f t="shared" si="221"/>
        <v>0</v>
      </c>
      <c r="CD416" s="197">
        <f t="shared" si="222"/>
        <v>5</v>
      </c>
      <c r="CE416" s="198" t="s">
        <v>127</v>
      </c>
      <c r="CF416" s="196" t="str">
        <f t="shared" si="223"/>
        <v/>
      </c>
      <c r="CG416" s="199">
        <f t="shared" si="224"/>
        <v>1</v>
      </c>
      <c r="CH416" s="190" t="e">
        <f t="shared" si="225"/>
        <v>#VALUE!</v>
      </c>
      <c r="CI416" s="190" t="str">
        <f t="shared" si="226"/>
        <v/>
      </c>
      <c r="CJ416" s="190">
        <f t="shared" si="227"/>
        <v>0</v>
      </c>
      <c r="CK416" s="190"/>
      <c r="CL416" s="191">
        <f t="shared" si="204"/>
        <v>1186</v>
      </c>
      <c r="CM416" s="191" t="str">
        <f t="shared" si="205"/>
        <v>本圃</v>
      </c>
      <c r="CN416" s="191" t="str">
        <f t="shared" si="206"/>
        <v>紅ほっぺ以外</v>
      </c>
      <c r="CO416" s="191" t="str">
        <f t="shared" si="207"/>
        <v>よこ</v>
      </c>
      <c r="CP416" s="198">
        <f t="shared" si="208"/>
        <v>11</v>
      </c>
      <c r="CQ416" s="203">
        <f t="shared" si="209"/>
        <v>1.4</v>
      </c>
      <c r="CR416" s="191" t="str">
        <f t="shared" si="210"/>
        <v>SPWFD24UB2PB</v>
      </c>
      <c r="CS416" s="191" t="str">
        <f t="shared" si="211"/>
        <v>◎</v>
      </c>
      <c r="CT416" s="191" t="str">
        <f t="shared" si="212"/>
        <v>強め</v>
      </c>
      <c r="CU416" s="191" t="str">
        <f t="shared" si="228"/>
        <v>-</v>
      </c>
      <c r="CV416" s="191">
        <f t="shared" si="213"/>
        <v>0</v>
      </c>
      <c r="CW416" s="191" t="str">
        <f t="shared" si="214"/>
        <v/>
      </c>
      <c r="CX416" s="208">
        <f t="shared" si="215"/>
        <v>0</v>
      </c>
      <c r="CY416" s="97">
        <f t="shared" si="229"/>
        <v>5</v>
      </c>
      <c r="CZ416" s="98">
        <f t="shared" si="230"/>
        <v>3</v>
      </c>
      <c r="DA416" s="97">
        <f t="shared" si="230"/>
        <v>4</v>
      </c>
      <c r="DB416" s="95">
        <f t="shared" si="231"/>
        <v>3</v>
      </c>
      <c r="DC416" s="147">
        <f t="shared" si="243"/>
        <v>1</v>
      </c>
      <c r="DD416" s="210">
        <f t="shared" si="237"/>
        <v>0</v>
      </c>
      <c r="DE416" s="151">
        <f t="shared" si="238"/>
        <v>0</v>
      </c>
      <c r="DF416" s="213">
        <f t="shared" si="239"/>
        <v>0</v>
      </c>
      <c r="DG416" s="149">
        <f t="shared" si="240"/>
        <v>0</v>
      </c>
      <c r="DH416" s="141">
        <f t="shared" si="241"/>
        <v>0</v>
      </c>
    </row>
    <row r="417" spans="1:112" s="99" customFormat="1" ht="26.1" customHeight="1" thickTop="1" thickBot="1" x14ac:dyDescent="0.2">
      <c r="A417" s="136"/>
      <c r="B417" s="94">
        <v>1190</v>
      </c>
      <c r="C417" s="94" t="s">
        <v>1</v>
      </c>
      <c r="D417" s="94" t="s">
        <v>50</v>
      </c>
      <c r="E417" s="100" t="s">
        <v>51</v>
      </c>
      <c r="F417" s="101">
        <v>11</v>
      </c>
      <c r="G417" s="102">
        <v>1.5</v>
      </c>
      <c r="H417" s="94" t="s">
        <v>256</v>
      </c>
      <c r="I417" s="94" t="s">
        <v>132</v>
      </c>
      <c r="J417" s="103" t="s">
        <v>45</v>
      </c>
      <c r="K417" s="94" t="str">
        <f t="shared" si="216"/>
        <v>-</v>
      </c>
      <c r="L417" s="94" t="s">
        <v>249</v>
      </c>
      <c r="M417" s="181">
        <v>0</v>
      </c>
      <c r="N417" s="92"/>
      <c r="O417" s="93"/>
      <c r="P417" s="104"/>
      <c r="Q417" s="207">
        <v>4.5</v>
      </c>
      <c r="R417" s="202">
        <v>3</v>
      </c>
      <c r="S417" s="198">
        <v>4</v>
      </c>
      <c r="T417" s="191">
        <f t="shared" si="217"/>
        <v>3</v>
      </c>
      <c r="U417" s="191">
        <f t="shared" si="242"/>
        <v>1</v>
      </c>
      <c r="V417" s="191">
        <f t="shared" si="232"/>
        <v>0</v>
      </c>
      <c r="W417" s="191">
        <f t="shared" si="233"/>
        <v>0</v>
      </c>
      <c r="X417" s="191">
        <f t="shared" si="234"/>
        <v>0</v>
      </c>
      <c r="Y417" s="192">
        <f t="shared" si="235"/>
        <v>0</v>
      </c>
      <c r="Z417" s="195">
        <f t="shared" si="236"/>
        <v>0</v>
      </c>
      <c r="AA417" s="192" t="s">
        <v>67</v>
      </c>
      <c r="AB417" s="190" t="s">
        <v>74</v>
      </c>
      <c r="AC417" s="191"/>
      <c r="AD417" s="190"/>
      <c r="AE417" s="190"/>
      <c r="AF417" s="190"/>
      <c r="AG417" s="190"/>
      <c r="AH417" s="190"/>
      <c r="AI417" s="190"/>
      <c r="AJ417" s="190"/>
      <c r="AK417" s="190"/>
      <c r="AL417" s="190"/>
      <c r="AM417" s="190"/>
      <c r="AN417" s="190"/>
      <c r="AO417" s="190"/>
      <c r="AP417" s="190"/>
      <c r="AQ417" s="190"/>
      <c r="AR417" s="190"/>
      <c r="AS417" s="190"/>
      <c r="AT417" s="190"/>
      <c r="AU417" s="190"/>
      <c r="AV417" s="190"/>
      <c r="AW417" s="190"/>
      <c r="AX417" s="190"/>
      <c r="AY417" s="190"/>
      <c r="AZ417" s="190"/>
      <c r="BA417" s="190"/>
      <c r="BB417" s="190"/>
      <c r="BC417" s="190"/>
      <c r="BD417" s="190"/>
      <c r="BE417" s="190"/>
      <c r="BF417" s="190"/>
      <c r="BG417" s="190"/>
      <c r="BH417" s="190"/>
      <c r="BI417" s="190"/>
      <c r="BJ417" s="190"/>
      <c r="BK417" s="190"/>
      <c r="BL417" s="190"/>
      <c r="BM417" s="190"/>
      <c r="BN417" s="190"/>
      <c r="BO417" s="190"/>
      <c r="BP417" s="190"/>
      <c r="BQ417" s="190"/>
      <c r="BR417" s="190"/>
      <c r="BS417" s="190"/>
      <c r="BT417" s="190"/>
      <c r="BU417" s="190"/>
      <c r="BV417" s="190"/>
      <c r="BW417" s="190"/>
      <c r="BX417" s="190"/>
      <c r="BY417" s="190"/>
      <c r="BZ417" s="190">
        <f t="shared" si="218"/>
        <v>1</v>
      </c>
      <c r="CA417" s="190">
        <f t="shared" si="219"/>
        <v>0</v>
      </c>
      <c r="CB417" s="196">
        <f t="shared" si="220"/>
        <v>0</v>
      </c>
      <c r="CC417" s="196">
        <f t="shared" si="221"/>
        <v>0</v>
      </c>
      <c r="CD417" s="197">
        <f t="shared" si="222"/>
        <v>4.5</v>
      </c>
      <c r="CE417" s="198" t="s">
        <v>127</v>
      </c>
      <c r="CF417" s="196" t="str">
        <f t="shared" si="223"/>
        <v/>
      </c>
      <c r="CG417" s="199">
        <f t="shared" si="224"/>
        <v>1</v>
      </c>
      <c r="CH417" s="190" t="e">
        <f t="shared" si="225"/>
        <v>#VALUE!</v>
      </c>
      <c r="CI417" s="190" t="str">
        <f t="shared" si="226"/>
        <v/>
      </c>
      <c r="CJ417" s="190">
        <f t="shared" si="227"/>
        <v>0</v>
      </c>
      <c r="CK417" s="190"/>
      <c r="CL417" s="191">
        <f t="shared" si="204"/>
        <v>1190</v>
      </c>
      <c r="CM417" s="191" t="str">
        <f t="shared" si="205"/>
        <v>本圃</v>
      </c>
      <c r="CN417" s="191" t="str">
        <f t="shared" si="206"/>
        <v>紅ほっぺ以外</v>
      </c>
      <c r="CO417" s="191" t="str">
        <f t="shared" si="207"/>
        <v>よこ</v>
      </c>
      <c r="CP417" s="198">
        <f t="shared" si="208"/>
        <v>11</v>
      </c>
      <c r="CQ417" s="203">
        <f t="shared" si="209"/>
        <v>1.5</v>
      </c>
      <c r="CR417" s="191" t="str">
        <f t="shared" si="210"/>
        <v>SPWFD24UB2PB</v>
      </c>
      <c r="CS417" s="191" t="str">
        <f t="shared" si="211"/>
        <v>◎</v>
      </c>
      <c r="CT417" s="191" t="str">
        <f t="shared" si="212"/>
        <v>強め</v>
      </c>
      <c r="CU417" s="191" t="str">
        <f t="shared" si="228"/>
        <v>-</v>
      </c>
      <c r="CV417" s="191">
        <f t="shared" si="213"/>
        <v>0</v>
      </c>
      <c r="CW417" s="191" t="str">
        <f t="shared" si="214"/>
        <v/>
      </c>
      <c r="CX417" s="208">
        <f t="shared" si="215"/>
        <v>0</v>
      </c>
      <c r="CY417" s="97">
        <f t="shared" si="229"/>
        <v>4.5</v>
      </c>
      <c r="CZ417" s="98">
        <f t="shared" si="230"/>
        <v>3</v>
      </c>
      <c r="DA417" s="97">
        <f t="shared" si="230"/>
        <v>4</v>
      </c>
      <c r="DB417" s="95">
        <f t="shared" si="231"/>
        <v>3</v>
      </c>
      <c r="DC417" s="147">
        <f t="shared" si="243"/>
        <v>1</v>
      </c>
      <c r="DD417" s="210">
        <f t="shared" si="237"/>
        <v>0</v>
      </c>
      <c r="DE417" s="151">
        <f t="shared" si="238"/>
        <v>0</v>
      </c>
      <c r="DF417" s="213">
        <f t="shared" si="239"/>
        <v>0</v>
      </c>
      <c r="DG417" s="149">
        <f t="shared" si="240"/>
        <v>0</v>
      </c>
      <c r="DH417" s="141">
        <f t="shared" si="241"/>
        <v>0</v>
      </c>
    </row>
    <row r="418" spans="1:112" s="99" customFormat="1" ht="26.1" customHeight="1" thickTop="1" thickBot="1" x14ac:dyDescent="0.2">
      <c r="A418" s="136"/>
      <c r="B418" s="94">
        <v>1191</v>
      </c>
      <c r="C418" s="94" t="s">
        <v>1</v>
      </c>
      <c r="D418" s="94" t="s">
        <v>50</v>
      </c>
      <c r="E418" s="100" t="s">
        <v>51</v>
      </c>
      <c r="F418" s="101">
        <v>11</v>
      </c>
      <c r="G418" s="102">
        <v>1.5</v>
      </c>
      <c r="H418" s="94" t="s">
        <v>257</v>
      </c>
      <c r="I418" s="94" t="s">
        <v>133</v>
      </c>
      <c r="J418" s="103" t="s">
        <v>45</v>
      </c>
      <c r="K418" s="94" t="str">
        <f t="shared" si="216"/>
        <v>-</v>
      </c>
      <c r="L418" s="94" t="s">
        <v>249</v>
      </c>
      <c r="M418" s="181">
        <v>0</v>
      </c>
      <c r="N418" s="92"/>
      <c r="O418" s="93"/>
      <c r="P418" s="104"/>
      <c r="Q418" s="207">
        <v>4.5</v>
      </c>
      <c r="R418" s="202">
        <v>3</v>
      </c>
      <c r="S418" s="198">
        <v>4</v>
      </c>
      <c r="T418" s="191">
        <f t="shared" si="217"/>
        <v>3</v>
      </c>
      <c r="U418" s="191">
        <f t="shared" si="242"/>
        <v>1</v>
      </c>
      <c r="V418" s="191">
        <f t="shared" si="232"/>
        <v>0</v>
      </c>
      <c r="W418" s="191">
        <f t="shared" si="233"/>
        <v>0</v>
      </c>
      <c r="X418" s="191">
        <f t="shared" si="234"/>
        <v>0</v>
      </c>
      <c r="Y418" s="192">
        <f t="shared" si="235"/>
        <v>0</v>
      </c>
      <c r="Z418" s="195">
        <f t="shared" si="236"/>
        <v>0</v>
      </c>
      <c r="AA418" s="192" t="s">
        <v>67</v>
      </c>
      <c r="AB418" s="190" t="s">
        <v>74</v>
      </c>
      <c r="AC418" s="191"/>
      <c r="AD418" s="190"/>
      <c r="AE418" s="190"/>
      <c r="AF418" s="190"/>
      <c r="AG418" s="190"/>
      <c r="AH418" s="190"/>
      <c r="AI418" s="190"/>
      <c r="AJ418" s="190"/>
      <c r="AK418" s="190"/>
      <c r="AL418" s="190"/>
      <c r="AM418" s="190"/>
      <c r="AN418" s="190"/>
      <c r="AO418" s="190"/>
      <c r="AP418" s="190"/>
      <c r="AQ418" s="190"/>
      <c r="AR418" s="190"/>
      <c r="AS418" s="190"/>
      <c r="AT418" s="190"/>
      <c r="AU418" s="190"/>
      <c r="AV418" s="190"/>
      <c r="AW418" s="190"/>
      <c r="AX418" s="190"/>
      <c r="AY418" s="190"/>
      <c r="AZ418" s="190"/>
      <c r="BA418" s="190"/>
      <c r="BB418" s="190"/>
      <c r="BC418" s="190"/>
      <c r="BD418" s="190"/>
      <c r="BE418" s="190"/>
      <c r="BF418" s="190"/>
      <c r="BG418" s="190"/>
      <c r="BH418" s="190"/>
      <c r="BI418" s="190"/>
      <c r="BJ418" s="190"/>
      <c r="BK418" s="190"/>
      <c r="BL418" s="190"/>
      <c r="BM418" s="190"/>
      <c r="BN418" s="190"/>
      <c r="BO418" s="190"/>
      <c r="BP418" s="190"/>
      <c r="BQ418" s="190"/>
      <c r="BR418" s="190"/>
      <c r="BS418" s="190"/>
      <c r="BT418" s="190"/>
      <c r="BU418" s="190"/>
      <c r="BV418" s="190"/>
      <c r="BW418" s="190"/>
      <c r="BX418" s="190"/>
      <c r="BY418" s="190"/>
      <c r="BZ418" s="190">
        <f t="shared" si="218"/>
        <v>1</v>
      </c>
      <c r="CA418" s="190">
        <f t="shared" si="219"/>
        <v>0</v>
      </c>
      <c r="CB418" s="196">
        <f t="shared" si="220"/>
        <v>0</v>
      </c>
      <c r="CC418" s="196">
        <f t="shared" si="221"/>
        <v>0</v>
      </c>
      <c r="CD418" s="197">
        <f t="shared" si="222"/>
        <v>4.5</v>
      </c>
      <c r="CE418" s="198" t="s">
        <v>127</v>
      </c>
      <c r="CF418" s="196" t="str">
        <f t="shared" si="223"/>
        <v/>
      </c>
      <c r="CG418" s="199">
        <f t="shared" si="224"/>
        <v>1</v>
      </c>
      <c r="CH418" s="190" t="e">
        <f t="shared" si="225"/>
        <v>#VALUE!</v>
      </c>
      <c r="CI418" s="190" t="str">
        <f t="shared" si="226"/>
        <v/>
      </c>
      <c r="CJ418" s="190">
        <f t="shared" si="227"/>
        <v>0</v>
      </c>
      <c r="CK418" s="190"/>
      <c r="CL418" s="191">
        <f t="shared" si="204"/>
        <v>1191</v>
      </c>
      <c r="CM418" s="191" t="str">
        <f t="shared" si="205"/>
        <v>本圃</v>
      </c>
      <c r="CN418" s="191" t="str">
        <f t="shared" si="206"/>
        <v>紅ほっぺ以外</v>
      </c>
      <c r="CO418" s="191" t="str">
        <f t="shared" si="207"/>
        <v>よこ</v>
      </c>
      <c r="CP418" s="198">
        <f t="shared" si="208"/>
        <v>11</v>
      </c>
      <c r="CQ418" s="203">
        <f t="shared" si="209"/>
        <v>1.5</v>
      </c>
      <c r="CR418" s="191" t="str">
        <f t="shared" si="210"/>
        <v>SPWFD24UB2PA</v>
      </c>
      <c r="CS418" s="191" t="str">
        <f t="shared" si="211"/>
        <v>○</v>
      </c>
      <c r="CT418" s="191" t="str">
        <f t="shared" si="212"/>
        <v>強め</v>
      </c>
      <c r="CU418" s="191" t="str">
        <f t="shared" si="228"/>
        <v>-</v>
      </c>
      <c r="CV418" s="191">
        <f t="shared" si="213"/>
        <v>0</v>
      </c>
      <c r="CW418" s="191" t="str">
        <f t="shared" si="214"/>
        <v/>
      </c>
      <c r="CX418" s="208">
        <f t="shared" si="215"/>
        <v>0</v>
      </c>
      <c r="CY418" s="97">
        <f t="shared" si="229"/>
        <v>4.5</v>
      </c>
      <c r="CZ418" s="98">
        <f t="shared" si="230"/>
        <v>3</v>
      </c>
      <c r="DA418" s="97">
        <f t="shared" si="230"/>
        <v>4</v>
      </c>
      <c r="DB418" s="95">
        <f t="shared" si="231"/>
        <v>3</v>
      </c>
      <c r="DC418" s="147">
        <f t="shared" si="243"/>
        <v>1</v>
      </c>
      <c r="DD418" s="210">
        <f t="shared" si="237"/>
        <v>0</v>
      </c>
      <c r="DE418" s="151">
        <f t="shared" si="238"/>
        <v>0</v>
      </c>
      <c r="DF418" s="213">
        <f t="shared" si="239"/>
        <v>0</v>
      </c>
      <c r="DG418" s="149">
        <f t="shared" si="240"/>
        <v>0</v>
      </c>
      <c r="DH418" s="141">
        <f t="shared" si="241"/>
        <v>0</v>
      </c>
    </row>
    <row r="419" spans="1:112" s="99" customFormat="1" ht="26.1" customHeight="1" thickTop="1" thickBot="1" x14ac:dyDescent="0.2">
      <c r="A419" s="136"/>
      <c r="B419" s="94">
        <v>1194</v>
      </c>
      <c r="C419" s="94" t="s">
        <v>1</v>
      </c>
      <c r="D419" s="94" t="s">
        <v>50</v>
      </c>
      <c r="E419" s="100" t="s">
        <v>51</v>
      </c>
      <c r="F419" s="101">
        <v>11</v>
      </c>
      <c r="G419" s="102">
        <v>1.75</v>
      </c>
      <c r="H419" s="94" t="s">
        <v>257</v>
      </c>
      <c r="I419" s="94" t="s">
        <v>133</v>
      </c>
      <c r="J419" s="94" t="s">
        <v>47</v>
      </c>
      <c r="K419" s="144" t="str">
        <f>IF(OR(Q419=3,Q419=6,Q419=9),"○",IF(OR(Q419=4,Q419=8),"●","-"))</f>
        <v>●</v>
      </c>
      <c r="L419" s="145" t="s">
        <v>217</v>
      </c>
      <c r="M419" s="180">
        <f>IF(L419="YES",1,0)</f>
        <v>0</v>
      </c>
      <c r="N419" s="92"/>
      <c r="O419" s="93"/>
      <c r="P419" s="104"/>
      <c r="Q419" s="207">
        <v>4</v>
      </c>
      <c r="R419" s="202">
        <v>3</v>
      </c>
      <c r="S419" s="198">
        <v>4</v>
      </c>
      <c r="T419" s="191">
        <f t="shared" si="217"/>
        <v>3</v>
      </c>
      <c r="U419" s="191">
        <f t="shared" si="242"/>
        <v>1</v>
      </c>
      <c r="V419" s="191">
        <f t="shared" si="232"/>
        <v>0</v>
      </c>
      <c r="W419" s="191">
        <f t="shared" si="233"/>
        <v>0</v>
      </c>
      <c r="X419" s="191">
        <f t="shared" si="234"/>
        <v>0</v>
      </c>
      <c r="Y419" s="192">
        <f t="shared" si="235"/>
        <v>0</v>
      </c>
      <c r="Z419" s="195">
        <f t="shared" si="236"/>
        <v>0</v>
      </c>
      <c r="AA419" s="192" t="s">
        <v>67</v>
      </c>
      <c r="AB419" s="190" t="s">
        <v>111</v>
      </c>
      <c r="AC419" s="191"/>
      <c r="AD419" s="190"/>
      <c r="AE419" s="190"/>
      <c r="AF419" s="190"/>
      <c r="AG419" s="190"/>
      <c r="AH419" s="190"/>
      <c r="AI419" s="190"/>
      <c r="AJ419" s="190"/>
      <c r="AK419" s="190"/>
      <c r="AL419" s="190"/>
      <c r="AM419" s="190"/>
      <c r="AN419" s="190"/>
      <c r="AO419" s="190"/>
      <c r="AP419" s="190"/>
      <c r="AQ419" s="190"/>
      <c r="AR419" s="190"/>
      <c r="AS419" s="190"/>
      <c r="AT419" s="190"/>
      <c r="AU419" s="190"/>
      <c r="AV419" s="190"/>
      <c r="AW419" s="190"/>
      <c r="AX419" s="190"/>
      <c r="AY419" s="190"/>
      <c r="AZ419" s="190"/>
      <c r="BA419" s="190"/>
      <c r="BB419" s="190"/>
      <c r="BC419" s="190"/>
      <c r="BD419" s="190"/>
      <c r="BE419" s="190"/>
      <c r="BF419" s="190"/>
      <c r="BG419" s="190"/>
      <c r="BH419" s="190"/>
      <c r="BI419" s="190"/>
      <c r="BJ419" s="190"/>
      <c r="BK419" s="190"/>
      <c r="BL419" s="190"/>
      <c r="BM419" s="190"/>
      <c r="BN419" s="190"/>
      <c r="BO419" s="190"/>
      <c r="BP419" s="190"/>
      <c r="BQ419" s="190"/>
      <c r="BR419" s="190"/>
      <c r="BS419" s="190"/>
      <c r="BT419" s="190"/>
      <c r="BU419" s="190"/>
      <c r="BV419" s="190"/>
      <c r="BW419" s="190"/>
      <c r="BX419" s="190"/>
      <c r="BY419" s="190"/>
      <c r="BZ419" s="190">
        <f t="shared" si="218"/>
        <v>1</v>
      </c>
      <c r="CA419" s="190">
        <f t="shared" si="219"/>
        <v>0</v>
      </c>
      <c r="CB419" s="196">
        <f t="shared" si="220"/>
        <v>0</v>
      </c>
      <c r="CC419" s="196">
        <f t="shared" si="221"/>
        <v>0</v>
      </c>
      <c r="CD419" s="197">
        <f t="shared" si="222"/>
        <v>4</v>
      </c>
      <c r="CE419" s="198" t="s">
        <v>127</v>
      </c>
      <c r="CF419" s="196" t="str">
        <f t="shared" si="223"/>
        <v/>
      </c>
      <c r="CG419" s="199">
        <f t="shared" si="224"/>
        <v>1</v>
      </c>
      <c r="CH419" s="190" t="e">
        <f t="shared" si="225"/>
        <v>#VALUE!</v>
      </c>
      <c r="CI419" s="190" t="str">
        <f t="shared" si="226"/>
        <v/>
      </c>
      <c r="CJ419" s="190">
        <f t="shared" si="227"/>
        <v>0</v>
      </c>
      <c r="CK419" s="190"/>
      <c r="CL419" s="191">
        <f t="shared" ref="CL419:CL456" si="244">B419</f>
        <v>1194</v>
      </c>
      <c r="CM419" s="191" t="str">
        <f t="shared" ref="CM419:CM456" si="245">C419</f>
        <v>本圃</v>
      </c>
      <c r="CN419" s="191" t="str">
        <f t="shared" ref="CN419:CN456" si="246">D419</f>
        <v>紅ほっぺ以外</v>
      </c>
      <c r="CO419" s="191" t="str">
        <f t="shared" ref="CO419:CO456" si="247">E419</f>
        <v>よこ</v>
      </c>
      <c r="CP419" s="198">
        <f t="shared" ref="CP419:CP456" si="248">F419</f>
        <v>11</v>
      </c>
      <c r="CQ419" s="203">
        <f t="shared" ref="CQ419:CQ456" si="249">G419</f>
        <v>1.75</v>
      </c>
      <c r="CR419" s="191" t="str">
        <f t="shared" ref="CR419:CR456" si="250">H419</f>
        <v>SPWFD24UB2PA</v>
      </c>
      <c r="CS419" s="191" t="str">
        <f t="shared" ref="CS419:CS456" si="251">I419</f>
        <v>○</v>
      </c>
      <c r="CT419" s="191" t="str">
        <f t="shared" ref="CT419:CT456" si="252">J419</f>
        <v>適</v>
      </c>
      <c r="CU419" s="191" t="str">
        <f t="shared" si="228"/>
        <v>●</v>
      </c>
      <c r="CV419" s="191">
        <f t="shared" ref="CV419:CV456" si="253">N419</f>
        <v>0</v>
      </c>
      <c r="CW419" s="191" t="str">
        <f t="shared" ref="CW419:CW456" si="254">IF(O419&lt;&gt;"",O419,"")</f>
        <v/>
      </c>
      <c r="CX419" s="208">
        <f t="shared" ref="CX419:CX456" si="255">P419</f>
        <v>0</v>
      </c>
      <c r="CY419" s="97">
        <f t="shared" si="229"/>
        <v>4</v>
      </c>
      <c r="CZ419" s="98">
        <f t="shared" si="230"/>
        <v>3</v>
      </c>
      <c r="DA419" s="97">
        <f t="shared" si="230"/>
        <v>4</v>
      </c>
      <c r="DB419" s="95">
        <f t="shared" si="231"/>
        <v>3</v>
      </c>
      <c r="DC419" s="147">
        <f t="shared" si="243"/>
        <v>1</v>
      </c>
      <c r="DD419" s="210">
        <f t="shared" si="237"/>
        <v>0</v>
      </c>
      <c r="DE419" s="151">
        <f t="shared" si="238"/>
        <v>0</v>
      </c>
      <c r="DF419" s="213">
        <f t="shared" si="239"/>
        <v>0</v>
      </c>
      <c r="DG419" s="149">
        <f t="shared" si="240"/>
        <v>0</v>
      </c>
      <c r="DH419" s="141">
        <f t="shared" si="241"/>
        <v>0</v>
      </c>
    </row>
    <row r="420" spans="1:112" s="99" customFormat="1" ht="26.1" customHeight="1" thickTop="1" thickBot="1" x14ac:dyDescent="0.2">
      <c r="A420" s="136"/>
      <c r="B420" s="94">
        <v>1199</v>
      </c>
      <c r="C420" s="94" t="s">
        <v>1</v>
      </c>
      <c r="D420" s="94" t="s">
        <v>50</v>
      </c>
      <c r="E420" s="100" t="s">
        <v>51</v>
      </c>
      <c r="F420" s="101">
        <v>11</v>
      </c>
      <c r="G420" s="102">
        <v>2</v>
      </c>
      <c r="H420" s="94" t="s">
        <v>257</v>
      </c>
      <c r="I420" s="94" t="s">
        <v>132</v>
      </c>
      <c r="J420" s="94" t="s">
        <v>47</v>
      </c>
      <c r="K420" s="94" t="str">
        <f t="shared" ref="K420:K456" si="256">IF(OR(Q420=3,Q420=6,Q420=9),"○",IF(OR(Q420=4,Q420=8),"●","-"))</f>
        <v>-</v>
      </c>
      <c r="L420" s="94" t="s">
        <v>249</v>
      </c>
      <c r="M420" s="181">
        <v>0</v>
      </c>
      <c r="N420" s="92"/>
      <c r="O420" s="93"/>
      <c r="P420" s="104"/>
      <c r="Q420" s="207">
        <v>3.5</v>
      </c>
      <c r="R420" s="202">
        <v>3</v>
      </c>
      <c r="S420" s="198">
        <v>4</v>
      </c>
      <c r="T420" s="191">
        <f t="shared" ref="T420:T475" si="257">IF(O420&lt;&gt;"",(ROUNDDOWN(O420/Q420,0)+1)*R420,(ROUNDDOWN(N420/Q420,0)+1)*R420)</f>
        <v>3</v>
      </c>
      <c r="U420" s="191">
        <f t="shared" si="242"/>
        <v>1</v>
      </c>
      <c r="V420" s="191">
        <f t="shared" si="232"/>
        <v>0</v>
      </c>
      <c r="W420" s="191">
        <f t="shared" si="233"/>
        <v>0</v>
      </c>
      <c r="X420" s="191">
        <f t="shared" si="234"/>
        <v>0</v>
      </c>
      <c r="Y420" s="192">
        <f t="shared" si="235"/>
        <v>0</v>
      </c>
      <c r="Z420" s="195">
        <f t="shared" si="236"/>
        <v>0</v>
      </c>
      <c r="AA420" s="192" t="s">
        <v>67</v>
      </c>
      <c r="AB420" s="190" t="s">
        <v>72</v>
      </c>
      <c r="AC420" s="191"/>
      <c r="AD420" s="190"/>
      <c r="AE420" s="190"/>
      <c r="AF420" s="190"/>
      <c r="AG420" s="190"/>
      <c r="AH420" s="190"/>
      <c r="AI420" s="190"/>
      <c r="AJ420" s="190"/>
      <c r="AK420" s="190"/>
      <c r="AL420" s="190"/>
      <c r="AM420" s="190"/>
      <c r="AN420" s="190"/>
      <c r="AO420" s="190"/>
      <c r="AP420" s="190"/>
      <c r="AQ420" s="190"/>
      <c r="AR420" s="190"/>
      <c r="AS420" s="190"/>
      <c r="AT420" s="190"/>
      <c r="AU420" s="190"/>
      <c r="AV420" s="190"/>
      <c r="AW420" s="190"/>
      <c r="AX420" s="190"/>
      <c r="AY420" s="190"/>
      <c r="AZ420" s="190"/>
      <c r="BA420" s="190"/>
      <c r="BB420" s="190"/>
      <c r="BC420" s="190"/>
      <c r="BD420" s="190"/>
      <c r="BE420" s="190"/>
      <c r="BF420" s="190"/>
      <c r="BG420" s="190"/>
      <c r="BH420" s="190"/>
      <c r="BI420" s="190"/>
      <c r="BJ420" s="190"/>
      <c r="BK420" s="190"/>
      <c r="BL420" s="190"/>
      <c r="BM420" s="190"/>
      <c r="BN420" s="190"/>
      <c r="BO420" s="190"/>
      <c r="BP420" s="190"/>
      <c r="BQ420" s="190"/>
      <c r="BR420" s="190"/>
      <c r="BS420" s="190"/>
      <c r="BT420" s="190"/>
      <c r="BU420" s="190"/>
      <c r="BV420" s="190"/>
      <c r="BW420" s="190"/>
      <c r="BX420" s="190"/>
      <c r="BY420" s="190"/>
      <c r="BZ420" s="190">
        <f t="shared" ref="BZ420:BZ476" si="258">T420/R420</f>
        <v>1</v>
      </c>
      <c r="CA420" s="190">
        <f t="shared" ref="CA420:CA476" si="259">T420*P420</f>
        <v>0</v>
      </c>
      <c r="CB420" s="196">
        <f t="shared" ref="CB420:CB476" si="260">IF(O420&lt;&gt;"",O420-Q420*(BZ420-1),N420-Q420*(BZ420-1))</f>
        <v>0</v>
      </c>
      <c r="CC420" s="196">
        <f t="shared" ref="CC420:CC476" si="261">CB420/2</f>
        <v>0</v>
      </c>
      <c r="CD420" s="197">
        <f t="shared" ref="CD420:CD476" si="262">Q420</f>
        <v>3.5</v>
      </c>
      <c r="CE420" s="198" t="s">
        <v>127</v>
      </c>
      <c r="CF420" s="196" t="str">
        <f t="shared" ref="CF420:CF476" si="263">IF(CC420&gt;CD420/4,IF(O420&lt;&gt;"",ROUNDDOWN((O420)/BZ420,1),ROUNDDOWN(N420/BZ420,1)),"")</f>
        <v/>
      </c>
      <c r="CG420" s="199">
        <f t="shared" ref="CG420:CG476" si="264">IF(CF420&lt;&gt;"",BZ420+1,BZ420)</f>
        <v>1</v>
      </c>
      <c r="CH420" s="190" t="e">
        <f t="shared" ref="CH420:CH476" si="265">IF(O420&lt;&gt;"",(O420-CF420*(CG420-1))/2,(N420-CF420*(CG420-1))/2)</f>
        <v>#VALUE!</v>
      </c>
      <c r="CI420" s="190" t="str">
        <f t="shared" ref="CI420:CI476" si="266">IF(CG420&gt;BZ420,CD420*(CG420-1),"")</f>
        <v/>
      </c>
      <c r="CJ420" s="190">
        <f t="shared" ref="CJ420:CJ476" si="267">IF(N420&lt;&gt;"",IF(CF420&lt;&gt;"",1,0),0)</f>
        <v>0</v>
      </c>
      <c r="CK420" s="190"/>
      <c r="CL420" s="191">
        <f t="shared" si="244"/>
        <v>1199</v>
      </c>
      <c r="CM420" s="191" t="str">
        <f t="shared" si="245"/>
        <v>本圃</v>
      </c>
      <c r="CN420" s="191" t="str">
        <f t="shared" si="246"/>
        <v>紅ほっぺ以外</v>
      </c>
      <c r="CO420" s="191" t="str">
        <f t="shared" si="247"/>
        <v>よこ</v>
      </c>
      <c r="CP420" s="198">
        <f t="shared" si="248"/>
        <v>11</v>
      </c>
      <c r="CQ420" s="203">
        <f t="shared" si="249"/>
        <v>2</v>
      </c>
      <c r="CR420" s="191" t="str">
        <f t="shared" si="250"/>
        <v>SPWFD24UB2PA</v>
      </c>
      <c r="CS420" s="191" t="str">
        <f t="shared" si="251"/>
        <v>◎</v>
      </c>
      <c r="CT420" s="191" t="str">
        <f t="shared" si="252"/>
        <v>適</v>
      </c>
      <c r="CU420" s="191" t="str">
        <f t="shared" ref="CU420:CU456" si="268">IF(OR(CY420=3,CY420=6,CY420=9),"○",IF(OR(CY420=4,CY420=8),"●","-"))</f>
        <v>-</v>
      </c>
      <c r="CV420" s="191">
        <f t="shared" si="253"/>
        <v>0</v>
      </c>
      <c r="CW420" s="191" t="str">
        <f t="shared" si="254"/>
        <v/>
      </c>
      <c r="CX420" s="208">
        <f t="shared" si="255"/>
        <v>0</v>
      </c>
      <c r="CY420" s="97">
        <f t="shared" ref="CY420:CY476" si="269">IF(M420=0,IF(CF420&lt;&gt;"",CF420,CD420),Q420)</f>
        <v>3.5</v>
      </c>
      <c r="CZ420" s="98">
        <f t="shared" ref="CZ420:DA456" si="270">R420</f>
        <v>3</v>
      </c>
      <c r="DA420" s="97">
        <f t="shared" si="270"/>
        <v>4</v>
      </c>
      <c r="DB420" s="95">
        <f t="shared" ref="DB420:DB483" si="271">IF(M420=0,IF(CG420&lt;&gt;"",CG420*CZ420,BZ420*CZ420),T420)</f>
        <v>3</v>
      </c>
      <c r="DC420" s="147">
        <f t="shared" si="243"/>
        <v>1</v>
      </c>
      <c r="DD420" s="210">
        <f t="shared" si="237"/>
        <v>0</v>
      </c>
      <c r="DE420" s="151">
        <f t="shared" si="238"/>
        <v>0</v>
      </c>
      <c r="DF420" s="213">
        <f t="shared" si="239"/>
        <v>0</v>
      </c>
      <c r="DG420" s="149">
        <f t="shared" si="240"/>
        <v>0</v>
      </c>
      <c r="DH420" s="141">
        <f t="shared" si="241"/>
        <v>0</v>
      </c>
    </row>
    <row r="421" spans="1:112" s="99" customFormat="1" ht="26.1" customHeight="1" thickTop="1" thickBot="1" x14ac:dyDescent="0.2">
      <c r="A421" s="136"/>
      <c r="B421" s="94">
        <v>1203</v>
      </c>
      <c r="C421" s="94" t="s">
        <v>1</v>
      </c>
      <c r="D421" s="94" t="s">
        <v>50</v>
      </c>
      <c r="E421" s="100" t="s">
        <v>51</v>
      </c>
      <c r="F421" s="101">
        <v>11</v>
      </c>
      <c r="G421" s="102">
        <v>2.25</v>
      </c>
      <c r="H421" s="94" t="s">
        <v>257</v>
      </c>
      <c r="I421" s="94" t="s">
        <v>133</v>
      </c>
      <c r="J421" s="94" t="s">
        <v>47</v>
      </c>
      <c r="K421" s="94" t="str">
        <f t="shared" si="256"/>
        <v>-</v>
      </c>
      <c r="L421" s="94" t="s">
        <v>249</v>
      </c>
      <c r="M421" s="181">
        <v>0</v>
      </c>
      <c r="N421" s="92"/>
      <c r="O421" s="93"/>
      <c r="P421" s="104"/>
      <c r="Q421" s="207">
        <v>3.5</v>
      </c>
      <c r="R421" s="202">
        <v>3</v>
      </c>
      <c r="S421" s="198">
        <v>4</v>
      </c>
      <c r="T421" s="191">
        <f t="shared" si="257"/>
        <v>3</v>
      </c>
      <c r="U421" s="191">
        <f t="shared" si="242"/>
        <v>1</v>
      </c>
      <c r="V421" s="191">
        <f t="shared" ref="V421:V456" si="272">T421*P421</f>
        <v>0</v>
      </c>
      <c r="W421" s="191">
        <f t="shared" ref="W421:W456" si="273">ROUNDUP(V421/6,0)</f>
        <v>0</v>
      </c>
      <c r="X421" s="191">
        <f t="shared" ref="X421:X456" si="274">W421*6-V421</f>
        <v>0</v>
      </c>
      <c r="Y421" s="192">
        <f t="shared" ref="Y421:Y456" si="275">W421*45900</f>
        <v>0</v>
      </c>
      <c r="Z421" s="195">
        <f t="shared" ref="Z421:Z456" si="276">(T421/R421-1)*Q421</f>
        <v>0</v>
      </c>
      <c r="AA421" s="192" t="s">
        <v>67</v>
      </c>
      <c r="AB421" s="190" t="s">
        <v>96</v>
      </c>
      <c r="AC421" s="191"/>
      <c r="AD421" s="190"/>
      <c r="AE421" s="190"/>
      <c r="AF421" s="190"/>
      <c r="AG421" s="190"/>
      <c r="AH421" s="190"/>
      <c r="AI421" s="190"/>
      <c r="AJ421" s="190"/>
      <c r="AK421" s="190"/>
      <c r="AL421" s="190"/>
      <c r="AM421" s="190"/>
      <c r="AN421" s="190"/>
      <c r="AO421" s="190"/>
      <c r="AP421" s="190"/>
      <c r="AQ421" s="190"/>
      <c r="AR421" s="190"/>
      <c r="AS421" s="190"/>
      <c r="AT421" s="190"/>
      <c r="AU421" s="190"/>
      <c r="AV421" s="190"/>
      <c r="AW421" s="190"/>
      <c r="AX421" s="190"/>
      <c r="AY421" s="190"/>
      <c r="AZ421" s="190"/>
      <c r="BA421" s="190"/>
      <c r="BB421" s="190"/>
      <c r="BC421" s="190"/>
      <c r="BD421" s="190"/>
      <c r="BE421" s="190"/>
      <c r="BF421" s="190"/>
      <c r="BG421" s="190"/>
      <c r="BH421" s="190"/>
      <c r="BI421" s="190"/>
      <c r="BJ421" s="190"/>
      <c r="BK421" s="190"/>
      <c r="BL421" s="190"/>
      <c r="BM421" s="190"/>
      <c r="BN421" s="190"/>
      <c r="BO421" s="190"/>
      <c r="BP421" s="190"/>
      <c r="BQ421" s="190"/>
      <c r="BR421" s="190"/>
      <c r="BS421" s="190"/>
      <c r="BT421" s="190"/>
      <c r="BU421" s="190"/>
      <c r="BV421" s="190"/>
      <c r="BW421" s="190"/>
      <c r="BX421" s="190"/>
      <c r="BY421" s="190"/>
      <c r="BZ421" s="190">
        <f t="shared" si="258"/>
        <v>1</v>
      </c>
      <c r="CA421" s="190">
        <f t="shared" si="259"/>
        <v>0</v>
      </c>
      <c r="CB421" s="196">
        <f t="shared" si="260"/>
        <v>0</v>
      </c>
      <c r="CC421" s="196">
        <f t="shared" si="261"/>
        <v>0</v>
      </c>
      <c r="CD421" s="197">
        <f t="shared" si="262"/>
        <v>3.5</v>
      </c>
      <c r="CE421" s="198" t="s">
        <v>127</v>
      </c>
      <c r="CF421" s="196" t="str">
        <f t="shared" si="263"/>
        <v/>
      </c>
      <c r="CG421" s="199">
        <f t="shared" si="264"/>
        <v>1</v>
      </c>
      <c r="CH421" s="190" t="e">
        <f t="shared" si="265"/>
        <v>#VALUE!</v>
      </c>
      <c r="CI421" s="190" t="str">
        <f t="shared" si="266"/>
        <v/>
      </c>
      <c r="CJ421" s="190">
        <f t="shared" si="267"/>
        <v>0</v>
      </c>
      <c r="CK421" s="190"/>
      <c r="CL421" s="191">
        <f t="shared" si="244"/>
        <v>1203</v>
      </c>
      <c r="CM421" s="191" t="str">
        <f t="shared" si="245"/>
        <v>本圃</v>
      </c>
      <c r="CN421" s="191" t="str">
        <f t="shared" si="246"/>
        <v>紅ほっぺ以外</v>
      </c>
      <c r="CO421" s="191" t="str">
        <f t="shared" si="247"/>
        <v>よこ</v>
      </c>
      <c r="CP421" s="198">
        <f t="shared" si="248"/>
        <v>11</v>
      </c>
      <c r="CQ421" s="203">
        <f t="shared" si="249"/>
        <v>2.25</v>
      </c>
      <c r="CR421" s="191" t="str">
        <f t="shared" si="250"/>
        <v>SPWFD24UB2PA</v>
      </c>
      <c r="CS421" s="191" t="str">
        <f t="shared" si="251"/>
        <v>○</v>
      </c>
      <c r="CT421" s="191" t="str">
        <f t="shared" si="252"/>
        <v>適</v>
      </c>
      <c r="CU421" s="191" t="str">
        <f t="shared" si="268"/>
        <v>-</v>
      </c>
      <c r="CV421" s="191">
        <f t="shared" si="253"/>
        <v>0</v>
      </c>
      <c r="CW421" s="191" t="str">
        <f t="shared" si="254"/>
        <v/>
      </c>
      <c r="CX421" s="208">
        <f t="shared" si="255"/>
        <v>0</v>
      </c>
      <c r="CY421" s="97">
        <f t="shared" si="269"/>
        <v>3.5</v>
      </c>
      <c r="CZ421" s="98">
        <f t="shared" si="270"/>
        <v>3</v>
      </c>
      <c r="DA421" s="97">
        <f t="shared" si="270"/>
        <v>4</v>
      </c>
      <c r="DB421" s="95">
        <f t="shared" si="271"/>
        <v>3</v>
      </c>
      <c r="DC421" s="147">
        <f t="shared" si="243"/>
        <v>1</v>
      </c>
      <c r="DD421" s="210">
        <f t="shared" ref="DD421:DD456" si="277">DB421*CX421</f>
        <v>0</v>
      </c>
      <c r="DE421" s="151">
        <f t="shared" ref="DE421:DE456" si="278">ROUNDUP(DD421/6,0)</f>
        <v>0</v>
      </c>
      <c r="DF421" s="213">
        <f t="shared" ref="DF421:DF456" si="279">DE421*6-DD421</f>
        <v>0</v>
      </c>
      <c r="DG421" s="149">
        <f t="shared" ref="DG421:DG456" si="280">DE421*45900</f>
        <v>0</v>
      </c>
      <c r="DH421" s="141">
        <f t="shared" ref="DH421:DH456" si="281">(DB421/CZ421-1)*CY421</f>
        <v>0</v>
      </c>
    </row>
    <row r="422" spans="1:112" s="99" customFormat="1" ht="26.1" customHeight="1" thickTop="1" thickBot="1" x14ac:dyDescent="0.2">
      <c r="A422" s="136"/>
      <c r="B422" s="87">
        <v>1204</v>
      </c>
      <c r="C422" s="94" t="s">
        <v>1</v>
      </c>
      <c r="D422" s="94" t="s">
        <v>50</v>
      </c>
      <c r="E422" s="100" t="s">
        <v>51</v>
      </c>
      <c r="F422" s="101">
        <v>11</v>
      </c>
      <c r="G422" s="102">
        <v>2.25</v>
      </c>
      <c r="H422" s="94" t="s">
        <v>257</v>
      </c>
      <c r="I422" s="94" t="s">
        <v>132</v>
      </c>
      <c r="J422" s="103" t="s">
        <v>45</v>
      </c>
      <c r="K422" s="146" t="str">
        <f t="shared" si="256"/>
        <v>○</v>
      </c>
      <c r="L422" s="145" t="s">
        <v>189</v>
      </c>
      <c r="M422" s="180">
        <f>IF(L422="YES",1,0)</f>
        <v>0</v>
      </c>
      <c r="N422" s="92"/>
      <c r="O422" s="93"/>
      <c r="P422" s="104"/>
      <c r="Q422" s="207">
        <v>3</v>
      </c>
      <c r="R422" s="202">
        <v>3</v>
      </c>
      <c r="S422" s="198">
        <v>4</v>
      </c>
      <c r="T422" s="191">
        <f t="shared" si="257"/>
        <v>3</v>
      </c>
      <c r="U422" s="191">
        <f t="shared" si="242"/>
        <v>1</v>
      </c>
      <c r="V422" s="191">
        <f t="shared" si="272"/>
        <v>0</v>
      </c>
      <c r="W422" s="191">
        <f t="shared" si="273"/>
        <v>0</v>
      </c>
      <c r="X422" s="191">
        <f t="shared" si="274"/>
        <v>0</v>
      </c>
      <c r="Y422" s="192">
        <f t="shared" si="275"/>
        <v>0</v>
      </c>
      <c r="Z422" s="195">
        <f t="shared" si="276"/>
        <v>0</v>
      </c>
      <c r="AA422" s="192" t="s">
        <v>67</v>
      </c>
      <c r="AB422" s="190" t="s">
        <v>99</v>
      </c>
      <c r="AC422" s="191"/>
      <c r="AD422" s="190"/>
      <c r="AE422" s="190"/>
      <c r="AF422" s="190"/>
      <c r="AG422" s="190"/>
      <c r="AH422" s="190"/>
      <c r="AI422" s="190"/>
      <c r="AJ422" s="190"/>
      <c r="AK422" s="190"/>
      <c r="AL422" s="190"/>
      <c r="AM422" s="190"/>
      <c r="AN422" s="190"/>
      <c r="AO422" s="190"/>
      <c r="AP422" s="190"/>
      <c r="AQ422" s="190"/>
      <c r="AR422" s="190"/>
      <c r="AS422" s="190"/>
      <c r="AT422" s="190"/>
      <c r="AU422" s="190"/>
      <c r="AV422" s="190"/>
      <c r="AW422" s="190"/>
      <c r="AX422" s="190"/>
      <c r="AY422" s="190"/>
      <c r="AZ422" s="190"/>
      <c r="BA422" s="190"/>
      <c r="BB422" s="190"/>
      <c r="BC422" s="190"/>
      <c r="BD422" s="190"/>
      <c r="BE422" s="190"/>
      <c r="BF422" s="190"/>
      <c r="BG422" s="190"/>
      <c r="BH422" s="190"/>
      <c r="BI422" s="190"/>
      <c r="BJ422" s="190"/>
      <c r="BK422" s="190"/>
      <c r="BL422" s="190"/>
      <c r="BM422" s="190"/>
      <c r="BN422" s="190"/>
      <c r="BO422" s="190"/>
      <c r="BP422" s="190"/>
      <c r="BQ422" s="190"/>
      <c r="BR422" s="190"/>
      <c r="BS422" s="190"/>
      <c r="BT422" s="190"/>
      <c r="BU422" s="190"/>
      <c r="BV422" s="190"/>
      <c r="BW422" s="190"/>
      <c r="BX422" s="190"/>
      <c r="BY422" s="190"/>
      <c r="BZ422" s="190">
        <f t="shared" si="258"/>
        <v>1</v>
      </c>
      <c r="CA422" s="190">
        <f t="shared" si="259"/>
        <v>0</v>
      </c>
      <c r="CB422" s="196">
        <f t="shared" si="260"/>
        <v>0</v>
      </c>
      <c r="CC422" s="196">
        <f t="shared" si="261"/>
        <v>0</v>
      </c>
      <c r="CD422" s="197">
        <f t="shared" si="262"/>
        <v>3</v>
      </c>
      <c r="CE422" s="198" t="s">
        <v>127</v>
      </c>
      <c r="CF422" s="196" t="str">
        <f t="shared" si="263"/>
        <v/>
      </c>
      <c r="CG422" s="199">
        <f t="shared" si="264"/>
        <v>1</v>
      </c>
      <c r="CH422" s="190" t="e">
        <f t="shared" si="265"/>
        <v>#VALUE!</v>
      </c>
      <c r="CI422" s="190" t="str">
        <f t="shared" si="266"/>
        <v/>
      </c>
      <c r="CJ422" s="190">
        <f t="shared" si="267"/>
        <v>0</v>
      </c>
      <c r="CK422" s="190"/>
      <c r="CL422" s="191">
        <f t="shared" si="244"/>
        <v>1204</v>
      </c>
      <c r="CM422" s="191" t="str">
        <f t="shared" si="245"/>
        <v>本圃</v>
      </c>
      <c r="CN422" s="191" t="str">
        <f t="shared" si="246"/>
        <v>紅ほっぺ以外</v>
      </c>
      <c r="CO422" s="191" t="str">
        <f t="shared" si="247"/>
        <v>よこ</v>
      </c>
      <c r="CP422" s="198">
        <f t="shared" si="248"/>
        <v>11</v>
      </c>
      <c r="CQ422" s="203">
        <f t="shared" si="249"/>
        <v>2.25</v>
      </c>
      <c r="CR422" s="191" t="str">
        <f t="shared" si="250"/>
        <v>SPWFD24UB2PA</v>
      </c>
      <c r="CS422" s="191" t="str">
        <f t="shared" si="251"/>
        <v>◎</v>
      </c>
      <c r="CT422" s="191" t="str">
        <f t="shared" si="252"/>
        <v>強め</v>
      </c>
      <c r="CU422" s="191" t="str">
        <f t="shared" si="268"/>
        <v>○</v>
      </c>
      <c r="CV422" s="191">
        <f t="shared" si="253"/>
        <v>0</v>
      </c>
      <c r="CW422" s="191" t="str">
        <f t="shared" si="254"/>
        <v/>
      </c>
      <c r="CX422" s="208">
        <f t="shared" si="255"/>
        <v>0</v>
      </c>
      <c r="CY422" s="97">
        <f t="shared" si="269"/>
        <v>3</v>
      </c>
      <c r="CZ422" s="98">
        <f t="shared" si="270"/>
        <v>3</v>
      </c>
      <c r="DA422" s="97">
        <f t="shared" si="270"/>
        <v>4</v>
      </c>
      <c r="DB422" s="95">
        <f t="shared" si="271"/>
        <v>3</v>
      </c>
      <c r="DC422" s="147">
        <f t="shared" si="243"/>
        <v>1</v>
      </c>
      <c r="DD422" s="210">
        <f t="shared" si="277"/>
        <v>0</v>
      </c>
      <c r="DE422" s="151">
        <f t="shared" si="278"/>
        <v>0</v>
      </c>
      <c r="DF422" s="213">
        <f t="shared" si="279"/>
        <v>0</v>
      </c>
      <c r="DG422" s="149">
        <f t="shared" si="280"/>
        <v>0</v>
      </c>
      <c r="DH422" s="141">
        <f t="shared" si="281"/>
        <v>0</v>
      </c>
    </row>
    <row r="423" spans="1:112" s="99" customFormat="1" ht="26.1" customHeight="1" thickTop="1" thickBot="1" x14ac:dyDescent="0.2">
      <c r="A423" s="136"/>
      <c r="B423" s="94">
        <v>1205</v>
      </c>
      <c r="C423" s="94" t="s">
        <v>1</v>
      </c>
      <c r="D423" s="94" t="s">
        <v>50</v>
      </c>
      <c r="E423" s="100" t="s">
        <v>51</v>
      </c>
      <c r="F423" s="101">
        <v>12</v>
      </c>
      <c r="G423" s="102">
        <v>1.2</v>
      </c>
      <c r="H423" s="94" t="s">
        <v>256</v>
      </c>
      <c r="I423" s="94" t="s">
        <v>133</v>
      </c>
      <c r="J423" s="103" t="s">
        <v>45</v>
      </c>
      <c r="K423" s="146" t="str">
        <f t="shared" si="256"/>
        <v>○</v>
      </c>
      <c r="L423" s="145" t="s">
        <v>189</v>
      </c>
      <c r="M423" s="180">
        <f>IF(L423="YES",1,0)</f>
        <v>0</v>
      </c>
      <c r="N423" s="92"/>
      <c r="O423" s="93"/>
      <c r="P423" s="104"/>
      <c r="Q423" s="207">
        <v>6</v>
      </c>
      <c r="R423" s="202">
        <v>3</v>
      </c>
      <c r="S423" s="198">
        <v>5</v>
      </c>
      <c r="T423" s="191">
        <f t="shared" si="257"/>
        <v>3</v>
      </c>
      <c r="U423" s="191">
        <f t="shared" si="242"/>
        <v>1</v>
      </c>
      <c r="V423" s="191">
        <f t="shared" si="272"/>
        <v>0</v>
      </c>
      <c r="W423" s="191">
        <f t="shared" si="273"/>
        <v>0</v>
      </c>
      <c r="X423" s="191">
        <f t="shared" si="274"/>
        <v>0</v>
      </c>
      <c r="Y423" s="192">
        <f t="shared" si="275"/>
        <v>0</v>
      </c>
      <c r="Z423" s="195">
        <f t="shared" si="276"/>
        <v>0</v>
      </c>
      <c r="AA423" s="192" t="s">
        <v>67</v>
      </c>
      <c r="AB423" s="190" t="s">
        <v>74</v>
      </c>
      <c r="AC423" s="191"/>
      <c r="AD423" s="190"/>
      <c r="AE423" s="190"/>
      <c r="AF423" s="190"/>
      <c r="AG423" s="190"/>
      <c r="AH423" s="190"/>
      <c r="AI423" s="190"/>
      <c r="AJ423" s="190"/>
      <c r="AK423" s="190"/>
      <c r="AL423" s="190"/>
      <c r="AM423" s="190"/>
      <c r="AN423" s="190"/>
      <c r="AO423" s="190"/>
      <c r="AP423" s="190"/>
      <c r="AQ423" s="190"/>
      <c r="AR423" s="190"/>
      <c r="AS423" s="190"/>
      <c r="AT423" s="190"/>
      <c r="AU423" s="190"/>
      <c r="AV423" s="190"/>
      <c r="AW423" s="190"/>
      <c r="AX423" s="190"/>
      <c r="AY423" s="190"/>
      <c r="AZ423" s="190"/>
      <c r="BA423" s="190"/>
      <c r="BB423" s="190"/>
      <c r="BC423" s="190"/>
      <c r="BD423" s="190"/>
      <c r="BE423" s="190"/>
      <c r="BF423" s="190"/>
      <c r="BG423" s="190"/>
      <c r="BH423" s="190"/>
      <c r="BI423" s="190"/>
      <c r="BJ423" s="190"/>
      <c r="BK423" s="190"/>
      <c r="BL423" s="190"/>
      <c r="BM423" s="190"/>
      <c r="BN423" s="190"/>
      <c r="BO423" s="190"/>
      <c r="BP423" s="190"/>
      <c r="BQ423" s="190"/>
      <c r="BR423" s="190"/>
      <c r="BS423" s="190"/>
      <c r="BT423" s="190"/>
      <c r="BU423" s="190"/>
      <c r="BV423" s="190"/>
      <c r="BW423" s="190"/>
      <c r="BX423" s="190"/>
      <c r="BY423" s="190"/>
      <c r="BZ423" s="190">
        <f t="shared" si="258"/>
        <v>1</v>
      </c>
      <c r="CA423" s="190">
        <f t="shared" si="259"/>
        <v>0</v>
      </c>
      <c r="CB423" s="196">
        <f t="shared" si="260"/>
        <v>0</v>
      </c>
      <c r="CC423" s="196">
        <f t="shared" si="261"/>
        <v>0</v>
      </c>
      <c r="CD423" s="197">
        <f t="shared" si="262"/>
        <v>6</v>
      </c>
      <c r="CE423" s="198" t="s">
        <v>127</v>
      </c>
      <c r="CF423" s="196" t="str">
        <f t="shared" si="263"/>
        <v/>
      </c>
      <c r="CG423" s="199">
        <f t="shared" si="264"/>
        <v>1</v>
      </c>
      <c r="CH423" s="190" t="e">
        <f t="shared" si="265"/>
        <v>#VALUE!</v>
      </c>
      <c r="CI423" s="190" t="str">
        <f t="shared" si="266"/>
        <v/>
      </c>
      <c r="CJ423" s="190">
        <f t="shared" si="267"/>
        <v>0</v>
      </c>
      <c r="CK423" s="190"/>
      <c r="CL423" s="191">
        <f t="shared" si="244"/>
        <v>1205</v>
      </c>
      <c r="CM423" s="191" t="str">
        <f t="shared" si="245"/>
        <v>本圃</v>
      </c>
      <c r="CN423" s="191" t="str">
        <f t="shared" si="246"/>
        <v>紅ほっぺ以外</v>
      </c>
      <c r="CO423" s="191" t="str">
        <f t="shared" si="247"/>
        <v>よこ</v>
      </c>
      <c r="CP423" s="198">
        <f t="shared" si="248"/>
        <v>12</v>
      </c>
      <c r="CQ423" s="203">
        <f t="shared" si="249"/>
        <v>1.2</v>
      </c>
      <c r="CR423" s="191" t="str">
        <f t="shared" si="250"/>
        <v>SPWFD24UB2PB</v>
      </c>
      <c r="CS423" s="191" t="str">
        <f t="shared" si="251"/>
        <v>○</v>
      </c>
      <c r="CT423" s="191" t="str">
        <f t="shared" si="252"/>
        <v>強め</v>
      </c>
      <c r="CU423" s="191" t="str">
        <f t="shared" si="268"/>
        <v>○</v>
      </c>
      <c r="CV423" s="191">
        <f t="shared" si="253"/>
        <v>0</v>
      </c>
      <c r="CW423" s="191" t="str">
        <f t="shared" si="254"/>
        <v/>
      </c>
      <c r="CX423" s="208">
        <f t="shared" si="255"/>
        <v>0</v>
      </c>
      <c r="CY423" s="97">
        <f t="shared" si="269"/>
        <v>6</v>
      </c>
      <c r="CZ423" s="98">
        <f t="shared" si="270"/>
        <v>3</v>
      </c>
      <c r="DA423" s="97">
        <f t="shared" si="270"/>
        <v>5</v>
      </c>
      <c r="DB423" s="95">
        <f t="shared" si="271"/>
        <v>3</v>
      </c>
      <c r="DC423" s="147">
        <f t="shared" si="243"/>
        <v>1</v>
      </c>
      <c r="DD423" s="210">
        <f t="shared" si="277"/>
        <v>0</v>
      </c>
      <c r="DE423" s="151">
        <f t="shared" si="278"/>
        <v>0</v>
      </c>
      <c r="DF423" s="213">
        <f t="shared" si="279"/>
        <v>0</v>
      </c>
      <c r="DG423" s="149">
        <f t="shared" si="280"/>
        <v>0</v>
      </c>
      <c r="DH423" s="141">
        <f t="shared" si="281"/>
        <v>0</v>
      </c>
    </row>
    <row r="424" spans="1:112" s="99" customFormat="1" ht="26.1" customHeight="1" thickTop="1" thickBot="1" x14ac:dyDescent="0.2">
      <c r="A424" s="136"/>
      <c r="B424" s="94">
        <v>1206</v>
      </c>
      <c r="C424" s="94" t="s">
        <v>1</v>
      </c>
      <c r="D424" s="94" t="s">
        <v>50</v>
      </c>
      <c r="E424" s="100" t="s">
        <v>51</v>
      </c>
      <c r="F424" s="101">
        <v>12</v>
      </c>
      <c r="G424" s="102">
        <v>1.2</v>
      </c>
      <c r="H424" s="94" t="s">
        <v>256</v>
      </c>
      <c r="I424" s="94" t="s">
        <v>132</v>
      </c>
      <c r="J424" s="103" t="s">
        <v>45</v>
      </c>
      <c r="K424" s="146" t="str">
        <f t="shared" si="256"/>
        <v>○</v>
      </c>
      <c r="L424" s="145" t="s">
        <v>189</v>
      </c>
      <c r="M424" s="180">
        <f>IF(L424="YES",1,0)</f>
        <v>0</v>
      </c>
      <c r="N424" s="92"/>
      <c r="O424" s="93"/>
      <c r="P424" s="104"/>
      <c r="Q424" s="207">
        <v>6</v>
      </c>
      <c r="R424" s="202">
        <v>3</v>
      </c>
      <c r="S424" s="198">
        <v>4.5</v>
      </c>
      <c r="T424" s="191">
        <f t="shared" si="257"/>
        <v>3</v>
      </c>
      <c r="U424" s="191">
        <f t="shared" si="242"/>
        <v>1</v>
      </c>
      <c r="V424" s="191">
        <f t="shared" si="272"/>
        <v>0</v>
      </c>
      <c r="W424" s="191">
        <f t="shared" si="273"/>
        <v>0</v>
      </c>
      <c r="X424" s="191">
        <f t="shared" si="274"/>
        <v>0</v>
      </c>
      <c r="Y424" s="192">
        <f t="shared" si="275"/>
        <v>0</v>
      </c>
      <c r="Z424" s="195">
        <f t="shared" si="276"/>
        <v>0</v>
      </c>
      <c r="AA424" s="192" t="s">
        <v>67</v>
      </c>
      <c r="AB424" s="190" t="s">
        <v>74</v>
      </c>
      <c r="AC424" s="191"/>
      <c r="AD424" s="190"/>
      <c r="AE424" s="190"/>
      <c r="AF424" s="190"/>
      <c r="AG424" s="190"/>
      <c r="AH424" s="190"/>
      <c r="AI424" s="190"/>
      <c r="AJ424" s="190"/>
      <c r="AK424" s="190"/>
      <c r="AL424" s="190"/>
      <c r="AM424" s="190"/>
      <c r="AN424" s="190"/>
      <c r="AO424" s="190"/>
      <c r="AP424" s="190"/>
      <c r="AQ424" s="190"/>
      <c r="AR424" s="190"/>
      <c r="AS424" s="190"/>
      <c r="AT424" s="190"/>
      <c r="AU424" s="190"/>
      <c r="AV424" s="190"/>
      <c r="AW424" s="190"/>
      <c r="AX424" s="190"/>
      <c r="AY424" s="190"/>
      <c r="AZ424" s="190"/>
      <c r="BA424" s="190"/>
      <c r="BB424" s="190"/>
      <c r="BC424" s="190"/>
      <c r="BD424" s="190"/>
      <c r="BE424" s="190"/>
      <c r="BF424" s="190"/>
      <c r="BG424" s="190"/>
      <c r="BH424" s="190"/>
      <c r="BI424" s="190"/>
      <c r="BJ424" s="190"/>
      <c r="BK424" s="190"/>
      <c r="BL424" s="190"/>
      <c r="BM424" s="190"/>
      <c r="BN424" s="190"/>
      <c r="BO424" s="190"/>
      <c r="BP424" s="190"/>
      <c r="BQ424" s="190"/>
      <c r="BR424" s="190"/>
      <c r="BS424" s="190"/>
      <c r="BT424" s="190"/>
      <c r="BU424" s="190"/>
      <c r="BV424" s="190"/>
      <c r="BW424" s="190"/>
      <c r="BX424" s="190"/>
      <c r="BY424" s="190"/>
      <c r="BZ424" s="190">
        <f t="shared" si="258"/>
        <v>1</v>
      </c>
      <c r="CA424" s="190">
        <f t="shared" si="259"/>
        <v>0</v>
      </c>
      <c r="CB424" s="196">
        <f t="shared" si="260"/>
        <v>0</v>
      </c>
      <c r="CC424" s="196">
        <f t="shared" si="261"/>
        <v>0</v>
      </c>
      <c r="CD424" s="197">
        <f t="shared" si="262"/>
        <v>6</v>
      </c>
      <c r="CE424" s="198" t="s">
        <v>127</v>
      </c>
      <c r="CF424" s="196" t="str">
        <f t="shared" si="263"/>
        <v/>
      </c>
      <c r="CG424" s="199">
        <f t="shared" si="264"/>
        <v>1</v>
      </c>
      <c r="CH424" s="190" t="e">
        <f t="shared" si="265"/>
        <v>#VALUE!</v>
      </c>
      <c r="CI424" s="190" t="str">
        <f t="shared" si="266"/>
        <v/>
      </c>
      <c r="CJ424" s="190">
        <f t="shared" si="267"/>
        <v>0</v>
      </c>
      <c r="CK424" s="190"/>
      <c r="CL424" s="191">
        <f t="shared" si="244"/>
        <v>1206</v>
      </c>
      <c r="CM424" s="191" t="str">
        <f t="shared" si="245"/>
        <v>本圃</v>
      </c>
      <c r="CN424" s="191" t="str">
        <f t="shared" si="246"/>
        <v>紅ほっぺ以外</v>
      </c>
      <c r="CO424" s="191" t="str">
        <f t="shared" si="247"/>
        <v>よこ</v>
      </c>
      <c r="CP424" s="198">
        <f t="shared" si="248"/>
        <v>12</v>
      </c>
      <c r="CQ424" s="203">
        <f t="shared" si="249"/>
        <v>1.2</v>
      </c>
      <c r="CR424" s="191" t="str">
        <f t="shared" si="250"/>
        <v>SPWFD24UB2PB</v>
      </c>
      <c r="CS424" s="191" t="str">
        <f t="shared" si="251"/>
        <v>◎</v>
      </c>
      <c r="CT424" s="191" t="str">
        <f t="shared" si="252"/>
        <v>強め</v>
      </c>
      <c r="CU424" s="191" t="str">
        <f t="shared" si="268"/>
        <v>○</v>
      </c>
      <c r="CV424" s="191">
        <f t="shared" si="253"/>
        <v>0</v>
      </c>
      <c r="CW424" s="191" t="str">
        <f t="shared" si="254"/>
        <v/>
      </c>
      <c r="CX424" s="208">
        <f t="shared" si="255"/>
        <v>0</v>
      </c>
      <c r="CY424" s="97">
        <f t="shared" si="269"/>
        <v>6</v>
      </c>
      <c r="CZ424" s="98">
        <f t="shared" si="270"/>
        <v>3</v>
      </c>
      <c r="DA424" s="97">
        <f t="shared" si="270"/>
        <v>4.5</v>
      </c>
      <c r="DB424" s="95">
        <f t="shared" si="271"/>
        <v>3</v>
      </c>
      <c r="DC424" s="147">
        <f t="shared" si="243"/>
        <v>1</v>
      </c>
      <c r="DD424" s="210">
        <f t="shared" si="277"/>
        <v>0</v>
      </c>
      <c r="DE424" s="151">
        <f t="shared" si="278"/>
        <v>0</v>
      </c>
      <c r="DF424" s="213">
        <f t="shared" si="279"/>
        <v>0</v>
      </c>
      <c r="DG424" s="149">
        <f t="shared" si="280"/>
        <v>0</v>
      </c>
      <c r="DH424" s="141">
        <f t="shared" si="281"/>
        <v>0</v>
      </c>
    </row>
    <row r="425" spans="1:112" s="99" customFormat="1" ht="26.1" customHeight="1" thickTop="1" thickBot="1" x14ac:dyDescent="0.2">
      <c r="A425" s="136"/>
      <c r="B425" s="87">
        <v>1207</v>
      </c>
      <c r="C425" s="94" t="s">
        <v>1</v>
      </c>
      <c r="D425" s="94" t="s">
        <v>50</v>
      </c>
      <c r="E425" s="100" t="s">
        <v>51</v>
      </c>
      <c r="F425" s="101">
        <v>12</v>
      </c>
      <c r="G425" s="102">
        <v>1.2</v>
      </c>
      <c r="H425" s="94" t="s">
        <v>256</v>
      </c>
      <c r="I425" s="94" t="s">
        <v>132</v>
      </c>
      <c r="J425" s="103" t="s">
        <v>45</v>
      </c>
      <c r="K425" s="146" t="str">
        <f t="shared" si="256"/>
        <v>○</v>
      </c>
      <c r="L425" s="145" t="s">
        <v>189</v>
      </c>
      <c r="M425" s="180">
        <f>IF(L425="YES",1,0)</f>
        <v>0</v>
      </c>
      <c r="N425" s="92"/>
      <c r="O425" s="93"/>
      <c r="P425" s="104"/>
      <c r="Q425" s="207">
        <v>6</v>
      </c>
      <c r="R425" s="202">
        <v>3</v>
      </c>
      <c r="S425" s="198">
        <v>4</v>
      </c>
      <c r="T425" s="191">
        <f t="shared" si="257"/>
        <v>3</v>
      </c>
      <c r="U425" s="191">
        <f t="shared" si="242"/>
        <v>1</v>
      </c>
      <c r="V425" s="191">
        <f t="shared" si="272"/>
        <v>0</v>
      </c>
      <c r="W425" s="191">
        <f t="shared" si="273"/>
        <v>0</v>
      </c>
      <c r="X425" s="191">
        <f t="shared" si="274"/>
        <v>0</v>
      </c>
      <c r="Y425" s="192">
        <f t="shared" si="275"/>
        <v>0</v>
      </c>
      <c r="Z425" s="195">
        <f t="shared" si="276"/>
        <v>0</v>
      </c>
      <c r="AA425" s="192" t="s">
        <v>67</v>
      </c>
      <c r="AB425" s="190" t="s">
        <v>74</v>
      </c>
      <c r="AC425" s="191"/>
      <c r="AD425" s="190"/>
      <c r="AE425" s="190"/>
      <c r="AF425" s="190"/>
      <c r="AG425" s="190"/>
      <c r="AH425" s="190"/>
      <c r="AI425" s="190"/>
      <c r="AJ425" s="190"/>
      <c r="AK425" s="190"/>
      <c r="AL425" s="190"/>
      <c r="AM425" s="190"/>
      <c r="AN425" s="190"/>
      <c r="AO425" s="190"/>
      <c r="AP425" s="190"/>
      <c r="AQ425" s="190"/>
      <c r="AR425" s="190"/>
      <c r="AS425" s="190"/>
      <c r="AT425" s="190"/>
      <c r="AU425" s="190"/>
      <c r="AV425" s="190"/>
      <c r="AW425" s="190"/>
      <c r="AX425" s="190"/>
      <c r="AY425" s="190"/>
      <c r="AZ425" s="190"/>
      <c r="BA425" s="190"/>
      <c r="BB425" s="190"/>
      <c r="BC425" s="190"/>
      <c r="BD425" s="190"/>
      <c r="BE425" s="190"/>
      <c r="BF425" s="190"/>
      <c r="BG425" s="190"/>
      <c r="BH425" s="190"/>
      <c r="BI425" s="190"/>
      <c r="BJ425" s="190"/>
      <c r="BK425" s="190"/>
      <c r="BL425" s="190"/>
      <c r="BM425" s="190"/>
      <c r="BN425" s="190"/>
      <c r="BO425" s="190"/>
      <c r="BP425" s="190"/>
      <c r="BQ425" s="190"/>
      <c r="BR425" s="190"/>
      <c r="BS425" s="190"/>
      <c r="BT425" s="190"/>
      <c r="BU425" s="190"/>
      <c r="BV425" s="190"/>
      <c r="BW425" s="190"/>
      <c r="BX425" s="190"/>
      <c r="BY425" s="190"/>
      <c r="BZ425" s="190">
        <f t="shared" si="258"/>
        <v>1</v>
      </c>
      <c r="CA425" s="190">
        <f t="shared" si="259"/>
        <v>0</v>
      </c>
      <c r="CB425" s="196">
        <f t="shared" si="260"/>
        <v>0</v>
      </c>
      <c r="CC425" s="196">
        <f t="shared" si="261"/>
        <v>0</v>
      </c>
      <c r="CD425" s="197">
        <f t="shared" si="262"/>
        <v>6</v>
      </c>
      <c r="CE425" s="198" t="s">
        <v>127</v>
      </c>
      <c r="CF425" s="196" t="str">
        <f t="shared" si="263"/>
        <v/>
      </c>
      <c r="CG425" s="199">
        <f t="shared" si="264"/>
        <v>1</v>
      </c>
      <c r="CH425" s="190" t="e">
        <f t="shared" si="265"/>
        <v>#VALUE!</v>
      </c>
      <c r="CI425" s="190" t="str">
        <f t="shared" si="266"/>
        <v/>
      </c>
      <c r="CJ425" s="190">
        <f t="shared" si="267"/>
        <v>0</v>
      </c>
      <c r="CK425" s="190"/>
      <c r="CL425" s="191">
        <f t="shared" si="244"/>
        <v>1207</v>
      </c>
      <c r="CM425" s="191" t="str">
        <f t="shared" si="245"/>
        <v>本圃</v>
      </c>
      <c r="CN425" s="191" t="str">
        <f t="shared" si="246"/>
        <v>紅ほっぺ以外</v>
      </c>
      <c r="CO425" s="191" t="str">
        <f t="shared" si="247"/>
        <v>よこ</v>
      </c>
      <c r="CP425" s="198">
        <f t="shared" si="248"/>
        <v>12</v>
      </c>
      <c r="CQ425" s="203">
        <f t="shared" si="249"/>
        <v>1.2</v>
      </c>
      <c r="CR425" s="191" t="str">
        <f t="shared" si="250"/>
        <v>SPWFD24UB2PB</v>
      </c>
      <c r="CS425" s="191" t="str">
        <f t="shared" si="251"/>
        <v>◎</v>
      </c>
      <c r="CT425" s="191" t="str">
        <f t="shared" si="252"/>
        <v>強め</v>
      </c>
      <c r="CU425" s="191" t="str">
        <f t="shared" si="268"/>
        <v>○</v>
      </c>
      <c r="CV425" s="191">
        <f t="shared" si="253"/>
        <v>0</v>
      </c>
      <c r="CW425" s="191" t="str">
        <f t="shared" si="254"/>
        <v/>
      </c>
      <c r="CX425" s="208">
        <f t="shared" si="255"/>
        <v>0</v>
      </c>
      <c r="CY425" s="97">
        <f t="shared" si="269"/>
        <v>6</v>
      </c>
      <c r="CZ425" s="98">
        <f t="shared" si="270"/>
        <v>3</v>
      </c>
      <c r="DA425" s="97">
        <f t="shared" si="270"/>
        <v>4</v>
      </c>
      <c r="DB425" s="95">
        <f t="shared" si="271"/>
        <v>3</v>
      </c>
      <c r="DC425" s="147">
        <f t="shared" si="243"/>
        <v>1</v>
      </c>
      <c r="DD425" s="210">
        <f t="shared" si="277"/>
        <v>0</v>
      </c>
      <c r="DE425" s="151">
        <f t="shared" si="278"/>
        <v>0</v>
      </c>
      <c r="DF425" s="213">
        <f t="shared" si="279"/>
        <v>0</v>
      </c>
      <c r="DG425" s="149">
        <f t="shared" si="280"/>
        <v>0</v>
      </c>
      <c r="DH425" s="141">
        <f t="shared" si="281"/>
        <v>0</v>
      </c>
    </row>
    <row r="426" spans="1:112" s="99" customFormat="1" ht="26.1" customHeight="1" thickTop="1" thickBot="1" x14ac:dyDescent="0.2">
      <c r="A426" s="136"/>
      <c r="B426" s="94">
        <v>1212</v>
      </c>
      <c r="C426" s="94" t="s">
        <v>1</v>
      </c>
      <c r="D426" s="94" t="s">
        <v>50</v>
      </c>
      <c r="E426" s="100" t="s">
        <v>51</v>
      </c>
      <c r="F426" s="101">
        <v>12</v>
      </c>
      <c r="G426" s="102">
        <v>1.3</v>
      </c>
      <c r="H426" s="94" t="s">
        <v>256</v>
      </c>
      <c r="I426" s="94" t="s">
        <v>132</v>
      </c>
      <c r="J426" s="103" t="s">
        <v>45</v>
      </c>
      <c r="K426" s="146" t="str">
        <f t="shared" si="256"/>
        <v>○</v>
      </c>
      <c r="L426" s="145" t="s">
        <v>189</v>
      </c>
      <c r="M426" s="180">
        <f>IF(L426="YES",1,0)</f>
        <v>0</v>
      </c>
      <c r="N426" s="92"/>
      <c r="O426" s="93"/>
      <c r="P426" s="104"/>
      <c r="Q426" s="207">
        <v>6</v>
      </c>
      <c r="R426" s="202">
        <v>3</v>
      </c>
      <c r="S426" s="198">
        <v>4</v>
      </c>
      <c r="T426" s="191">
        <f t="shared" si="257"/>
        <v>3</v>
      </c>
      <c r="U426" s="191">
        <f t="shared" si="242"/>
        <v>1</v>
      </c>
      <c r="V426" s="191">
        <f t="shared" si="272"/>
        <v>0</v>
      </c>
      <c r="W426" s="191">
        <f t="shared" si="273"/>
        <v>0</v>
      </c>
      <c r="X426" s="191">
        <f t="shared" si="274"/>
        <v>0</v>
      </c>
      <c r="Y426" s="192">
        <f t="shared" si="275"/>
        <v>0</v>
      </c>
      <c r="Z426" s="195">
        <f t="shared" si="276"/>
        <v>0</v>
      </c>
      <c r="AA426" s="192" t="s">
        <v>67</v>
      </c>
      <c r="AB426" s="190" t="s">
        <v>112</v>
      </c>
      <c r="AC426" s="191"/>
      <c r="AD426" s="190"/>
      <c r="AE426" s="190"/>
      <c r="AF426" s="190"/>
      <c r="AG426" s="190"/>
      <c r="AH426" s="190"/>
      <c r="AI426" s="190"/>
      <c r="AJ426" s="190"/>
      <c r="AK426" s="190"/>
      <c r="AL426" s="190"/>
      <c r="AM426" s="190"/>
      <c r="AN426" s="190"/>
      <c r="AO426" s="190"/>
      <c r="AP426" s="190"/>
      <c r="AQ426" s="190"/>
      <c r="AR426" s="190"/>
      <c r="AS426" s="190"/>
      <c r="AT426" s="190"/>
      <c r="AU426" s="190"/>
      <c r="AV426" s="190"/>
      <c r="AW426" s="190"/>
      <c r="AX426" s="190"/>
      <c r="AY426" s="190"/>
      <c r="AZ426" s="190"/>
      <c r="BA426" s="190"/>
      <c r="BB426" s="190"/>
      <c r="BC426" s="190"/>
      <c r="BD426" s="190"/>
      <c r="BE426" s="190"/>
      <c r="BF426" s="190"/>
      <c r="BG426" s="190"/>
      <c r="BH426" s="190"/>
      <c r="BI426" s="190"/>
      <c r="BJ426" s="190"/>
      <c r="BK426" s="190"/>
      <c r="BL426" s="190"/>
      <c r="BM426" s="190"/>
      <c r="BN426" s="190"/>
      <c r="BO426" s="190"/>
      <c r="BP426" s="190"/>
      <c r="BQ426" s="190"/>
      <c r="BR426" s="190"/>
      <c r="BS426" s="190"/>
      <c r="BT426" s="190"/>
      <c r="BU426" s="190"/>
      <c r="BV426" s="190"/>
      <c r="BW426" s="190"/>
      <c r="BX426" s="190"/>
      <c r="BY426" s="190"/>
      <c r="BZ426" s="190">
        <f t="shared" si="258"/>
        <v>1</v>
      </c>
      <c r="CA426" s="190">
        <f t="shared" si="259"/>
        <v>0</v>
      </c>
      <c r="CB426" s="196">
        <f t="shared" si="260"/>
        <v>0</v>
      </c>
      <c r="CC426" s="196">
        <f t="shared" si="261"/>
        <v>0</v>
      </c>
      <c r="CD426" s="197">
        <f t="shared" si="262"/>
        <v>6</v>
      </c>
      <c r="CE426" s="198" t="s">
        <v>127</v>
      </c>
      <c r="CF426" s="196" t="str">
        <f t="shared" si="263"/>
        <v/>
      </c>
      <c r="CG426" s="199">
        <f t="shared" si="264"/>
        <v>1</v>
      </c>
      <c r="CH426" s="190" t="e">
        <f t="shared" si="265"/>
        <v>#VALUE!</v>
      </c>
      <c r="CI426" s="190" t="str">
        <f t="shared" si="266"/>
        <v/>
      </c>
      <c r="CJ426" s="190">
        <f t="shared" si="267"/>
        <v>0</v>
      </c>
      <c r="CK426" s="190"/>
      <c r="CL426" s="191">
        <f t="shared" si="244"/>
        <v>1212</v>
      </c>
      <c r="CM426" s="191" t="str">
        <f t="shared" si="245"/>
        <v>本圃</v>
      </c>
      <c r="CN426" s="191" t="str">
        <f t="shared" si="246"/>
        <v>紅ほっぺ以外</v>
      </c>
      <c r="CO426" s="191" t="str">
        <f t="shared" si="247"/>
        <v>よこ</v>
      </c>
      <c r="CP426" s="198">
        <f t="shared" si="248"/>
        <v>12</v>
      </c>
      <c r="CQ426" s="203">
        <f t="shared" si="249"/>
        <v>1.3</v>
      </c>
      <c r="CR426" s="191" t="str">
        <f t="shared" si="250"/>
        <v>SPWFD24UB2PB</v>
      </c>
      <c r="CS426" s="191" t="str">
        <f t="shared" si="251"/>
        <v>◎</v>
      </c>
      <c r="CT426" s="191" t="str">
        <f t="shared" si="252"/>
        <v>強め</v>
      </c>
      <c r="CU426" s="191" t="str">
        <f t="shared" si="268"/>
        <v>○</v>
      </c>
      <c r="CV426" s="191">
        <f t="shared" si="253"/>
        <v>0</v>
      </c>
      <c r="CW426" s="191" t="str">
        <f t="shared" si="254"/>
        <v/>
      </c>
      <c r="CX426" s="208">
        <f t="shared" si="255"/>
        <v>0</v>
      </c>
      <c r="CY426" s="97">
        <f t="shared" si="269"/>
        <v>6</v>
      </c>
      <c r="CZ426" s="98">
        <f t="shared" si="270"/>
        <v>3</v>
      </c>
      <c r="DA426" s="97">
        <f t="shared" si="270"/>
        <v>4</v>
      </c>
      <c r="DB426" s="95">
        <f t="shared" si="271"/>
        <v>3</v>
      </c>
      <c r="DC426" s="147">
        <f t="shared" si="243"/>
        <v>1</v>
      </c>
      <c r="DD426" s="210">
        <f t="shared" si="277"/>
        <v>0</v>
      </c>
      <c r="DE426" s="151">
        <f t="shared" si="278"/>
        <v>0</v>
      </c>
      <c r="DF426" s="213">
        <f t="shared" si="279"/>
        <v>0</v>
      </c>
      <c r="DG426" s="149">
        <f t="shared" si="280"/>
        <v>0</v>
      </c>
      <c r="DH426" s="141">
        <f t="shared" si="281"/>
        <v>0</v>
      </c>
    </row>
    <row r="427" spans="1:112" s="99" customFormat="1" ht="26.1" customHeight="1" thickTop="1" thickBot="1" x14ac:dyDescent="0.2">
      <c r="A427" s="136"/>
      <c r="B427" s="87">
        <v>1213</v>
      </c>
      <c r="C427" s="94" t="s">
        <v>1</v>
      </c>
      <c r="D427" s="94" t="s">
        <v>50</v>
      </c>
      <c r="E427" s="100" t="s">
        <v>51</v>
      </c>
      <c r="F427" s="101">
        <v>12</v>
      </c>
      <c r="G427" s="102">
        <v>1.3</v>
      </c>
      <c r="H427" s="94" t="s">
        <v>256</v>
      </c>
      <c r="I427" s="94" t="s">
        <v>132</v>
      </c>
      <c r="J427" s="103" t="s">
        <v>45</v>
      </c>
      <c r="K427" s="94" t="str">
        <f t="shared" si="256"/>
        <v>-</v>
      </c>
      <c r="L427" s="94" t="s">
        <v>249</v>
      </c>
      <c r="M427" s="181">
        <v>0</v>
      </c>
      <c r="N427" s="92"/>
      <c r="O427" s="93"/>
      <c r="P427" s="104"/>
      <c r="Q427" s="207">
        <v>5.5</v>
      </c>
      <c r="R427" s="202">
        <v>3</v>
      </c>
      <c r="S427" s="198">
        <v>4.5</v>
      </c>
      <c r="T427" s="191">
        <f t="shared" si="257"/>
        <v>3</v>
      </c>
      <c r="U427" s="191">
        <f t="shared" si="242"/>
        <v>1</v>
      </c>
      <c r="V427" s="191">
        <f t="shared" si="272"/>
        <v>0</v>
      </c>
      <c r="W427" s="191">
        <f t="shared" si="273"/>
        <v>0</v>
      </c>
      <c r="X427" s="191">
        <f t="shared" si="274"/>
        <v>0</v>
      </c>
      <c r="Y427" s="192">
        <f t="shared" si="275"/>
        <v>0</v>
      </c>
      <c r="Z427" s="195">
        <f t="shared" si="276"/>
        <v>0</v>
      </c>
      <c r="AA427" s="192" t="s">
        <v>67</v>
      </c>
      <c r="AB427" s="190" t="s">
        <v>74</v>
      </c>
      <c r="AC427" s="191"/>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0"/>
      <c r="AY427" s="190"/>
      <c r="AZ427" s="190"/>
      <c r="BA427" s="190"/>
      <c r="BB427" s="190"/>
      <c r="BC427" s="190"/>
      <c r="BD427" s="190"/>
      <c r="BE427" s="190"/>
      <c r="BF427" s="190"/>
      <c r="BG427" s="190"/>
      <c r="BH427" s="190"/>
      <c r="BI427" s="190"/>
      <c r="BJ427" s="190"/>
      <c r="BK427" s="190"/>
      <c r="BL427" s="190"/>
      <c r="BM427" s="190"/>
      <c r="BN427" s="190"/>
      <c r="BO427" s="190"/>
      <c r="BP427" s="190"/>
      <c r="BQ427" s="190"/>
      <c r="BR427" s="190"/>
      <c r="BS427" s="190"/>
      <c r="BT427" s="190"/>
      <c r="BU427" s="190"/>
      <c r="BV427" s="190"/>
      <c r="BW427" s="190"/>
      <c r="BX427" s="190"/>
      <c r="BY427" s="190"/>
      <c r="BZ427" s="190">
        <f t="shared" si="258"/>
        <v>1</v>
      </c>
      <c r="CA427" s="190">
        <f t="shared" si="259"/>
        <v>0</v>
      </c>
      <c r="CB427" s="196">
        <f t="shared" si="260"/>
        <v>0</v>
      </c>
      <c r="CC427" s="196">
        <f t="shared" si="261"/>
        <v>0</v>
      </c>
      <c r="CD427" s="197">
        <f t="shared" si="262"/>
        <v>5.5</v>
      </c>
      <c r="CE427" s="198" t="s">
        <v>127</v>
      </c>
      <c r="CF427" s="196" t="str">
        <f t="shared" si="263"/>
        <v/>
      </c>
      <c r="CG427" s="199">
        <f t="shared" si="264"/>
        <v>1</v>
      </c>
      <c r="CH427" s="190" t="e">
        <f t="shared" si="265"/>
        <v>#VALUE!</v>
      </c>
      <c r="CI427" s="190" t="str">
        <f t="shared" si="266"/>
        <v/>
      </c>
      <c r="CJ427" s="190">
        <f t="shared" si="267"/>
        <v>0</v>
      </c>
      <c r="CK427" s="190"/>
      <c r="CL427" s="191">
        <f t="shared" si="244"/>
        <v>1213</v>
      </c>
      <c r="CM427" s="191" t="str">
        <f t="shared" si="245"/>
        <v>本圃</v>
      </c>
      <c r="CN427" s="191" t="str">
        <f t="shared" si="246"/>
        <v>紅ほっぺ以外</v>
      </c>
      <c r="CO427" s="191" t="str">
        <f t="shared" si="247"/>
        <v>よこ</v>
      </c>
      <c r="CP427" s="198">
        <f t="shared" si="248"/>
        <v>12</v>
      </c>
      <c r="CQ427" s="203">
        <f t="shared" si="249"/>
        <v>1.3</v>
      </c>
      <c r="CR427" s="191" t="str">
        <f t="shared" si="250"/>
        <v>SPWFD24UB2PB</v>
      </c>
      <c r="CS427" s="191" t="str">
        <f t="shared" si="251"/>
        <v>◎</v>
      </c>
      <c r="CT427" s="191" t="str">
        <f t="shared" si="252"/>
        <v>強め</v>
      </c>
      <c r="CU427" s="191" t="str">
        <f t="shared" si="268"/>
        <v>-</v>
      </c>
      <c r="CV427" s="191">
        <f t="shared" si="253"/>
        <v>0</v>
      </c>
      <c r="CW427" s="191" t="str">
        <f t="shared" si="254"/>
        <v/>
      </c>
      <c r="CX427" s="208">
        <f t="shared" si="255"/>
        <v>0</v>
      </c>
      <c r="CY427" s="97">
        <f t="shared" si="269"/>
        <v>5.5</v>
      </c>
      <c r="CZ427" s="98">
        <f t="shared" si="270"/>
        <v>3</v>
      </c>
      <c r="DA427" s="97">
        <f t="shared" si="270"/>
        <v>4.5</v>
      </c>
      <c r="DB427" s="95">
        <f t="shared" si="271"/>
        <v>3</v>
      </c>
      <c r="DC427" s="147">
        <f t="shared" si="243"/>
        <v>1</v>
      </c>
      <c r="DD427" s="210">
        <f t="shared" si="277"/>
        <v>0</v>
      </c>
      <c r="DE427" s="151">
        <f t="shared" si="278"/>
        <v>0</v>
      </c>
      <c r="DF427" s="213">
        <f t="shared" si="279"/>
        <v>0</v>
      </c>
      <c r="DG427" s="149">
        <f t="shared" si="280"/>
        <v>0</v>
      </c>
      <c r="DH427" s="141">
        <f t="shared" si="281"/>
        <v>0</v>
      </c>
    </row>
    <row r="428" spans="1:112" s="99" customFormat="1" ht="26.1" customHeight="1" thickTop="1" thickBot="1" x14ac:dyDescent="0.2">
      <c r="A428" s="136"/>
      <c r="B428" s="94">
        <v>1217</v>
      </c>
      <c r="C428" s="94" t="s">
        <v>1</v>
      </c>
      <c r="D428" s="94" t="s">
        <v>50</v>
      </c>
      <c r="E428" s="100" t="s">
        <v>51</v>
      </c>
      <c r="F428" s="101">
        <v>12</v>
      </c>
      <c r="G428" s="102">
        <v>1.4</v>
      </c>
      <c r="H428" s="94" t="s">
        <v>256</v>
      </c>
      <c r="I428" s="94" t="s">
        <v>133</v>
      </c>
      <c r="J428" s="103" t="s">
        <v>45</v>
      </c>
      <c r="K428" s="94" t="str">
        <f t="shared" si="256"/>
        <v>-</v>
      </c>
      <c r="L428" s="94" t="s">
        <v>249</v>
      </c>
      <c r="M428" s="181">
        <v>0</v>
      </c>
      <c r="N428" s="92"/>
      <c r="O428" s="93"/>
      <c r="P428" s="104"/>
      <c r="Q428" s="207">
        <v>5</v>
      </c>
      <c r="R428" s="202">
        <v>3</v>
      </c>
      <c r="S428" s="198">
        <v>4.5</v>
      </c>
      <c r="T428" s="191">
        <f t="shared" si="257"/>
        <v>3</v>
      </c>
      <c r="U428" s="191">
        <f t="shared" si="242"/>
        <v>1</v>
      </c>
      <c r="V428" s="191">
        <f t="shared" si="272"/>
        <v>0</v>
      </c>
      <c r="W428" s="191">
        <f t="shared" si="273"/>
        <v>0</v>
      </c>
      <c r="X428" s="191">
        <f t="shared" si="274"/>
        <v>0</v>
      </c>
      <c r="Y428" s="192">
        <f t="shared" si="275"/>
        <v>0</v>
      </c>
      <c r="Z428" s="195">
        <f t="shared" si="276"/>
        <v>0</v>
      </c>
      <c r="AA428" s="192" t="s">
        <v>67</v>
      </c>
      <c r="AB428" s="190" t="s">
        <v>74</v>
      </c>
      <c r="AC428" s="191"/>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0"/>
      <c r="AY428" s="190"/>
      <c r="AZ428" s="190"/>
      <c r="BA428" s="190"/>
      <c r="BB428" s="190"/>
      <c r="BC428" s="190"/>
      <c r="BD428" s="190"/>
      <c r="BE428" s="190"/>
      <c r="BF428" s="190"/>
      <c r="BG428" s="190"/>
      <c r="BH428" s="190"/>
      <c r="BI428" s="190"/>
      <c r="BJ428" s="190"/>
      <c r="BK428" s="190"/>
      <c r="BL428" s="190"/>
      <c r="BM428" s="190"/>
      <c r="BN428" s="190"/>
      <c r="BO428" s="190"/>
      <c r="BP428" s="190"/>
      <c r="BQ428" s="190"/>
      <c r="BR428" s="190"/>
      <c r="BS428" s="190"/>
      <c r="BT428" s="190"/>
      <c r="BU428" s="190"/>
      <c r="BV428" s="190"/>
      <c r="BW428" s="190"/>
      <c r="BX428" s="190"/>
      <c r="BY428" s="190"/>
      <c r="BZ428" s="190">
        <f t="shared" si="258"/>
        <v>1</v>
      </c>
      <c r="CA428" s="190">
        <f t="shared" si="259"/>
        <v>0</v>
      </c>
      <c r="CB428" s="196">
        <f t="shared" si="260"/>
        <v>0</v>
      </c>
      <c r="CC428" s="196">
        <f t="shared" si="261"/>
        <v>0</v>
      </c>
      <c r="CD428" s="197">
        <f t="shared" si="262"/>
        <v>5</v>
      </c>
      <c r="CE428" s="198" t="s">
        <v>127</v>
      </c>
      <c r="CF428" s="196" t="str">
        <f t="shared" si="263"/>
        <v/>
      </c>
      <c r="CG428" s="199">
        <f t="shared" si="264"/>
        <v>1</v>
      </c>
      <c r="CH428" s="190" t="e">
        <f t="shared" si="265"/>
        <v>#VALUE!</v>
      </c>
      <c r="CI428" s="190" t="str">
        <f t="shared" si="266"/>
        <v/>
      </c>
      <c r="CJ428" s="190">
        <f t="shared" si="267"/>
        <v>0</v>
      </c>
      <c r="CK428" s="190"/>
      <c r="CL428" s="191">
        <f t="shared" si="244"/>
        <v>1217</v>
      </c>
      <c r="CM428" s="191" t="str">
        <f t="shared" si="245"/>
        <v>本圃</v>
      </c>
      <c r="CN428" s="191" t="str">
        <f t="shared" si="246"/>
        <v>紅ほっぺ以外</v>
      </c>
      <c r="CO428" s="191" t="str">
        <f t="shared" si="247"/>
        <v>よこ</v>
      </c>
      <c r="CP428" s="198">
        <f t="shared" si="248"/>
        <v>12</v>
      </c>
      <c r="CQ428" s="203">
        <f t="shared" si="249"/>
        <v>1.4</v>
      </c>
      <c r="CR428" s="191" t="str">
        <f t="shared" si="250"/>
        <v>SPWFD24UB2PB</v>
      </c>
      <c r="CS428" s="191" t="str">
        <f t="shared" si="251"/>
        <v>○</v>
      </c>
      <c r="CT428" s="191" t="str">
        <f t="shared" si="252"/>
        <v>強め</v>
      </c>
      <c r="CU428" s="191" t="str">
        <f t="shared" si="268"/>
        <v>-</v>
      </c>
      <c r="CV428" s="191">
        <f t="shared" si="253"/>
        <v>0</v>
      </c>
      <c r="CW428" s="191" t="str">
        <f t="shared" si="254"/>
        <v/>
      </c>
      <c r="CX428" s="208">
        <f t="shared" si="255"/>
        <v>0</v>
      </c>
      <c r="CY428" s="97">
        <f t="shared" si="269"/>
        <v>5</v>
      </c>
      <c r="CZ428" s="98">
        <f t="shared" si="270"/>
        <v>3</v>
      </c>
      <c r="DA428" s="97">
        <f t="shared" si="270"/>
        <v>4.5</v>
      </c>
      <c r="DB428" s="95">
        <f t="shared" si="271"/>
        <v>3</v>
      </c>
      <c r="DC428" s="147">
        <f t="shared" si="243"/>
        <v>1</v>
      </c>
      <c r="DD428" s="210">
        <f t="shared" si="277"/>
        <v>0</v>
      </c>
      <c r="DE428" s="151">
        <f t="shared" si="278"/>
        <v>0</v>
      </c>
      <c r="DF428" s="213">
        <f t="shared" si="279"/>
        <v>0</v>
      </c>
      <c r="DG428" s="149">
        <f t="shared" si="280"/>
        <v>0</v>
      </c>
      <c r="DH428" s="141">
        <f t="shared" si="281"/>
        <v>0</v>
      </c>
    </row>
    <row r="429" spans="1:112" s="99" customFormat="1" ht="26.1" customHeight="1" thickTop="1" thickBot="1" x14ac:dyDescent="0.2">
      <c r="A429" s="136"/>
      <c r="B429" s="94">
        <v>1218</v>
      </c>
      <c r="C429" s="94" t="s">
        <v>1</v>
      </c>
      <c r="D429" s="94" t="s">
        <v>50</v>
      </c>
      <c r="E429" s="100" t="s">
        <v>51</v>
      </c>
      <c r="F429" s="101">
        <v>12</v>
      </c>
      <c r="G429" s="102">
        <v>1.4</v>
      </c>
      <c r="H429" s="94" t="s">
        <v>256</v>
      </c>
      <c r="I429" s="94" t="s">
        <v>132</v>
      </c>
      <c r="J429" s="103" t="s">
        <v>45</v>
      </c>
      <c r="K429" s="94" t="str">
        <f t="shared" si="256"/>
        <v>-</v>
      </c>
      <c r="L429" s="94" t="s">
        <v>249</v>
      </c>
      <c r="M429" s="181">
        <v>0</v>
      </c>
      <c r="N429" s="92"/>
      <c r="O429" s="93"/>
      <c r="P429" s="104"/>
      <c r="Q429" s="207">
        <v>5</v>
      </c>
      <c r="R429" s="202">
        <v>3</v>
      </c>
      <c r="S429" s="198">
        <v>4</v>
      </c>
      <c r="T429" s="191">
        <f t="shared" si="257"/>
        <v>3</v>
      </c>
      <c r="U429" s="191">
        <f t="shared" si="242"/>
        <v>1</v>
      </c>
      <c r="V429" s="191">
        <f t="shared" si="272"/>
        <v>0</v>
      </c>
      <c r="W429" s="191">
        <f t="shared" si="273"/>
        <v>0</v>
      </c>
      <c r="X429" s="191">
        <f t="shared" si="274"/>
        <v>0</v>
      </c>
      <c r="Y429" s="192">
        <f t="shared" si="275"/>
        <v>0</v>
      </c>
      <c r="Z429" s="195">
        <f t="shared" si="276"/>
        <v>0</v>
      </c>
      <c r="AA429" s="192" t="s">
        <v>67</v>
      </c>
      <c r="AB429" s="190" t="s">
        <v>74</v>
      </c>
      <c r="AC429" s="191"/>
      <c r="AD429" s="190"/>
      <c r="AE429" s="190"/>
      <c r="AF429" s="190"/>
      <c r="AG429" s="190"/>
      <c r="AH429" s="190"/>
      <c r="AI429" s="190"/>
      <c r="AJ429" s="190"/>
      <c r="AK429" s="190"/>
      <c r="AL429" s="190"/>
      <c r="AM429" s="190"/>
      <c r="AN429" s="190"/>
      <c r="AO429" s="190"/>
      <c r="AP429" s="190"/>
      <c r="AQ429" s="190"/>
      <c r="AR429" s="190"/>
      <c r="AS429" s="190"/>
      <c r="AT429" s="190"/>
      <c r="AU429" s="190"/>
      <c r="AV429" s="190"/>
      <c r="AW429" s="190"/>
      <c r="AX429" s="190"/>
      <c r="AY429" s="190"/>
      <c r="AZ429" s="190"/>
      <c r="BA429" s="190"/>
      <c r="BB429" s="190"/>
      <c r="BC429" s="190"/>
      <c r="BD429" s="190"/>
      <c r="BE429" s="190"/>
      <c r="BF429" s="190"/>
      <c r="BG429" s="190"/>
      <c r="BH429" s="190"/>
      <c r="BI429" s="190"/>
      <c r="BJ429" s="190"/>
      <c r="BK429" s="190"/>
      <c r="BL429" s="190"/>
      <c r="BM429" s="190"/>
      <c r="BN429" s="190"/>
      <c r="BO429" s="190"/>
      <c r="BP429" s="190"/>
      <c r="BQ429" s="190"/>
      <c r="BR429" s="190"/>
      <c r="BS429" s="190"/>
      <c r="BT429" s="190"/>
      <c r="BU429" s="190"/>
      <c r="BV429" s="190"/>
      <c r="BW429" s="190"/>
      <c r="BX429" s="190"/>
      <c r="BY429" s="190"/>
      <c r="BZ429" s="190">
        <f t="shared" si="258"/>
        <v>1</v>
      </c>
      <c r="CA429" s="190">
        <f t="shared" si="259"/>
        <v>0</v>
      </c>
      <c r="CB429" s="196">
        <f t="shared" si="260"/>
        <v>0</v>
      </c>
      <c r="CC429" s="196">
        <f t="shared" si="261"/>
        <v>0</v>
      </c>
      <c r="CD429" s="197">
        <f t="shared" si="262"/>
        <v>5</v>
      </c>
      <c r="CE429" s="198" t="s">
        <v>127</v>
      </c>
      <c r="CF429" s="196" t="str">
        <f t="shared" si="263"/>
        <v/>
      </c>
      <c r="CG429" s="199">
        <f t="shared" si="264"/>
        <v>1</v>
      </c>
      <c r="CH429" s="190" t="e">
        <f t="shared" si="265"/>
        <v>#VALUE!</v>
      </c>
      <c r="CI429" s="190" t="str">
        <f t="shared" si="266"/>
        <v/>
      </c>
      <c r="CJ429" s="190">
        <f t="shared" si="267"/>
        <v>0</v>
      </c>
      <c r="CK429" s="190"/>
      <c r="CL429" s="191">
        <f t="shared" si="244"/>
        <v>1218</v>
      </c>
      <c r="CM429" s="191" t="str">
        <f t="shared" si="245"/>
        <v>本圃</v>
      </c>
      <c r="CN429" s="191" t="str">
        <f t="shared" si="246"/>
        <v>紅ほっぺ以外</v>
      </c>
      <c r="CO429" s="191" t="str">
        <f t="shared" si="247"/>
        <v>よこ</v>
      </c>
      <c r="CP429" s="198">
        <f t="shared" si="248"/>
        <v>12</v>
      </c>
      <c r="CQ429" s="203">
        <f t="shared" si="249"/>
        <v>1.4</v>
      </c>
      <c r="CR429" s="191" t="str">
        <f t="shared" si="250"/>
        <v>SPWFD24UB2PB</v>
      </c>
      <c r="CS429" s="191" t="str">
        <f t="shared" si="251"/>
        <v>◎</v>
      </c>
      <c r="CT429" s="191" t="str">
        <f t="shared" si="252"/>
        <v>強め</v>
      </c>
      <c r="CU429" s="191" t="str">
        <f t="shared" si="268"/>
        <v>-</v>
      </c>
      <c r="CV429" s="191">
        <f t="shared" si="253"/>
        <v>0</v>
      </c>
      <c r="CW429" s="191" t="str">
        <f t="shared" si="254"/>
        <v/>
      </c>
      <c r="CX429" s="208">
        <f t="shared" si="255"/>
        <v>0</v>
      </c>
      <c r="CY429" s="97">
        <f t="shared" si="269"/>
        <v>5</v>
      </c>
      <c r="CZ429" s="98">
        <f t="shared" si="270"/>
        <v>3</v>
      </c>
      <c r="DA429" s="97">
        <f t="shared" si="270"/>
        <v>4</v>
      </c>
      <c r="DB429" s="95">
        <f t="shared" si="271"/>
        <v>3</v>
      </c>
      <c r="DC429" s="147">
        <f t="shared" si="243"/>
        <v>1</v>
      </c>
      <c r="DD429" s="210">
        <f t="shared" si="277"/>
        <v>0</v>
      </c>
      <c r="DE429" s="151">
        <f t="shared" si="278"/>
        <v>0</v>
      </c>
      <c r="DF429" s="213">
        <f t="shared" si="279"/>
        <v>0</v>
      </c>
      <c r="DG429" s="149">
        <f t="shared" si="280"/>
        <v>0</v>
      </c>
      <c r="DH429" s="141">
        <f t="shared" si="281"/>
        <v>0</v>
      </c>
    </row>
    <row r="430" spans="1:112" s="99" customFormat="1" ht="26.1" customHeight="1" thickTop="1" thickBot="1" x14ac:dyDescent="0.2">
      <c r="A430" s="136"/>
      <c r="B430" s="94">
        <v>1223</v>
      </c>
      <c r="C430" s="94" t="s">
        <v>1</v>
      </c>
      <c r="D430" s="94" t="s">
        <v>50</v>
      </c>
      <c r="E430" s="100" t="s">
        <v>51</v>
      </c>
      <c r="F430" s="101">
        <v>12</v>
      </c>
      <c r="G430" s="102">
        <v>1.5</v>
      </c>
      <c r="H430" s="94" t="s">
        <v>256</v>
      </c>
      <c r="I430" s="94" t="s">
        <v>133</v>
      </c>
      <c r="J430" s="103" t="s">
        <v>45</v>
      </c>
      <c r="K430" s="94" t="str">
        <f t="shared" si="256"/>
        <v>-</v>
      </c>
      <c r="L430" s="94" t="s">
        <v>249</v>
      </c>
      <c r="M430" s="181">
        <v>0</v>
      </c>
      <c r="N430" s="92"/>
      <c r="O430" s="93"/>
      <c r="P430" s="104"/>
      <c r="Q430" s="207">
        <v>4.5</v>
      </c>
      <c r="R430" s="202">
        <v>3</v>
      </c>
      <c r="S430" s="198">
        <v>4.5</v>
      </c>
      <c r="T430" s="191">
        <f t="shared" si="257"/>
        <v>3</v>
      </c>
      <c r="U430" s="191">
        <f t="shared" si="242"/>
        <v>1</v>
      </c>
      <c r="V430" s="191">
        <f t="shared" si="272"/>
        <v>0</v>
      </c>
      <c r="W430" s="191">
        <f t="shared" si="273"/>
        <v>0</v>
      </c>
      <c r="X430" s="191">
        <f t="shared" si="274"/>
        <v>0</v>
      </c>
      <c r="Y430" s="192">
        <f t="shared" si="275"/>
        <v>0</v>
      </c>
      <c r="Z430" s="195">
        <f t="shared" si="276"/>
        <v>0</v>
      </c>
      <c r="AA430" s="192" t="s">
        <v>67</v>
      </c>
      <c r="AB430" s="190" t="s">
        <v>78</v>
      </c>
      <c r="AC430" s="191"/>
      <c r="AD430" s="190"/>
      <c r="AE430" s="190"/>
      <c r="AF430" s="190"/>
      <c r="AG430" s="190"/>
      <c r="AH430" s="190"/>
      <c r="AI430" s="190"/>
      <c r="AJ430" s="190"/>
      <c r="AK430" s="190"/>
      <c r="AL430" s="190"/>
      <c r="AM430" s="190"/>
      <c r="AN430" s="190"/>
      <c r="AO430" s="190"/>
      <c r="AP430" s="190"/>
      <c r="AQ430" s="190"/>
      <c r="AR430" s="190"/>
      <c r="AS430" s="190"/>
      <c r="AT430" s="190"/>
      <c r="AU430" s="190"/>
      <c r="AV430" s="190"/>
      <c r="AW430" s="190"/>
      <c r="AX430" s="190"/>
      <c r="AY430" s="190"/>
      <c r="AZ430" s="190"/>
      <c r="BA430" s="190"/>
      <c r="BB430" s="190"/>
      <c r="BC430" s="190"/>
      <c r="BD430" s="190"/>
      <c r="BE430" s="190"/>
      <c r="BF430" s="190"/>
      <c r="BG430" s="190"/>
      <c r="BH430" s="190"/>
      <c r="BI430" s="190"/>
      <c r="BJ430" s="190"/>
      <c r="BK430" s="190"/>
      <c r="BL430" s="190"/>
      <c r="BM430" s="190"/>
      <c r="BN430" s="190"/>
      <c r="BO430" s="190"/>
      <c r="BP430" s="190"/>
      <c r="BQ430" s="190"/>
      <c r="BR430" s="190"/>
      <c r="BS430" s="190"/>
      <c r="BT430" s="190"/>
      <c r="BU430" s="190"/>
      <c r="BV430" s="190"/>
      <c r="BW430" s="190"/>
      <c r="BX430" s="190"/>
      <c r="BY430" s="190"/>
      <c r="BZ430" s="190">
        <f t="shared" si="258"/>
        <v>1</v>
      </c>
      <c r="CA430" s="190">
        <f t="shared" si="259"/>
        <v>0</v>
      </c>
      <c r="CB430" s="196">
        <f t="shared" si="260"/>
        <v>0</v>
      </c>
      <c r="CC430" s="196">
        <f t="shared" si="261"/>
        <v>0</v>
      </c>
      <c r="CD430" s="197">
        <f t="shared" si="262"/>
        <v>4.5</v>
      </c>
      <c r="CE430" s="198" t="s">
        <v>127</v>
      </c>
      <c r="CF430" s="196" t="str">
        <f t="shared" si="263"/>
        <v/>
      </c>
      <c r="CG430" s="199">
        <f t="shared" si="264"/>
        <v>1</v>
      </c>
      <c r="CH430" s="190" t="e">
        <f t="shared" si="265"/>
        <v>#VALUE!</v>
      </c>
      <c r="CI430" s="190" t="str">
        <f t="shared" si="266"/>
        <v/>
      </c>
      <c r="CJ430" s="190">
        <f t="shared" si="267"/>
        <v>0</v>
      </c>
      <c r="CK430" s="190"/>
      <c r="CL430" s="191">
        <f t="shared" si="244"/>
        <v>1223</v>
      </c>
      <c r="CM430" s="191" t="str">
        <f t="shared" si="245"/>
        <v>本圃</v>
      </c>
      <c r="CN430" s="191" t="str">
        <f t="shared" si="246"/>
        <v>紅ほっぺ以外</v>
      </c>
      <c r="CO430" s="191" t="str">
        <f t="shared" si="247"/>
        <v>よこ</v>
      </c>
      <c r="CP430" s="198">
        <f t="shared" si="248"/>
        <v>12</v>
      </c>
      <c r="CQ430" s="203">
        <f t="shared" si="249"/>
        <v>1.5</v>
      </c>
      <c r="CR430" s="191" t="str">
        <f t="shared" si="250"/>
        <v>SPWFD24UB2PB</v>
      </c>
      <c r="CS430" s="191" t="str">
        <f t="shared" si="251"/>
        <v>○</v>
      </c>
      <c r="CT430" s="191" t="str">
        <f t="shared" si="252"/>
        <v>強め</v>
      </c>
      <c r="CU430" s="191" t="str">
        <f t="shared" si="268"/>
        <v>-</v>
      </c>
      <c r="CV430" s="191">
        <f t="shared" si="253"/>
        <v>0</v>
      </c>
      <c r="CW430" s="191" t="str">
        <f t="shared" si="254"/>
        <v/>
      </c>
      <c r="CX430" s="208">
        <f t="shared" si="255"/>
        <v>0</v>
      </c>
      <c r="CY430" s="97">
        <f t="shared" si="269"/>
        <v>4.5</v>
      </c>
      <c r="CZ430" s="98">
        <f t="shared" si="270"/>
        <v>3</v>
      </c>
      <c r="DA430" s="97">
        <f t="shared" si="270"/>
        <v>4.5</v>
      </c>
      <c r="DB430" s="95">
        <f t="shared" si="271"/>
        <v>3</v>
      </c>
      <c r="DC430" s="147">
        <f t="shared" si="243"/>
        <v>1</v>
      </c>
      <c r="DD430" s="210">
        <f t="shared" si="277"/>
        <v>0</v>
      </c>
      <c r="DE430" s="151">
        <f t="shared" si="278"/>
        <v>0</v>
      </c>
      <c r="DF430" s="213">
        <f t="shared" si="279"/>
        <v>0</v>
      </c>
      <c r="DG430" s="149">
        <f t="shared" si="280"/>
        <v>0</v>
      </c>
      <c r="DH430" s="141">
        <f t="shared" si="281"/>
        <v>0</v>
      </c>
    </row>
    <row r="431" spans="1:112" s="99" customFormat="1" ht="26.1" customHeight="1" thickTop="1" thickBot="1" x14ac:dyDescent="0.2">
      <c r="A431" s="136"/>
      <c r="B431" s="94">
        <v>1224</v>
      </c>
      <c r="C431" s="94" t="s">
        <v>1</v>
      </c>
      <c r="D431" s="94" t="s">
        <v>50</v>
      </c>
      <c r="E431" s="100" t="s">
        <v>51</v>
      </c>
      <c r="F431" s="101">
        <v>12</v>
      </c>
      <c r="G431" s="102">
        <v>1.5</v>
      </c>
      <c r="H431" s="94" t="s">
        <v>256</v>
      </c>
      <c r="I431" s="94" t="s">
        <v>132</v>
      </c>
      <c r="J431" s="103" t="s">
        <v>45</v>
      </c>
      <c r="K431" s="94" t="str">
        <f t="shared" si="256"/>
        <v>-</v>
      </c>
      <c r="L431" s="94" t="s">
        <v>249</v>
      </c>
      <c r="M431" s="181">
        <v>0</v>
      </c>
      <c r="N431" s="92"/>
      <c r="O431" s="93"/>
      <c r="P431" s="104"/>
      <c r="Q431" s="207">
        <v>4.5</v>
      </c>
      <c r="R431" s="202">
        <v>3</v>
      </c>
      <c r="S431" s="198">
        <v>4</v>
      </c>
      <c r="T431" s="191">
        <f t="shared" si="257"/>
        <v>3</v>
      </c>
      <c r="U431" s="191">
        <f t="shared" si="242"/>
        <v>1</v>
      </c>
      <c r="V431" s="191">
        <f t="shared" si="272"/>
        <v>0</v>
      </c>
      <c r="W431" s="191">
        <f t="shared" si="273"/>
        <v>0</v>
      </c>
      <c r="X431" s="191">
        <f t="shared" si="274"/>
        <v>0</v>
      </c>
      <c r="Y431" s="192">
        <f t="shared" si="275"/>
        <v>0</v>
      </c>
      <c r="Z431" s="195">
        <f t="shared" si="276"/>
        <v>0</v>
      </c>
      <c r="AA431" s="192" t="s">
        <v>67</v>
      </c>
      <c r="AB431" s="190" t="s">
        <v>78</v>
      </c>
      <c r="AC431" s="191"/>
      <c r="AD431" s="190"/>
      <c r="AE431" s="190"/>
      <c r="AF431" s="190"/>
      <c r="AG431" s="190"/>
      <c r="AH431" s="190"/>
      <c r="AI431" s="190"/>
      <c r="AJ431" s="190"/>
      <c r="AK431" s="190"/>
      <c r="AL431" s="190"/>
      <c r="AM431" s="190"/>
      <c r="AN431" s="190"/>
      <c r="AO431" s="190"/>
      <c r="AP431" s="190"/>
      <c r="AQ431" s="190"/>
      <c r="AR431" s="190"/>
      <c r="AS431" s="190"/>
      <c r="AT431" s="190"/>
      <c r="AU431" s="190"/>
      <c r="AV431" s="190"/>
      <c r="AW431" s="190"/>
      <c r="AX431" s="190"/>
      <c r="AY431" s="190"/>
      <c r="AZ431" s="190"/>
      <c r="BA431" s="190"/>
      <c r="BB431" s="190"/>
      <c r="BC431" s="190"/>
      <c r="BD431" s="190"/>
      <c r="BE431" s="190"/>
      <c r="BF431" s="190"/>
      <c r="BG431" s="190"/>
      <c r="BH431" s="190"/>
      <c r="BI431" s="190"/>
      <c r="BJ431" s="190"/>
      <c r="BK431" s="190"/>
      <c r="BL431" s="190"/>
      <c r="BM431" s="190"/>
      <c r="BN431" s="190"/>
      <c r="BO431" s="190"/>
      <c r="BP431" s="190"/>
      <c r="BQ431" s="190"/>
      <c r="BR431" s="190"/>
      <c r="BS431" s="190"/>
      <c r="BT431" s="190"/>
      <c r="BU431" s="190"/>
      <c r="BV431" s="190"/>
      <c r="BW431" s="190"/>
      <c r="BX431" s="190"/>
      <c r="BY431" s="190"/>
      <c r="BZ431" s="190">
        <f t="shared" si="258"/>
        <v>1</v>
      </c>
      <c r="CA431" s="190">
        <f t="shared" si="259"/>
        <v>0</v>
      </c>
      <c r="CB431" s="196">
        <f t="shared" si="260"/>
        <v>0</v>
      </c>
      <c r="CC431" s="196">
        <f t="shared" si="261"/>
        <v>0</v>
      </c>
      <c r="CD431" s="197">
        <f t="shared" si="262"/>
        <v>4.5</v>
      </c>
      <c r="CE431" s="198" t="s">
        <v>127</v>
      </c>
      <c r="CF431" s="196" t="str">
        <f t="shared" si="263"/>
        <v/>
      </c>
      <c r="CG431" s="199">
        <f t="shared" si="264"/>
        <v>1</v>
      </c>
      <c r="CH431" s="190" t="e">
        <f t="shared" si="265"/>
        <v>#VALUE!</v>
      </c>
      <c r="CI431" s="190" t="str">
        <f t="shared" si="266"/>
        <v/>
      </c>
      <c r="CJ431" s="190">
        <f t="shared" si="267"/>
        <v>0</v>
      </c>
      <c r="CK431" s="190"/>
      <c r="CL431" s="191">
        <f t="shared" si="244"/>
        <v>1224</v>
      </c>
      <c r="CM431" s="191" t="str">
        <f t="shared" si="245"/>
        <v>本圃</v>
      </c>
      <c r="CN431" s="191" t="str">
        <f t="shared" si="246"/>
        <v>紅ほっぺ以外</v>
      </c>
      <c r="CO431" s="191" t="str">
        <f t="shared" si="247"/>
        <v>よこ</v>
      </c>
      <c r="CP431" s="198">
        <f t="shared" si="248"/>
        <v>12</v>
      </c>
      <c r="CQ431" s="203">
        <f t="shared" si="249"/>
        <v>1.5</v>
      </c>
      <c r="CR431" s="191" t="str">
        <f t="shared" si="250"/>
        <v>SPWFD24UB2PB</v>
      </c>
      <c r="CS431" s="191" t="str">
        <f t="shared" si="251"/>
        <v>◎</v>
      </c>
      <c r="CT431" s="191" t="str">
        <f t="shared" si="252"/>
        <v>強め</v>
      </c>
      <c r="CU431" s="191" t="str">
        <f t="shared" si="268"/>
        <v>-</v>
      </c>
      <c r="CV431" s="191">
        <f t="shared" si="253"/>
        <v>0</v>
      </c>
      <c r="CW431" s="191" t="str">
        <f t="shared" si="254"/>
        <v/>
      </c>
      <c r="CX431" s="208">
        <f t="shared" si="255"/>
        <v>0</v>
      </c>
      <c r="CY431" s="97">
        <f t="shared" si="269"/>
        <v>4.5</v>
      </c>
      <c r="CZ431" s="98">
        <f t="shared" si="270"/>
        <v>3</v>
      </c>
      <c r="DA431" s="97">
        <f t="shared" si="270"/>
        <v>4</v>
      </c>
      <c r="DB431" s="95">
        <f t="shared" si="271"/>
        <v>3</v>
      </c>
      <c r="DC431" s="147">
        <f t="shared" si="243"/>
        <v>1</v>
      </c>
      <c r="DD431" s="210">
        <f t="shared" si="277"/>
        <v>0</v>
      </c>
      <c r="DE431" s="151">
        <f t="shared" si="278"/>
        <v>0</v>
      </c>
      <c r="DF431" s="213">
        <f t="shared" si="279"/>
        <v>0</v>
      </c>
      <c r="DG431" s="149">
        <f t="shared" si="280"/>
        <v>0</v>
      </c>
      <c r="DH431" s="141">
        <f t="shared" si="281"/>
        <v>0</v>
      </c>
    </row>
    <row r="432" spans="1:112" s="99" customFormat="1" ht="26.1" customHeight="1" thickTop="1" thickBot="1" x14ac:dyDescent="0.2">
      <c r="A432" s="136"/>
      <c r="B432" s="87">
        <v>1225</v>
      </c>
      <c r="C432" s="94" t="s">
        <v>1</v>
      </c>
      <c r="D432" s="94" t="s">
        <v>50</v>
      </c>
      <c r="E432" s="100" t="s">
        <v>51</v>
      </c>
      <c r="F432" s="101">
        <v>12</v>
      </c>
      <c r="G432" s="102">
        <v>1.5</v>
      </c>
      <c r="H432" s="94" t="s">
        <v>257</v>
      </c>
      <c r="I432" s="94" t="s">
        <v>133</v>
      </c>
      <c r="J432" s="103" t="s">
        <v>45</v>
      </c>
      <c r="K432" s="94" t="str">
        <f t="shared" si="256"/>
        <v>-</v>
      </c>
      <c r="L432" s="94" t="s">
        <v>249</v>
      </c>
      <c r="M432" s="181">
        <v>0</v>
      </c>
      <c r="N432" s="92"/>
      <c r="O432" s="93"/>
      <c r="P432" s="104"/>
      <c r="Q432" s="207">
        <v>4.5</v>
      </c>
      <c r="R432" s="202">
        <v>3</v>
      </c>
      <c r="S432" s="198">
        <v>4.5</v>
      </c>
      <c r="T432" s="191">
        <f t="shared" si="257"/>
        <v>3</v>
      </c>
      <c r="U432" s="191">
        <f t="shared" si="242"/>
        <v>1</v>
      </c>
      <c r="V432" s="191">
        <f t="shared" si="272"/>
        <v>0</v>
      </c>
      <c r="W432" s="191">
        <f t="shared" si="273"/>
        <v>0</v>
      </c>
      <c r="X432" s="191">
        <f t="shared" si="274"/>
        <v>0</v>
      </c>
      <c r="Y432" s="192">
        <f t="shared" si="275"/>
        <v>0</v>
      </c>
      <c r="Z432" s="195">
        <f t="shared" si="276"/>
        <v>0</v>
      </c>
      <c r="AA432" s="192" t="s">
        <v>67</v>
      </c>
      <c r="AB432" s="190" t="s">
        <v>74</v>
      </c>
      <c r="AC432" s="191"/>
      <c r="AD432" s="190"/>
      <c r="AE432" s="190"/>
      <c r="AF432" s="190"/>
      <c r="AG432" s="190"/>
      <c r="AH432" s="190"/>
      <c r="AI432" s="190"/>
      <c r="AJ432" s="190"/>
      <c r="AK432" s="190"/>
      <c r="AL432" s="190"/>
      <c r="AM432" s="190"/>
      <c r="AN432" s="190"/>
      <c r="AO432" s="190"/>
      <c r="AP432" s="190"/>
      <c r="AQ432" s="190"/>
      <c r="AR432" s="190"/>
      <c r="AS432" s="190"/>
      <c r="AT432" s="190"/>
      <c r="AU432" s="190"/>
      <c r="AV432" s="190"/>
      <c r="AW432" s="190"/>
      <c r="AX432" s="190"/>
      <c r="AY432" s="190"/>
      <c r="AZ432" s="190"/>
      <c r="BA432" s="190"/>
      <c r="BB432" s="190"/>
      <c r="BC432" s="190"/>
      <c r="BD432" s="190"/>
      <c r="BE432" s="190"/>
      <c r="BF432" s="190"/>
      <c r="BG432" s="190"/>
      <c r="BH432" s="190"/>
      <c r="BI432" s="190"/>
      <c r="BJ432" s="190"/>
      <c r="BK432" s="190"/>
      <c r="BL432" s="190"/>
      <c r="BM432" s="190"/>
      <c r="BN432" s="190"/>
      <c r="BO432" s="190"/>
      <c r="BP432" s="190"/>
      <c r="BQ432" s="190"/>
      <c r="BR432" s="190"/>
      <c r="BS432" s="190"/>
      <c r="BT432" s="190"/>
      <c r="BU432" s="190"/>
      <c r="BV432" s="190"/>
      <c r="BW432" s="190"/>
      <c r="BX432" s="190"/>
      <c r="BY432" s="190"/>
      <c r="BZ432" s="190">
        <f t="shared" si="258"/>
        <v>1</v>
      </c>
      <c r="CA432" s="190">
        <f t="shared" si="259"/>
        <v>0</v>
      </c>
      <c r="CB432" s="196">
        <f t="shared" si="260"/>
        <v>0</v>
      </c>
      <c r="CC432" s="196">
        <f t="shared" si="261"/>
        <v>0</v>
      </c>
      <c r="CD432" s="197">
        <f t="shared" si="262"/>
        <v>4.5</v>
      </c>
      <c r="CE432" s="198" t="s">
        <v>127</v>
      </c>
      <c r="CF432" s="196" t="str">
        <f t="shared" si="263"/>
        <v/>
      </c>
      <c r="CG432" s="199">
        <f t="shared" si="264"/>
        <v>1</v>
      </c>
      <c r="CH432" s="190" t="e">
        <f t="shared" si="265"/>
        <v>#VALUE!</v>
      </c>
      <c r="CI432" s="190" t="str">
        <f t="shared" si="266"/>
        <v/>
      </c>
      <c r="CJ432" s="190">
        <f t="shared" si="267"/>
        <v>0</v>
      </c>
      <c r="CK432" s="190"/>
      <c r="CL432" s="191">
        <f t="shared" si="244"/>
        <v>1225</v>
      </c>
      <c r="CM432" s="191" t="str">
        <f t="shared" si="245"/>
        <v>本圃</v>
      </c>
      <c r="CN432" s="191" t="str">
        <f t="shared" si="246"/>
        <v>紅ほっぺ以外</v>
      </c>
      <c r="CO432" s="191" t="str">
        <f t="shared" si="247"/>
        <v>よこ</v>
      </c>
      <c r="CP432" s="198">
        <f t="shared" si="248"/>
        <v>12</v>
      </c>
      <c r="CQ432" s="203">
        <f t="shared" si="249"/>
        <v>1.5</v>
      </c>
      <c r="CR432" s="191" t="str">
        <f t="shared" si="250"/>
        <v>SPWFD24UB2PA</v>
      </c>
      <c r="CS432" s="191" t="str">
        <f t="shared" si="251"/>
        <v>○</v>
      </c>
      <c r="CT432" s="191" t="str">
        <f t="shared" si="252"/>
        <v>強め</v>
      </c>
      <c r="CU432" s="191" t="str">
        <f t="shared" si="268"/>
        <v>-</v>
      </c>
      <c r="CV432" s="191">
        <f t="shared" si="253"/>
        <v>0</v>
      </c>
      <c r="CW432" s="191" t="str">
        <f t="shared" si="254"/>
        <v/>
      </c>
      <c r="CX432" s="208">
        <f t="shared" si="255"/>
        <v>0</v>
      </c>
      <c r="CY432" s="97">
        <f t="shared" si="269"/>
        <v>4.5</v>
      </c>
      <c r="CZ432" s="98">
        <f t="shared" si="270"/>
        <v>3</v>
      </c>
      <c r="DA432" s="97">
        <f t="shared" si="270"/>
        <v>4.5</v>
      </c>
      <c r="DB432" s="95">
        <f t="shared" si="271"/>
        <v>3</v>
      </c>
      <c r="DC432" s="147">
        <f t="shared" si="243"/>
        <v>1</v>
      </c>
      <c r="DD432" s="210">
        <f t="shared" si="277"/>
        <v>0</v>
      </c>
      <c r="DE432" s="151">
        <f t="shared" si="278"/>
        <v>0</v>
      </c>
      <c r="DF432" s="213">
        <f t="shared" si="279"/>
        <v>0</v>
      </c>
      <c r="DG432" s="149">
        <f t="shared" si="280"/>
        <v>0</v>
      </c>
      <c r="DH432" s="141">
        <f t="shared" si="281"/>
        <v>0</v>
      </c>
    </row>
    <row r="433" spans="1:112" s="99" customFormat="1" ht="26.1" customHeight="1" thickTop="1" thickBot="1" x14ac:dyDescent="0.2">
      <c r="A433" s="136"/>
      <c r="B433" s="94">
        <v>1226</v>
      </c>
      <c r="C433" s="94" t="s">
        <v>1</v>
      </c>
      <c r="D433" s="94" t="s">
        <v>50</v>
      </c>
      <c r="E433" s="100" t="s">
        <v>51</v>
      </c>
      <c r="F433" s="101">
        <v>12</v>
      </c>
      <c r="G433" s="102">
        <v>1.5</v>
      </c>
      <c r="H433" s="94" t="s">
        <v>257</v>
      </c>
      <c r="I433" s="94" t="s">
        <v>132</v>
      </c>
      <c r="J433" s="103" t="s">
        <v>45</v>
      </c>
      <c r="K433" s="94" t="str">
        <f t="shared" si="256"/>
        <v>-</v>
      </c>
      <c r="L433" s="94" t="s">
        <v>249</v>
      </c>
      <c r="M433" s="181">
        <v>0</v>
      </c>
      <c r="N433" s="92"/>
      <c r="O433" s="93"/>
      <c r="P433" s="104"/>
      <c r="Q433" s="207">
        <v>4.5</v>
      </c>
      <c r="R433" s="202">
        <v>3</v>
      </c>
      <c r="S433" s="198">
        <v>4</v>
      </c>
      <c r="T433" s="191">
        <f t="shared" si="257"/>
        <v>3</v>
      </c>
      <c r="U433" s="191">
        <f t="shared" si="242"/>
        <v>1</v>
      </c>
      <c r="V433" s="191">
        <f t="shared" si="272"/>
        <v>0</v>
      </c>
      <c r="W433" s="191">
        <f t="shared" si="273"/>
        <v>0</v>
      </c>
      <c r="X433" s="191">
        <f t="shared" si="274"/>
        <v>0</v>
      </c>
      <c r="Y433" s="192">
        <f t="shared" si="275"/>
        <v>0</v>
      </c>
      <c r="Z433" s="195">
        <f t="shared" si="276"/>
        <v>0</v>
      </c>
      <c r="AA433" s="192" t="s">
        <v>67</v>
      </c>
      <c r="AB433" s="190" t="s">
        <v>74</v>
      </c>
      <c r="AC433" s="191"/>
      <c r="AD433" s="190"/>
      <c r="AE433" s="190"/>
      <c r="AF433" s="190"/>
      <c r="AG433" s="190"/>
      <c r="AH433" s="190"/>
      <c r="AI433" s="190"/>
      <c r="AJ433" s="190"/>
      <c r="AK433" s="190"/>
      <c r="AL433" s="190"/>
      <c r="AM433" s="190"/>
      <c r="AN433" s="190"/>
      <c r="AO433" s="190"/>
      <c r="AP433" s="190"/>
      <c r="AQ433" s="190"/>
      <c r="AR433" s="190"/>
      <c r="AS433" s="190"/>
      <c r="AT433" s="190"/>
      <c r="AU433" s="190"/>
      <c r="AV433" s="190"/>
      <c r="AW433" s="190"/>
      <c r="AX433" s="190"/>
      <c r="AY433" s="190"/>
      <c r="AZ433" s="190"/>
      <c r="BA433" s="190"/>
      <c r="BB433" s="190"/>
      <c r="BC433" s="190"/>
      <c r="BD433" s="190"/>
      <c r="BE433" s="190"/>
      <c r="BF433" s="190"/>
      <c r="BG433" s="190"/>
      <c r="BH433" s="190"/>
      <c r="BI433" s="190"/>
      <c r="BJ433" s="190"/>
      <c r="BK433" s="190"/>
      <c r="BL433" s="190"/>
      <c r="BM433" s="190"/>
      <c r="BN433" s="190"/>
      <c r="BO433" s="190"/>
      <c r="BP433" s="190"/>
      <c r="BQ433" s="190"/>
      <c r="BR433" s="190"/>
      <c r="BS433" s="190"/>
      <c r="BT433" s="190"/>
      <c r="BU433" s="190"/>
      <c r="BV433" s="190"/>
      <c r="BW433" s="190"/>
      <c r="BX433" s="190"/>
      <c r="BY433" s="190"/>
      <c r="BZ433" s="190">
        <f t="shared" si="258"/>
        <v>1</v>
      </c>
      <c r="CA433" s="190">
        <f t="shared" si="259"/>
        <v>0</v>
      </c>
      <c r="CB433" s="196">
        <f t="shared" si="260"/>
        <v>0</v>
      </c>
      <c r="CC433" s="196">
        <f t="shared" si="261"/>
        <v>0</v>
      </c>
      <c r="CD433" s="197">
        <f t="shared" si="262"/>
        <v>4.5</v>
      </c>
      <c r="CE433" s="198" t="s">
        <v>127</v>
      </c>
      <c r="CF433" s="196" t="str">
        <f t="shared" si="263"/>
        <v/>
      </c>
      <c r="CG433" s="199">
        <f t="shared" si="264"/>
        <v>1</v>
      </c>
      <c r="CH433" s="190" t="e">
        <f t="shared" si="265"/>
        <v>#VALUE!</v>
      </c>
      <c r="CI433" s="190" t="str">
        <f t="shared" si="266"/>
        <v/>
      </c>
      <c r="CJ433" s="190">
        <f t="shared" si="267"/>
        <v>0</v>
      </c>
      <c r="CK433" s="190"/>
      <c r="CL433" s="191">
        <f t="shared" si="244"/>
        <v>1226</v>
      </c>
      <c r="CM433" s="191" t="str">
        <f t="shared" si="245"/>
        <v>本圃</v>
      </c>
      <c r="CN433" s="191" t="str">
        <f t="shared" si="246"/>
        <v>紅ほっぺ以外</v>
      </c>
      <c r="CO433" s="191" t="str">
        <f t="shared" si="247"/>
        <v>よこ</v>
      </c>
      <c r="CP433" s="198">
        <f t="shared" si="248"/>
        <v>12</v>
      </c>
      <c r="CQ433" s="203">
        <f t="shared" si="249"/>
        <v>1.5</v>
      </c>
      <c r="CR433" s="191" t="str">
        <f t="shared" si="250"/>
        <v>SPWFD24UB2PA</v>
      </c>
      <c r="CS433" s="191" t="str">
        <f t="shared" si="251"/>
        <v>◎</v>
      </c>
      <c r="CT433" s="191" t="str">
        <f t="shared" si="252"/>
        <v>強め</v>
      </c>
      <c r="CU433" s="191" t="str">
        <f t="shared" si="268"/>
        <v>-</v>
      </c>
      <c r="CV433" s="191">
        <f t="shared" si="253"/>
        <v>0</v>
      </c>
      <c r="CW433" s="191" t="str">
        <f t="shared" si="254"/>
        <v/>
      </c>
      <c r="CX433" s="208">
        <f t="shared" si="255"/>
        <v>0</v>
      </c>
      <c r="CY433" s="97">
        <f t="shared" si="269"/>
        <v>4.5</v>
      </c>
      <c r="CZ433" s="98">
        <f t="shared" si="270"/>
        <v>3</v>
      </c>
      <c r="DA433" s="97">
        <f t="shared" si="270"/>
        <v>4</v>
      </c>
      <c r="DB433" s="95">
        <f t="shared" si="271"/>
        <v>3</v>
      </c>
      <c r="DC433" s="147">
        <f t="shared" si="243"/>
        <v>1</v>
      </c>
      <c r="DD433" s="210">
        <f t="shared" si="277"/>
        <v>0</v>
      </c>
      <c r="DE433" s="151">
        <f t="shared" si="278"/>
        <v>0</v>
      </c>
      <c r="DF433" s="213">
        <f t="shared" si="279"/>
        <v>0</v>
      </c>
      <c r="DG433" s="149">
        <f t="shared" si="280"/>
        <v>0</v>
      </c>
      <c r="DH433" s="141">
        <f t="shared" si="281"/>
        <v>0</v>
      </c>
    </row>
    <row r="434" spans="1:112" s="99" customFormat="1" ht="26.1" customHeight="1" thickTop="1" thickBot="1" x14ac:dyDescent="0.2">
      <c r="A434" s="136"/>
      <c r="B434" s="94">
        <v>1230</v>
      </c>
      <c r="C434" s="94" t="s">
        <v>1</v>
      </c>
      <c r="D434" s="94" t="s">
        <v>50</v>
      </c>
      <c r="E434" s="100" t="s">
        <v>51</v>
      </c>
      <c r="F434" s="101">
        <v>12</v>
      </c>
      <c r="G434" s="102">
        <v>1.75</v>
      </c>
      <c r="H434" s="94" t="s">
        <v>257</v>
      </c>
      <c r="I434" s="94" t="s">
        <v>133</v>
      </c>
      <c r="J434" s="103" t="s">
        <v>45</v>
      </c>
      <c r="K434" s="94" t="str">
        <f t="shared" si="256"/>
        <v>-</v>
      </c>
      <c r="L434" s="94" t="s">
        <v>249</v>
      </c>
      <c r="M434" s="181">
        <v>0</v>
      </c>
      <c r="N434" s="92"/>
      <c r="O434" s="93"/>
      <c r="P434" s="104"/>
      <c r="Q434" s="207">
        <v>3.5</v>
      </c>
      <c r="R434" s="202">
        <v>3</v>
      </c>
      <c r="S434" s="198">
        <v>4.5</v>
      </c>
      <c r="T434" s="191">
        <f t="shared" si="257"/>
        <v>3</v>
      </c>
      <c r="U434" s="191">
        <f t="shared" si="242"/>
        <v>1</v>
      </c>
      <c r="V434" s="191">
        <f t="shared" si="272"/>
        <v>0</v>
      </c>
      <c r="W434" s="191">
        <f t="shared" si="273"/>
        <v>0</v>
      </c>
      <c r="X434" s="191">
        <f t="shared" si="274"/>
        <v>0</v>
      </c>
      <c r="Y434" s="192">
        <f t="shared" si="275"/>
        <v>0</v>
      </c>
      <c r="Z434" s="195">
        <f t="shared" si="276"/>
        <v>0</v>
      </c>
      <c r="AA434" s="192" t="s">
        <v>67</v>
      </c>
      <c r="AB434" s="190" t="s">
        <v>72</v>
      </c>
      <c r="AC434" s="191"/>
      <c r="AD434" s="190"/>
      <c r="AE434" s="190"/>
      <c r="AF434" s="190"/>
      <c r="AG434" s="190"/>
      <c r="AH434" s="190"/>
      <c r="AI434" s="190"/>
      <c r="AJ434" s="190"/>
      <c r="AK434" s="190"/>
      <c r="AL434" s="190"/>
      <c r="AM434" s="190"/>
      <c r="AN434" s="190"/>
      <c r="AO434" s="190"/>
      <c r="AP434" s="190"/>
      <c r="AQ434" s="190"/>
      <c r="AR434" s="190"/>
      <c r="AS434" s="190"/>
      <c r="AT434" s="190"/>
      <c r="AU434" s="190"/>
      <c r="AV434" s="190"/>
      <c r="AW434" s="190"/>
      <c r="AX434" s="190"/>
      <c r="AY434" s="190"/>
      <c r="AZ434" s="190"/>
      <c r="BA434" s="190"/>
      <c r="BB434" s="190"/>
      <c r="BC434" s="190"/>
      <c r="BD434" s="190"/>
      <c r="BE434" s="190"/>
      <c r="BF434" s="190"/>
      <c r="BG434" s="190"/>
      <c r="BH434" s="190"/>
      <c r="BI434" s="190"/>
      <c r="BJ434" s="190"/>
      <c r="BK434" s="190"/>
      <c r="BL434" s="190"/>
      <c r="BM434" s="190"/>
      <c r="BN434" s="190"/>
      <c r="BO434" s="190"/>
      <c r="BP434" s="190"/>
      <c r="BQ434" s="190"/>
      <c r="BR434" s="190"/>
      <c r="BS434" s="190"/>
      <c r="BT434" s="190"/>
      <c r="BU434" s="190"/>
      <c r="BV434" s="190"/>
      <c r="BW434" s="190"/>
      <c r="BX434" s="190"/>
      <c r="BY434" s="190"/>
      <c r="BZ434" s="190">
        <f t="shared" si="258"/>
        <v>1</v>
      </c>
      <c r="CA434" s="190">
        <f t="shared" si="259"/>
        <v>0</v>
      </c>
      <c r="CB434" s="196">
        <f t="shared" si="260"/>
        <v>0</v>
      </c>
      <c r="CC434" s="196">
        <f t="shared" si="261"/>
        <v>0</v>
      </c>
      <c r="CD434" s="197">
        <f t="shared" si="262"/>
        <v>3.5</v>
      </c>
      <c r="CE434" s="198" t="s">
        <v>127</v>
      </c>
      <c r="CF434" s="196" t="str">
        <f t="shared" si="263"/>
        <v/>
      </c>
      <c r="CG434" s="199">
        <f t="shared" si="264"/>
        <v>1</v>
      </c>
      <c r="CH434" s="190" t="e">
        <f t="shared" si="265"/>
        <v>#VALUE!</v>
      </c>
      <c r="CI434" s="190" t="str">
        <f t="shared" si="266"/>
        <v/>
      </c>
      <c r="CJ434" s="190">
        <f t="shared" si="267"/>
        <v>0</v>
      </c>
      <c r="CK434" s="190"/>
      <c r="CL434" s="191">
        <f t="shared" si="244"/>
        <v>1230</v>
      </c>
      <c r="CM434" s="191" t="str">
        <f t="shared" si="245"/>
        <v>本圃</v>
      </c>
      <c r="CN434" s="191" t="str">
        <f t="shared" si="246"/>
        <v>紅ほっぺ以外</v>
      </c>
      <c r="CO434" s="191" t="str">
        <f t="shared" si="247"/>
        <v>よこ</v>
      </c>
      <c r="CP434" s="198">
        <f t="shared" si="248"/>
        <v>12</v>
      </c>
      <c r="CQ434" s="203">
        <f t="shared" si="249"/>
        <v>1.75</v>
      </c>
      <c r="CR434" s="191" t="str">
        <f t="shared" si="250"/>
        <v>SPWFD24UB2PA</v>
      </c>
      <c r="CS434" s="191" t="str">
        <f t="shared" si="251"/>
        <v>○</v>
      </c>
      <c r="CT434" s="191" t="str">
        <f t="shared" si="252"/>
        <v>強め</v>
      </c>
      <c r="CU434" s="191" t="str">
        <f t="shared" si="268"/>
        <v>-</v>
      </c>
      <c r="CV434" s="191">
        <f t="shared" si="253"/>
        <v>0</v>
      </c>
      <c r="CW434" s="191" t="str">
        <f t="shared" si="254"/>
        <v/>
      </c>
      <c r="CX434" s="208">
        <f t="shared" si="255"/>
        <v>0</v>
      </c>
      <c r="CY434" s="97">
        <f t="shared" si="269"/>
        <v>3.5</v>
      </c>
      <c r="CZ434" s="98">
        <f t="shared" si="270"/>
        <v>3</v>
      </c>
      <c r="DA434" s="97">
        <f t="shared" si="270"/>
        <v>4.5</v>
      </c>
      <c r="DB434" s="95">
        <f t="shared" si="271"/>
        <v>3</v>
      </c>
      <c r="DC434" s="147">
        <f t="shared" si="243"/>
        <v>1</v>
      </c>
      <c r="DD434" s="210">
        <f t="shared" si="277"/>
        <v>0</v>
      </c>
      <c r="DE434" s="151">
        <f t="shared" si="278"/>
        <v>0</v>
      </c>
      <c r="DF434" s="213">
        <f t="shared" si="279"/>
        <v>0</v>
      </c>
      <c r="DG434" s="149">
        <f t="shared" si="280"/>
        <v>0</v>
      </c>
      <c r="DH434" s="141">
        <f t="shared" si="281"/>
        <v>0</v>
      </c>
    </row>
    <row r="435" spans="1:112" s="99" customFormat="1" ht="26.1" customHeight="1" thickTop="1" thickBot="1" x14ac:dyDescent="0.2">
      <c r="A435" s="136"/>
      <c r="B435" s="87">
        <v>1231</v>
      </c>
      <c r="C435" s="94" t="s">
        <v>1</v>
      </c>
      <c r="D435" s="94" t="s">
        <v>50</v>
      </c>
      <c r="E435" s="100" t="s">
        <v>51</v>
      </c>
      <c r="F435" s="101">
        <v>12</v>
      </c>
      <c r="G435" s="102">
        <v>1.75</v>
      </c>
      <c r="H435" s="94" t="s">
        <v>257</v>
      </c>
      <c r="I435" s="94" t="s">
        <v>132</v>
      </c>
      <c r="J435" s="103" t="s">
        <v>45</v>
      </c>
      <c r="K435" s="94" t="str">
        <f t="shared" si="256"/>
        <v>-</v>
      </c>
      <c r="L435" s="94" t="s">
        <v>249</v>
      </c>
      <c r="M435" s="181">
        <v>0</v>
      </c>
      <c r="N435" s="92"/>
      <c r="O435" s="93"/>
      <c r="P435" s="104"/>
      <c r="Q435" s="207">
        <v>3.5</v>
      </c>
      <c r="R435" s="202">
        <v>3</v>
      </c>
      <c r="S435" s="198">
        <v>4</v>
      </c>
      <c r="T435" s="191">
        <f t="shared" si="257"/>
        <v>3</v>
      </c>
      <c r="U435" s="191">
        <f t="shared" si="242"/>
        <v>1</v>
      </c>
      <c r="V435" s="191">
        <f t="shared" si="272"/>
        <v>0</v>
      </c>
      <c r="W435" s="191">
        <f t="shared" si="273"/>
        <v>0</v>
      </c>
      <c r="X435" s="191">
        <f t="shared" si="274"/>
        <v>0</v>
      </c>
      <c r="Y435" s="192">
        <f t="shared" si="275"/>
        <v>0</v>
      </c>
      <c r="Z435" s="195">
        <f t="shared" si="276"/>
        <v>0</v>
      </c>
      <c r="AA435" s="192" t="s">
        <v>67</v>
      </c>
      <c r="AB435" s="190" t="s">
        <v>72</v>
      </c>
      <c r="AC435" s="191"/>
      <c r="AD435" s="190"/>
      <c r="AE435" s="190"/>
      <c r="AF435" s="190"/>
      <c r="AG435" s="190"/>
      <c r="AH435" s="190"/>
      <c r="AI435" s="190"/>
      <c r="AJ435" s="190"/>
      <c r="AK435" s="190"/>
      <c r="AL435" s="190"/>
      <c r="AM435" s="190"/>
      <c r="AN435" s="190"/>
      <c r="AO435" s="190"/>
      <c r="AP435" s="190"/>
      <c r="AQ435" s="190"/>
      <c r="AR435" s="190"/>
      <c r="AS435" s="190"/>
      <c r="AT435" s="190"/>
      <c r="AU435" s="190"/>
      <c r="AV435" s="190"/>
      <c r="AW435" s="190"/>
      <c r="AX435" s="190"/>
      <c r="AY435" s="190"/>
      <c r="AZ435" s="190"/>
      <c r="BA435" s="190"/>
      <c r="BB435" s="190"/>
      <c r="BC435" s="190"/>
      <c r="BD435" s="190"/>
      <c r="BE435" s="190"/>
      <c r="BF435" s="190"/>
      <c r="BG435" s="190"/>
      <c r="BH435" s="190"/>
      <c r="BI435" s="190"/>
      <c r="BJ435" s="190"/>
      <c r="BK435" s="190"/>
      <c r="BL435" s="190"/>
      <c r="BM435" s="190"/>
      <c r="BN435" s="190"/>
      <c r="BO435" s="190"/>
      <c r="BP435" s="190"/>
      <c r="BQ435" s="190"/>
      <c r="BR435" s="190"/>
      <c r="BS435" s="190"/>
      <c r="BT435" s="190"/>
      <c r="BU435" s="190"/>
      <c r="BV435" s="190"/>
      <c r="BW435" s="190"/>
      <c r="BX435" s="190"/>
      <c r="BY435" s="190"/>
      <c r="BZ435" s="190">
        <f t="shared" si="258"/>
        <v>1</v>
      </c>
      <c r="CA435" s="190">
        <f t="shared" si="259"/>
        <v>0</v>
      </c>
      <c r="CB435" s="196">
        <f t="shared" si="260"/>
        <v>0</v>
      </c>
      <c r="CC435" s="196">
        <f t="shared" si="261"/>
        <v>0</v>
      </c>
      <c r="CD435" s="197">
        <f t="shared" si="262"/>
        <v>3.5</v>
      </c>
      <c r="CE435" s="198" t="s">
        <v>127</v>
      </c>
      <c r="CF435" s="196" t="str">
        <f t="shared" si="263"/>
        <v/>
      </c>
      <c r="CG435" s="199">
        <f t="shared" si="264"/>
        <v>1</v>
      </c>
      <c r="CH435" s="190" t="e">
        <f t="shared" si="265"/>
        <v>#VALUE!</v>
      </c>
      <c r="CI435" s="190" t="str">
        <f t="shared" si="266"/>
        <v/>
      </c>
      <c r="CJ435" s="190">
        <f t="shared" si="267"/>
        <v>0</v>
      </c>
      <c r="CK435" s="190"/>
      <c r="CL435" s="191">
        <f t="shared" si="244"/>
        <v>1231</v>
      </c>
      <c r="CM435" s="191" t="str">
        <f t="shared" si="245"/>
        <v>本圃</v>
      </c>
      <c r="CN435" s="191" t="str">
        <f t="shared" si="246"/>
        <v>紅ほっぺ以外</v>
      </c>
      <c r="CO435" s="191" t="str">
        <f t="shared" si="247"/>
        <v>よこ</v>
      </c>
      <c r="CP435" s="198">
        <f t="shared" si="248"/>
        <v>12</v>
      </c>
      <c r="CQ435" s="203">
        <f t="shared" si="249"/>
        <v>1.75</v>
      </c>
      <c r="CR435" s="191" t="str">
        <f t="shared" si="250"/>
        <v>SPWFD24UB2PA</v>
      </c>
      <c r="CS435" s="191" t="str">
        <f t="shared" si="251"/>
        <v>◎</v>
      </c>
      <c r="CT435" s="191" t="str">
        <f t="shared" si="252"/>
        <v>強め</v>
      </c>
      <c r="CU435" s="191" t="str">
        <f t="shared" si="268"/>
        <v>-</v>
      </c>
      <c r="CV435" s="191">
        <f t="shared" si="253"/>
        <v>0</v>
      </c>
      <c r="CW435" s="191" t="str">
        <f t="shared" si="254"/>
        <v/>
      </c>
      <c r="CX435" s="208">
        <f t="shared" si="255"/>
        <v>0</v>
      </c>
      <c r="CY435" s="97">
        <f t="shared" si="269"/>
        <v>3.5</v>
      </c>
      <c r="CZ435" s="98">
        <f t="shared" si="270"/>
        <v>3</v>
      </c>
      <c r="DA435" s="97">
        <f t="shared" si="270"/>
        <v>4</v>
      </c>
      <c r="DB435" s="95">
        <f t="shared" si="271"/>
        <v>3</v>
      </c>
      <c r="DC435" s="147">
        <f t="shared" si="243"/>
        <v>1</v>
      </c>
      <c r="DD435" s="210">
        <f t="shared" si="277"/>
        <v>0</v>
      </c>
      <c r="DE435" s="151">
        <f t="shared" si="278"/>
        <v>0</v>
      </c>
      <c r="DF435" s="213">
        <f t="shared" si="279"/>
        <v>0</v>
      </c>
      <c r="DG435" s="149">
        <f t="shared" si="280"/>
        <v>0</v>
      </c>
      <c r="DH435" s="141">
        <f t="shared" si="281"/>
        <v>0</v>
      </c>
    </row>
    <row r="436" spans="1:112" s="99" customFormat="1" ht="26.1" customHeight="1" thickTop="1" thickBot="1" x14ac:dyDescent="0.2">
      <c r="A436" s="136"/>
      <c r="B436" s="94">
        <v>1232</v>
      </c>
      <c r="C436" s="94" t="s">
        <v>1</v>
      </c>
      <c r="D436" s="94" t="s">
        <v>50</v>
      </c>
      <c r="E436" s="100" t="s">
        <v>51</v>
      </c>
      <c r="F436" s="101">
        <v>12</v>
      </c>
      <c r="G436" s="102">
        <v>1.75</v>
      </c>
      <c r="H436" s="94" t="s">
        <v>257</v>
      </c>
      <c r="I436" s="94" t="s">
        <v>132</v>
      </c>
      <c r="J436" s="103" t="s">
        <v>45</v>
      </c>
      <c r="K436" s="146" t="str">
        <f t="shared" si="256"/>
        <v>○</v>
      </c>
      <c r="L436" s="145" t="s">
        <v>189</v>
      </c>
      <c r="M436" s="180">
        <f>IF(L436="YES",1,0)</f>
        <v>0</v>
      </c>
      <c r="N436" s="92"/>
      <c r="O436" s="93"/>
      <c r="P436" s="104"/>
      <c r="Q436" s="207">
        <v>3</v>
      </c>
      <c r="R436" s="202">
        <v>3</v>
      </c>
      <c r="S436" s="198">
        <v>4</v>
      </c>
      <c r="T436" s="191">
        <f t="shared" si="257"/>
        <v>3</v>
      </c>
      <c r="U436" s="191">
        <f t="shared" si="242"/>
        <v>1</v>
      </c>
      <c r="V436" s="191">
        <f t="shared" si="272"/>
        <v>0</v>
      </c>
      <c r="W436" s="191">
        <f t="shared" si="273"/>
        <v>0</v>
      </c>
      <c r="X436" s="191">
        <f t="shared" si="274"/>
        <v>0</v>
      </c>
      <c r="Y436" s="192">
        <f t="shared" si="275"/>
        <v>0</v>
      </c>
      <c r="Z436" s="195">
        <f t="shared" si="276"/>
        <v>0</v>
      </c>
      <c r="AA436" s="192" t="s">
        <v>67</v>
      </c>
      <c r="AB436" s="190" t="s">
        <v>113</v>
      </c>
      <c r="AC436" s="191"/>
      <c r="AD436" s="190"/>
      <c r="AE436" s="190"/>
      <c r="AF436" s="190"/>
      <c r="AG436" s="190"/>
      <c r="AH436" s="190"/>
      <c r="AI436" s="190"/>
      <c r="AJ436" s="190"/>
      <c r="AK436" s="190"/>
      <c r="AL436" s="190"/>
      <c r="AM436" s="190"/>
      <c r="AN436" s="190"/>
      <c r="AO436" s="190"/>
      <c r="AP436" s="190"/>
      <c r="AQ436" s="190"/>
      <c r="AR436" s="190"/>
      <c r="AS436" s="190"/>
      <c r="AT436" s="190"/>
      <c r="AU436" s="190"/>
      <c r="AV436" s="190"/>
      <c r="AW436" s="190"/>
      <c r="AX436" s="190"/>
      <c r="AY436" s="190"/>
      <c r="AZ436" s="190"/>
      <c r="BA436" s="190"/>
      <c r="BB436" s="190"/>
      <c r="BC436" s="190"/>
      <c r="BD436" s="190"/>
      <c r="BE436" s="190"/>
      <c r="BF436" s="190"/>
      <c r="BG436" s="190"/>
      <c r="BH436" s="190"/>
      <c r="BI436" s="190"/>
      <c r="BJ436" s="190"/>
      <c r="BK436" s="190"/>
      <c r="BL436" s="190"/>
      <c r="BM436" s="190"/>
      <c r="BN436" s="190"/>
      <c r="BO436" s="190"/>
      <c r="BP436" s="190"/>
      <c r="BQ436" s="190"/>
      <c r="BR436" s="190"/>
      <c r="BS436" s="190"/>
      <c r="BT436" s="190"/>
      <c r="BU436" s="190"/>
      <c r="BV436" s="190"/>
      <c r="BW436" s="190"/>
      <c r="BX436" s="190"/>
      <c r="BY436" s="190"/>
      <c r="BZ436" s="190">
        <f t="shared" si="258"/>
        <v>1</v>
      </c>
      <c r="CA436" s="190">
        <f t="shared" si="259"/>
        <v>0</v>
      </c>
      <c r="CB436" s="196">
        <f t="shared" si="260"/>
        <v>0</v>
      </c>
      <c r="CC436" s="196">
        <f t="shared" si="261"/>
        <v>0</v>
      </c>
      <c r="CD436" s="197">
        <f t="shared" si="262"/>
        <v>3</v>
      </c>
      <c r="CE436" s="198" t="s">
        <v>127</v>
      </c>
      <c r="CF436" s="196" t="str">
        <f t="shared" si="263"/>
        <v/>
      </c>
      <c r="CG436" s="199">
        <f t="shared" si="264"/>
        <v>1</v>
      </c>
      <c r="CH436" s="190" t="e">
        <f t="shared" si="265"/>
        <v>#VALUE!</v>
      </c>
      <c r="CI436" s="190" t="str">
        <f t="shared" si="266"/>
        <v/>
      </c>
      <c r="CJ436" s="190">
        <f t="shared" si="267"/>
        <v>0</v>
      </c>
      <c r="CK436" s="190"/>
      <c r="CL436" s="191">
        <f t="shared" si="244"/>
        <v>1232</v>
      </c>
      <c r="CM436" s="191" t="str">
        <f t="shared" si="245"/>
        <v>本圃</v>
      </c>
      <c r="CN436" s="191" t="str">
        <f t="shared" si="246"/>
        <v>紅ほっぺ以外</v>
      </c>
      <c r="CO436" s="191" t="str">
        <f t="shared" si="247"/>
        <v>よこ</v>
      </c>
      <c r="CP436" s="198">
        <f t="shared" si="248"/>
        <v>12</v>
      </c>
      <c r="CQ436" s="203">
        <f t="shared" si="249"/>
        <v>1.75</v>
      </c>
      <c r="CR436" s="191" t="str">
        <f t="shared" si="250"/>
        <v>SPWFD24UB2PA</v>
      </c>
      <c r="CS436" s="191" t="str">
        <f t="shared" si="251"/>
        <v>◎</v>
      </c>
      <c r="CT436" s="191" t="str">
        <f t="shared" si="252"/>
        <v>強め</v>
      </c>
      <c r="CU436" s="191" t="str">
        <f t="shared" si="268"/>
        <v>○</v>
      </c>
      <c r="CV436" s="191">
        <f t="shared" si="253"/>
        <v>0</v>
      </c>
      <c r="CW436" s="191" t="str">
        <f t="shared" si="254"/>
        <v/>
      </c>
      <c r="CX436" s="208">
        <f t="shared" si="255"/>
        <v>0</v>
      </c>
      <c r="CY436" s="97">
        <f t="shared" si="269"/>
        <v>3</v>
      </c>
      <c r="CZ436" s="98">
        <f t="shared" si="270"/>
        <v>3</v>
      </c>
      <c r="DA436" s="97">
        <f t="shared" si="270"/>
        <v>4</v>
      </c>
      <c r="DB436" s="95">
        <f t="shared" si="271"/>
        <v>3</v>
      </c>
      <c r="DC436" s="147">
        <f t="shared" si="243"/>
        <v>1</v>
      </c>
      <c r="DD436" s="210">
        <f t="shared" si="277"/>
        <v>0</v>
      </c>
      <c r="DE436" s="151">
        <f t="shared" si="278"/>
        <v>0</v>
      </c>
      <c r="DF436" s="213">
        <f t="shared" si="279"/>
        <v>0</v>
      </c>
      <c r="DG436" s="149">
        <f t="shared" si="280"/>
        <v>0</v>
      </c>
      <c r="DH436" s="141">
        <f t="shared" si="281"/>
        <v>0</v>
      </c>
    </row>
    <row r="437" spans="1:112" s="99" customFormat="1" ht="26.1" customHeight="1" thickTop="1" thickBot="1" x14ac:dyDescent="0.2">
      <c r="A437" s="136"/>
      <c r="B437" s="94">
        <v>1236</v>
      </c>
      <c r="C437" s="94" t="s">
        <v>1</v>
      </c>
      <c r="D437" s="94" t="s">
        <v>50</v>
      </c>
      <c r="E437" s="100" t="s">
        <v>51</v>
      </c>
      <c r="F437" s="101">
        <v>12</v>
      </c>
      <c r="G437" s="102">
        <v>2</v>
      </c>
      <c r="H437" s="94" t="s">
        <v>257</v>
      </c>
      <c r="I437" s="94" t="s">
        <v>133</v>
      </c>
      <c r="J437" s="94" t="s">
        <v>47</v>
      </c>
      <c r="K437" s="94" t="str">
        <f t="shared" si="256"/>
        <v>-</v>
      </c>
      <c r="L437" s="94" t="s">
        <v>249</v>
      </c>
      <c r="M437" s="181">
        <v>0</v>
      </c>
      <c r="N437" s="92"/>
      <c r="O437" s="93"/>
      <c r="P437" s="104"/>
      <c r="Q437" s="207">
        <v>3.5</v>
      </c>
      <c r="R437" s="202">
        <v>3</v>
      </c>
      <c r="S437" s="198">
        <v>4.5</v>
      </c>
      <c r="T437" s="191">
        <f t="shared" si="257"/>
        <v>3</v>
      </c>
      <c r="U437" s="191">
        <f t="shared" si="242"/>
        <v>1</v>
      </c>
      <c r="V437" s="191">
        <f t="shared" si="272"/>
        <v>0</v>
      </c>
      <c r="W437" s="191">
        <f t="shared" si="273"/>
        <v>0</v>
      </c>
      <c r="X437" s="191">
        <f t="shared" si="274"/>
        <v>0</v>
      </c>
      <c r="Y437" s="192">
        <f t="shared" si="275"/>
        <v>0</v>
      </c>
      <c r="Z437" s="195">
        <f t="shared" si="276"/>
        <v>0</v>
      </c>
      <c r="AA437" s="192" t="s">
        <v>67</v>
      </c>
      <c r="AB437" s="190" t="s">
        <v>96</v>
      </c>
      <c r="AC437" s="191"/>
      <c r="AD437" s="190"/>
      <c r="AE437" s="190"/>
      <c r="AF437" s="190"/>
      <c r="AG437" s="190"/>
      <c r="AH437" s="190"/>
      <c r="AI437" s="190"/>
      <c r="AJ437" s="190"/>
      <c r="AK437" s="190"/>
      <c r="AL437" s="190"/>
      <c r="AM437" s="190"/>
      <c r="AN437" s="190"/>
      <c r="AO437" s="190"/>
      <c r="AP437" s="190"/>
      <c r="AQ437" s="190"/>
      <c r="AR437" s="190"/>
      <c r="AS437" s="190"/>
      <c r="AT437" s="190"/>
      <c r="AU437" s="190"/>
      <c r="AV437" s="190"/>
      <c r="AW437" s="190"/>
      <c r="AX437" s="190"/>
      <c r="AY437" s="190"/>
      <c r="AZ437" s="190"/>
      <c r="BA437" s="190"/>
      <c r="BB437" s="190"/>
      <c r="BC437" s="190"/>
      <c r="BD437" s="190"/>
      <c r="BE437" s="190"/>
      <c r="BF437" s="190"/>
      <c r="BG437" s="190"/>
      <c r="BH437" s="190"/>
      <c r="BI437" s="190"/>
      <c r="BJ437" s="190"/>
      <c r="BK437" s="190"/>
      <c r="BL437" s="190"/>
      <c r="BM437" s="190"/>
      <c r="BN437" s="190"/>
      <c r="BO437" s="190"/>
      <c r="BP437" s="190"/>
      <c r="BQ437" s="190"/>
      <c r="BR437" s="190"/>
      <c r="BS437" s="190"/>
      <c r="BT437" s="190"/>
      <c r="BU437" s="190"/>
      <c r="BV437" s="190"/>
      <c r="BW437" s="190"/>
      <c r="BX437" s="190"/>
      <c r="BY437" s="190"/>
      <c r="BZ437" s="190">
        <f t="shared" si="258"/>
        <v>1</v>
      </c>
      <c r="CA437" s="190">
        <f t="shared" si="259"/>
        <v>0</v>
      </c>
      <c r="CB437" s="196">
        <f t="shared" si="260"/>
        <v>0</v>
      </c>
      <c r="CC437" s="196">
        <f t="shared" si="261"/>
        <v>0</v>
      </c>
      <c r="CD437" s="197">
        <f t="shared" si="262"/>
        <v>3.5</v>
      </c>
      <c r="CE437" s="198" t="s">
        <v>127</v>
      </c>
      <c r="CF437" s="196" t="str">
        <f t="shared" si="263"/>
        <v/>
      </c>
      <c r="CG437" s="199">
        <f t="shared" si="264"/>
        <v>1</v>
      </c>
      <c r="CH437" s="190" t="e">
        <f t="shared" si="265"/>
        <v>#VALUE!</v>
      </c>
      <c r="CI437" s="190" t="str">
        <f t="shared" si="266"/>
        <v/>
      </c>
      <c r="CJ437" s="190">
        <f t="shared" si="267"/>
        <v>0</v>
      </c>
      <c r="CK437" s="190"/>
      <c r="CL437" s="191">
        <f t="shared" si="244"/>
        <v>1236</v>
      </c>
      <c r="CM437" s="191" t="str">
        <f t="shared" si="245"/>
        <v>本圃</v>
      </c>
      <c r="CN437" s="191" t="str">
        <f t="shared" si="246"/>
        <v>紅ほっぺ以外</v>
      </c>
      <c r="CO437" s="191" t="str">
        <f t="shared" si="247"/>
        <v>よこ</v>
      </c>
      <c r="CP437" s="198">
        <f t="shared" si="248"/>
        <v>12</v>
      </c>
      <c r="CQ437" s="203">
        <f t="shared" si="249"/>
        <v>2</v>
      </c>
      <c r="CR437" s="191" t="str">
        <f t="shared" si="250"/>
        <v>SPWFD24UB2PA</v>
      </c>
      <c r="CS437" s="191" t="str">
        <f t="shared" si="251"/>
        <v>○</v>
      </c>
      <c r="CT437" s="191" t="str">
        <f t="shared" si="252"/>
        <v>適</v>
      </c>
      <c r="CU437" s="191" t="str">
        <f t="shared" si="268"/>
        <v>-</v>
      </c>
      <c r="CV437" s="191">
        <f t="shared" si="253"/>
        <v>0</v>
      </c>
      <c r="CW437" s="191" t="str">
        <f t="shared" si="254"/>
        <v/>
      </c>
      <c r="CX437" s="208">
        <f t="shared" si="255"/>
        <v>0</v>
      </c>
      <c r="CY437" s="97">
        <f t="shared" si="269"/>
        <v>3.5</v>
      </c>
      <c r="CZ437" s="98">
        <f t="shared" si="270"/>
        <v>3</v>
      </c>
      <c r="DA437" s="97">
        <f t="shared" si="270"/>
        <v>4.5</v>
      </c>
      <c r="DB437" s="95">
        <f t="shared" si="271"/>
        <v>3</v>
      </c>
      <c r="DC437" s="147">
        <f t="shared" si="243"/>
        <v>1</v>
      </c>
      <c r="DD437" s="210">
        <f t="shared" si="277"/>
        <v>0</v>
      </c>
      <c r="DE437" s="151">
        <f t="shared" si="278"/>
        <v>0</v>
      </c>
      <c r="DF437" s="213">
        <f t="shared" si="279"/>
        <v>0</v>
      </c>
      <c r="DG437" s="149">
        <f t="shared" si="280"/>
        <v>0</v>
      </c>
      <c r="DH437" s="141">
        <f t="shared" si="281"/>
        <v>0</v>
      </c>
    </row>
    <row r="438" spans="1:112" s="99" customFormat="1" ht="26.1" customHeight="1" thickTop="1" thickBot="1" x14ac:dyDescent="0.2">
      <c r="A438" s="136"/>
      <c r="B438" s="87">
        <v>1237</v>
      </c>
      <c r="C438" s="94" t="s">
        <v>1</v>
      </c>
      <c r="D438" s="94" t="s">
        <v>50</v>
      </c>
      <c r="E438" s="100" t="s">
        <v>51</v>
      </c>
      <c r="F438" s="101">
        <v>12</v>
      </c>
      <c r="G438" s="102">
        <v>2</v>
      </c>
      <c r="H438" s="94" t="s">
        <v>257</v>
      </c>
      <c r="I438" s="94" t="s">
        <v>132</v>
      </c>
      <c r="J438" s="94" t="s">
        <v>47</v>
      </c>
      <c r="K438" s="94" t="str">
        <f t="shared" si="256"/>
        <v>-</v>
      </c>
      <c r="L438" s="94" t="s">
        <v>249</v>
      </c>
      <c r="M438" s="181">
        <v>0</v>
      </c>
      <c r="N438" s="92"/>
      <c r="O438" s="93"/>
      <c r="P438" s="104"/>
      <c r="Q438" s="207">
        <v>3.5</v>
      </c>
      <c r="R438" s="202">
        <v>3</v>
      </c>
      <c r="S438" s="198">
        <v>4</v>
      </c>
      <c r="T438" s="191">
        <f t="shared" si="257"/>
        <v>3</v>
      </c>
      <c r="U438" s="191">
        <f t="shared" si="242"/>
        <v>1</v>
      </c>
      <c r="V438" s="191">
        <f t="shared" si="272"/>
        <v>0</v>
      </c>
      <c r="W438" s="191">
        <f t="shared" si="273"/>
        <v>0</v>
      </c>
      <c r="X438" s="191">
        <f t="shared" si="274"/>
        <v>0</v>
      </c>
      <c r="Y438" s="192">
        <f t="shared" si="275"/>
        <v>0</v>
      </c>
      <c r="Z438" s="195">
        <f t="shared" si="276"/>
        <v>0</v>
      </c>
      <c r="AA438" s="192" t="s">
        <v>67</v>
      </c>
      <c r="AB438" s="190" t="s">
        <v>96</v>
      </c>
      <c r="AC438" s="191"/>
      <c r="AD438" s="190"/>
      <c r="AE438" s="190"/>
      <c r="AF438" s="190"/>
      <c r="AG438" s="190"/>
      <c r="AH438" s="190"/>
      <c r="AI438" s="190"/>
      <c r="AJ438" s="190"/>
      <c r="AK438" s="190"/>
      <c r="AL438" s="190"/>
      <c r="AM438" s="190"/>
      <c r="AN438" s="190"/>
      <c r="AO438" s="190"/>
      <c r="AP438" s="190"/>
      <c r="AQ438" s="190"/>
      <c r="AR438" s="190"/>
      <c r="AS438" s="190"/>
      <c r="AT438" s="190"/>
      <c r="AU438" s="190"/>
      <c r="AV438" s="190"/>
      <c r="AW438" s="190"/>
      <c r="AX438" s="190"/>
      <c r="AY438" s="190"/>
      <c r="AZ438" s="190"/>
      <c r="BA438" s="190"/>
      <c r="BB438" s="190"/>
      <c r="BC438" s="190"/>
      <c r="BD438" s="190"/>
      <c r="BE438" s="190"/>
      <c r="BF438" s="190"/>
      <c r="BG438" s="190"/>
      <c r="BH438" s="190"/>
      <c r="BI438" s="190"/>
      <c r="BJ438" s="190"/>
      <c r="BK438" s="190"/>
      <c r="BL438" s="190"/>
      <c r="BM438" s="190"/>
      <c r="BN438" s="190"/>
      <c r="BO438" s="190"/>
      <c r="BP438" s="190"/>
      <c r="BQ438" s="190"/>
      <c r="BR438" s="190"/>
      <c r="BS438" s="190"/>
      <c r="BT438" s="190"/>
      <c r="BU438" s="190"/>
      <c r="BV438" s="190"/>
      <c r="BW438" s="190"/>
      <c r="BX438" s="190"/>
      <c r="BY438" s="190"/>
      <c r="BZ438" s="190">
        <f t="shared" si="258"/>
        <v>1</v>
      </c>
      <c r="CA438" s="190">
        <f t="shared" si="259"/>
        <v>0</v>
      </c>
      <c r="CB438" s="196">
        <f t="shared" si="260"/>
        <v>0</v>
      </c>
      <c r="CC438" s="196">
        <f t="shared" si="261"/>
        <v>0</v>
      </c>
      <c r="CD438" s="197">
        <f t="shared" si="262"/>
        <v>3.5</v>
      </c>
      <c r="CE438" s="198" t="s">
        <v>127</v>
      </c>
      <c r="CF438" s="196" t="str">
        <f t="shared" si="263"/>
        <v/>
      </c>
      <c r="CG438" s="199">
        <f t="shared" si="264"/>
        <v>1</v>
      </c>
      <c r="CH438" s="190" t="e">
        <f t="shared" si="265"/>
        <v>#VALUE!</v>
      </c>
      <c r="CI438" s="190" t="str">
        <f t="shared" si="266"/>
        <v/>
      </c>
      <c r="CJ438" s="190">
        <f t="shared" si="267"/>
        <v>0</v>
      </c>
      <c r="CK438" s="190"/>
      <c r="CL438" s="191">
        <f t="shared" si="244"/>
        <v>1237</v>
      </c>
      <c r="CM438" s="191" t="str">
        <f t="shared" si="245"/>
        <v>本圃</v>
      </c>
      <c r="CN438" s="191" t="str">
        <f t="shared" si="246"/>
        <v>紅ほっぺ以外</v>
      </c>
      <c r="CO438" s="191" t="str">
        <f t="shared" si="247"/>
        <v>よこ</v>
      </c>
      <c r="CP438" s="198">
        <f t="shared" si="248"/>
        <v>12</v>
      </c>
      <c r="CQ438" s="203">
        <f t="shared" si="249"/>
        <v>2</v>
      </c>
      <c r="CR438" s="191" t="str">
        <f t="shared" si="250"/>
        <v>SPWFD24UB2PA</v>
      </c>
      <c r="CS438" s="191" t="str">
        <f t="shared" si="251"/>
        <v>◎</v>
      </c>
      <c r="CT438" s="191" t="str">
        <f t="shared" si="252"/>
        <v>適</v>
      </c>
      <c r="CU438" s="191" t="str">
        <f t="shared" si="268"/>
        <v>-</v>
      </c>
      <c r="CV438" s="191">
        <f t="shared" si="253"/>
        <v>0</v>
      </c>
      <c r="CW438" s="191" t="str">
        <f t="shared" si="254"/>
        <v/>
      </c>
      <c r="CX438" s="208">
        <f t="shared" si="255"/>
        <v>0</v>
      </c>
      <c r="CY438" s="97">
        <f t="shared" si="269"/>
        <v>3.5</v>
      </c>
      <c r="CZ438" s="98">
        <f t="shared" si="270"/>
        <v>3</v>
      </c>
      <c r="DA438" s="97">
        <f t="shared" si="270"/>
        <v>4</v>
      </c>
      <c r="DB438" s="95">
        <f t="shared" si="271"/>
        <v>3</v>
      </c>
      <c r="DC438" s="147">
        <f t="shared" si="243"/>
        <v>1</v>
      </c>
      <c r="DD438" s="210">
        <f t="shared" si="277"/>
        <v>0</v>
      </c>
      <c r="DE438" s="151">
        <f t="shared" si="278"/>
        <v>0</v>
      </c>
      <c r="DF438" s="213">
        <f t="shared" si="279"/>
        <v>0</v>
      </c>
      <c r="DG438" s="149">
        <f t="shared" si="280"/>
        <v>0</v>
      </c>
      <c r="DH438" s="141">
        <f t="shared" si="281"/>
        <v>0</v>
      </c>
    </row>
    <row r="439" spans="1:112" s="99" customFormat="1" ht="26.1" customHeight="1" thickTop="1" thickBot="1" x14ac:dyDescent="0.2">
      <c r="A439" s="136"/>
      <c r="B439" s="94">
        <v>1238</v>
      </c>
      <c r="C439" s="94" t="s">
        <v>1</v>
      </c>
      <c r="D439" s="94" t="s">
        <v>50</v>
      </c>
      <c r="E439" s="100" t="s">
        <v>51</v>
      </c>
      <c r="F439" s="101">
        <v>12</v>
      </c>
      <c r="G439" s="102">
        <v>2</v>
      </c>
      <c r="H439" s="94" t="s">
        <v>257</v>
      </c>
      <c r="I439" s="94" t="s">
        <v>132</v>
      </c>
      <c r="J439" s="103" t="s">
        <v>45</v>
      </c>
      <c r="K439" s="146" t="str">
        <f t="shared" si="256"/>
        <v>○</v>
      </c>
      <c r="L439" s="145" t="s">
        <v>189</v>
      </c>
      <c r="M439" s="180">
        <f>IF(L439="YES",1,0)</f>
        <v>0</v>
      </c>
      <c r="N439" s="92"/>
      <c r="O439" s="93"/>
      <c r="P439" s="104"/>
      <c r="Q439" s="207">
        <v>3</v>
      </c>
      <c r="R439" s="202">
        <v>3</v>
      </c>
      <c r="S439" s="198">
        <v>4</v>
      </c>
      <c r="T439" s="191">
        <f t="shared" si="257"/>
        <v>3</v>
      </c>
      <c r="U439" s="191">
        <f t="shared" si="242"/>
        <v>1</v>
      </c>
      <c r="V439" s="191">
        <f t="shared" si="272"/>
        <v>0</v>
      </c>
      <c r="W439" s="191">
        <f t="shared" si="273"/>
        <v>0</v>
      </c>
      <c r="X439" s="191">
        <f t="shared" si="274"/>
        <v>0</v>
      </c>
      <c r="Y439" s="192">
        <f t="shared" si="275"/>
        <v>0</v>
      </c>
      <c r="Z439" s="195">
        <f t="shared" si="276"/>
        <v>0</v>
      </c>
      <c r="AA439" s="192" t="s">
        <v>67</v>
      </c>
      <c r="AB439" s="190" t="s">
        <v>100</v>
      </c>
      <c r="AC439" s="191"/>
      <c r="AD439" s="190"/>
      <c r="AE439" s="190"/>
      <c r="AF439" s="190"/>
      <c r="AG439" s="190"/>
      <c r="AH439" s="190"/>
      <c r="AI439" s="190"/>
      <c r="AJ439" s="190"/>
      <c r="AK439" s="190"/>
      <c r="AL439" s="190"/>
      <c r="AM439" s="190"/>
      <c r="AN439" s="190"/>
      <c r="AO439" s="190"/>
      <c r="AP439" s="190"/>
      <c r="AQ439" s="190"/>
      <c r="AR439" s="190"/>
      <c r="AS439" s="190"/>
      <c r="AT439" s="190"/>
      <c r="AU439" s="190"/>
      <c r="AV439" s="190"/>
      <c r="AW439" s="190"/>
      <c r="AX439" s="190"/>
      <c r="AY439" s="190"/>
      <c r="AZ439" s="190"/>
      <c r="BA439" s="190"/>
      <c r="BB439" s="190"/>
      <c r="BC439" s="190"/>
      <c r="BD439" s="190"/>
      <c r="BE439" s="190"/>
      <c r="BF439" s="190"/>
      <c r="BG439" s="190"/>
      <c r="BH439" s="190"/>
      <c r="BI439" s="190"/>
      <c r="BJ439" s="190"/>
      <c r="BK439" s="190"/>
      <c r="BL439" s="190"/>
      <c r="BM439" s="190"/>
      <c r="BN439" s="190"/>
      <c r="BO439" s="190"/>
      <c r="BP439" s="190"/>
      <c r="BQ439" s="190"/>
      <c r="BR439" s="190"/>
      <c r="BS439" s="190"/>
      <c r="BT439" s="190"/>
      <c r="BU439" s="190"/>
      <c r="BV439" s="190"/>
      <c r="BW439" s="190"/>
      <c r="BX439" s="190"/>
      <c r="BY439" s="190"/>
      <c r="BZ439" s="190">
        <f t="shared" si="258"/>
        <v>1</v>
      </c>
      <c r="CA439" s="190">
        <f t="shared" si="259"/>
        <v>0</v>
      </c>
      <c r="CB439" s="196">
        <f t="shared" si="260"/>
        <v>0</v>
      </c>
      <c r="CC439" s="196">
        <f t="shared" si="261"/>
        <v>0</v>
      </c>
      <c r="CD439" s="197">
        <f t="shared" si="262"/>
        <v>3</v>
      </c>
      <c r="CE439" s="198" t="s">
        <v>127</v>
      </c>
      <c r="CF439" s="196" t="str">
        <f t="shared" si="263"/>
        <v/>
      </c>
      <c r="CG439" s="199">
        <f t="shared" si="264"/>
        <v>1</v>
      </c>
      <c r="CH439" s="190" t="e">
        <f t="shared" si="265"/>
        <v>#VALUE!</v>
      </c>
      <c r="CI439" s="190" t="str">
        <f t="shared" si="266"/>
        <v/>
      </c>
      <c r="CJ439" s="190">
        <f t="shared" si="267"/>
        <v>0</v>
      </c>
      <c r="CK439" s="190"/>
      <c r="CL439" s="191">
        <f t="shared" si="244"/>
        <v>1238</v>
      </c>
      <c r="CM439" s="191" t="str">
        <f t="shared" si="245"/>
        <v>本圃</v>
      </c>
      <c r="CN439" s="191" t="str">
        <f t="shared" si="246"/>
        <v>紅ほっぺ以外</v>
      </c>
      <c r="CO439" s="191" t="str">
        <f t="shared" si="247"/>
        <v>よこ</v>
      </c>
      <c r="CP439" s="198">
        <f t="shared" si="248"/>
        <v>12</v>
      </c>
      <c r="CQ439" s="203">
        <f t="shared" si="249"/>
        <v>2</v>
      </c>
      <c r="CR439" s="191" t="str">
        <f t="shared" si="250"/>
        <v>SPWFD24UB2PA</v>
      </c>
      <c r="CS439" s="191" t="str">
        <f t="shared" si="251"/>
        <v>◎</v>
      </c>
      <c r="CT439" s="191" t="str">
        <f t="shared" si="252"/>
        <v>強め</v>
      </c>
      <c r="CU439" s="191" t="str">
        <f t="shared" si="268"/>
        <v>○</v>
      </c>
      <c r="CV439" s="191">
        <f t="shared" si="253"/>
        <v>0</v>
      </c>
      <c r="CW439" s="191" t="str">
        <f t="shared" si="254"/>
        <v/>
      </c>
      <c r="CX439" s="208">
        <f t="shared" si="255"/>
        <v>0</v>
      </c>
      <c r="CY439" s="97">
        <f t="shared" si="269"/>
        <v>3</v>
      </c>
      <c r="CZ439" s="98">
        <f t="shared" si="270"/>
        <v>3</v>
      </c>
      <c r="DA439" s="97">
        <f t="shared" si="270"/>
        <v>4</v>
      </c>
      <c r="DB439" s="95">
        <f t="shared" si="271"/>
        <v>3</v>
      </c>
      <c r="DC439" s="147">
        <f t="shared" si="243"/>
        <v>1</v>
      </c>
      <c r="DD439" s="210">
        <f t="shared" si="277"/>
        <v>0</v>
      </c>
      <c r="DE439" s="151">
        <f t="shared" si="278"/>
        <v>0</v>
      </c>
      <c r="DF439" s="213">
        <f t="shared" si="279"/>
        <v>0</v>
      </c>
      <c r="DG439" s="149">
        <f t="shared" si="280"/>
        <v>0</v>
      </c>
      <c r="DH439" s="141">
        <f t="shared" si="281"/>
        <v>0</v>
      </c>
    </row>
    <row r="440" spans="1:112" s="99" customFormat="1" ht="26.1" customHeight="1" thickTop="1" thickBot="1" x14ac:dyDescent="0.2">
      <c r="A440" s="136"/>
      <c r="B440" s="87">
        <v>1243</v>
      </c>
      <c r="C440" s="94" t="s">
        <v>1</v>
      </c>
      <c r="D440" s="94" t="s">
        <v>50</v>
      </c>
      <c r="E440" s="100" t="s">
        <v>51</v>
      </c>
      <c r="F440" s="101">
        <v>12</v>
      </c>
      <c r="G440" s="102">
        <v>2.25</v>
      </c>
      <c r="H440" s="94" t="s">
        <v>257</v>
      </c>
      <c r="I440" s="94" t="s">
        <v>132</v>
      </c>
      <c r="J440" s="103" t="s">
        <v>45</v>
      </c>
      <c r="K440" s="146" t="str">
        <f t="shared" si="256"/>
        <v>○</v>
      </c>
      <c r="L440" s="145" t="s">
        <v>189</v>
      </c>
      <c r="M440" s="180">
        <f>IF(L440="YES",1,0)</f>
        <v>0</v>
      </c>
      <c r="N440" s="92"/>
      <c r="O440" s="93"/>
      <c r="P440" s="104"/>
      <c r="Q440" s="207">
        <v>3</v>
      </c>
      <c r="R440" s="202">
        <v>3</v>
      </c>
      <c r="S440" s="198">
        <v>4.5</v>
      </c>
      <c r="T440" s="191">
        <f t="shared" si="257"/>
        <v>3</v>
      </c>
      <c r="U440" s="191">
        <f t="shared" si="242"/>
        <v>1</v>
      </c>
      <c r="V440" s="191">
        <f t="shared" si="272"/>
        <v>0</v>
      </c>
      <c r="W440" s="191">
        <f t="shared" si="273"/>
        <v>0</v>
      </c>
      <c r="X440" s="191">
        <f t="shared" si="274"/>
        <v>0</v>
      </c>
      <c r="Y440" s="192">
        <f t="shared" si="275"/>
        <v>0</v>
      </c>
      <c r="Z440" s="195">
        <f t="shared" si="276"/>
        <v>0</v>
      </c>
      <c r="AA440" s="192" t="s">
        <v>67</v>
      </c>
      <c r="AB440" s="190" t="s">
        <v>101</v>
      </c>
      <c r="AC440" s="191"/>
      <c r="AD440" s="190"/>
      <c r="AE440" s="190"/>
      <c r="AF440" s="190"/>
      <c r="AG440" s="190"/>
      <c r="AH440" s="190"/>
      <c r="AI440" s="190"/>
      <c r="AJ440" s="190"/>
      <c r="AK440" s="190"/>
      <c r="AL440" s="190"/>
      <c r="AM440" s="190"/>
      <c r="AN440" s="190"/>
      <c r="AO440" s="190"/>
      <c r="AP440" s="190"/>
      <c r="AQ440" s="190"/>
      <c r="AR440" s="190"/>
      <c r="AS440" s="190"/>
      <c r="AT440" s="190"/>
      <c r="AU440" s="190"/>
      <c r="AV440" s="190"/>
      <c r="AW440" s="190"/>
      <c r="AX440" s="190"/>
      <c r="AY440" s="190"/>
      <c r="AZ440" s="190"/>
      <c r="BA440" s="190"/>
      <c r="BB440" s="190"/>
      <c r="BC440" s="190"/>
      <c r="BD440" s="190"/>
      <c r="BE440" s="190"/>
      <c r="BF440" s="190"/>
      <c r="BG440" s="190"/>
      <c r="BH440" s="190"/>
      <c r="BI440" s="190"/>
      <c r="BJ440" s="190"/>
      <c r="BK440" s="190"/>
      <c r="BL440" s="190"/>
      <c r="BM440" s="190"/>
      <c r="BN440" s="190"/>
      <c r="BO440" s="190"/>
      <c r="BP440" s="190"/>
      <c r="BQ440" s="190"/>
      <c r="BR440" s="190"/>
      <c r="BS440" s="190"/>
      <c r="BT440" s="190"/>
      <c r="BU440" s="190"/>
      <c r="BV440" s="190"/>
      <c r="BW440" s="190"/>
      <c r="BX440" s="190"/>
      <c r="BY440" s="190"/>
      <c r="BZ440" s="190">
        <f t="shared" si="258"/>
        <v>1</v>
      </c>
      <c r="CA440" s="190">
        <f t="shared" si="259"/>
        <v>0</v>
      </c>
      <c r="CB440" s="196">
        <f t="shared" si="260"/>
        <v>0</v>
      </c>
      <c r="CC440" s="196">
        <f t="shared" si="261"/>
        <v>0</v>
      </c>
      <c r="CD440" s="197">
        <f t="shared" si="262"/>
        <v>3</v>
      </c>
      <c r="CE440" s="198" t="s">
        <v>127</v>
      </c>
      <c r="CF440" s="196" t="str">
        <f t="shared" si="263"/>
        <v/>
      </c>
      <c r="CG440" s="199">
        <f t="shared" si="264"/>
        <v>1</v>
      </c>
      <c r="CH440" s="190" t="e">
        <f t="shared" si="265"/>
        <v>#VALUE!</v>
      </c>
      <c r="CI440" s="190" t="str">
        <f t="shared" si="266"/>
        <v/>
      </c>
      <c r="CJ440" s="190">
        <f t="shared" si="267"/>
        <v>0</v>
      </c>
      <c r="CK440" s="190"/>
      <c r="CL440" s="191">
        <f t="shared" si="244"/>
        <v>1243</v>
      </c>
      <c r="CM440" s="191" t="str">
        <f t="shared" si="245"/>
        <v>本圃</v>
      </c>
      <c r="CN440" s="191" t="str">
        <f t="shared" si="246"/>
        <v>紅ほっぺ以外</v>
      </c>
      <c r="CO440" s="191" t="str">
        <f t="shared" si="247"/>
        <v>よこ</v>
      </c>
      <c r="CP440" s="198">
        <f t="shared" si="248"/>
        <v>12</v>
      </c>
      <c r="CQ440" s="203">
        <f t="shared" si="249"/>
        <v>2.25</v>
      </c>
      <c r="CR440" s="191" t="str">
        <f t="shared" si="250"/>
        <v>SPWFD24UB2PA</v>
      </c>
      <c r="CS440" s="191" t="str">
        <f t="shared" si="251"/>
        <v>◎</v>
      </c>
      <c r="CT440" s="191" t="str">
        <f t="shared" si="252"/>
        <v>強め</v>
      </c>
      <c r="CU440" s="191" t="str">
        <f t="shared" si="268"/>
        <v>○</v>
      </c>
      <c r="CV440" s="191">
        <f t="shared" si="253"/>
        <v>0</v>
      </c>
      <c r="CW440" s="191" t="str">
        <f t="shared" si="254"/>
        <v/>
      </c>
      <c r="CX440" s="208">
        <f t="shared" si="255"/>
        <v>0</v>
      </c>
      <c r="CY440" s="97">
        <f t="shared" si="269"/>
        <v>3</v>
      </c>
      <c r="CZ440" s="98">
        <f t="shared" si="270"/>
        <v>3</v>
      </c>
      <c r="DA440" s="97">
        <f t="shared" si="270"/>
        <v>4.5</v>
      </c>
      <c r="DB440" s="95">
        <f t="shared" si="271"/>
        <v>3</v>
      </c>
      <c r="DC440" s="147">
        <f t="shared" si="243"/>
        <v>1</v>
      </c>
      <c r="DD440" s="210">
        <f t="shared" si="277"/>
        <v>0</v>
      </c>
      <c r="DE440" s="151">
        <f t="shared" si="278"/>
        <v>0</v>
      </c>
      <c r="DF440" s="213">
        <f t="shared" si="279"/>
        <v>0</v>
      </c>
      <c r="DG440" s="149">
        <f t="shared" si="280"/>
        <v>0</v>
      </c>
      <c r="DH440" s="141">
        <f t="shared" si="281"/>
        <v>0</v>
      </c>
    </row>
    <row r="441" spans="1:112" s="99" customFormat="1" ht="26.1" customHeight="1" thickTop="1" thickBot="1" x14ac:dyDescent="0.2">
      <c r="A441" s="136"/>
      <c r="B441" s="94">
        <v>1244</v>
      </c>
      <c r="C441" s="94" t="s">
        <v>1</v>
      </c>
      <c r="D441" s="94" t="s">
        <v>50</v>
      </c>
      <c r="E441" s="100" t="s">
        <v>51</v>
      </c>
      <c r="F441" s="101">
        <v>12</v>
      </c>
      <c r="G441" s="102">
        <v>2.25</v>
      </c>
      <c r="H441" s="94" t="s">
        <v>257</v>
      </c>
      <c r="I441" s="94" t="s">
        <v>132</v>
      </c>
      <c r="J441" s="103" t="s">
        <v>45</v>
      </c>
      <c r="K441" s="146" t="str">
        <f t="shared" si="256"/>
        <v>○</v>
      </c>
      <c r="L441" s="145" t="s">
        <v>189</v>
      </c>
      <c r="M441" s="180">
        <f>IF(L441="YES",1,0)</f>
        <v>0</v>
      </c>
      <c r="N441" s="92"/>
      <c r="O441" s="93"/>
      <c r="P441" s="104"/>
      <c r="Q441" s="207">
        <v>3</v>
      </c>
      <c r="R441" s="202">
        <v>3</v>
      </c>
      <c r="S441" s="198">
        <v>4</v>
      </c>
      <c r="T441" s="191">
        <f t="shared" si="257"/>
        <v>3</v>
      </c>
      <c r="U441" s="191">
        <f t="shared" si="242"/>
        <v>1</v>
      </c>
      <c r="V441" s="191">
        <f t="shared" si="272"/>
        <v>0</v>
      </c>
      <c r="W441" s="191">
        <f t="shared" si="273"/>
        <v>0</v>
      </c>
      <c r="X441" s="191">
        <f t="shared" si="274"/>
        <v>0</v>
      </c>
      <c r="Y441" s="192">
        <f t="shared" si="275"/>
        <v>0</v>
      </c>
      <c r="Z441" s="195">
        <f t="shared" si="276"/>
        <v>0</v>
      </c>
      <c r="AA441" s="192" t="s">
        <v>67</v>
      </c>
      <c r="AB441" s="190" t="s">
        <v>101</v>
      </c>
      <c r="AC441" s="191"/>
      <c r="AD441" s="190"/>
      <c r="AE441" s="190"/>
      <c r="AF441" s="190"/>
      <c r="AG441" s="190"/>
      <c r="AH441" s="190"/>
      <c r="AI441" s="190"/>
      <c r="AJ441" s="190"/>
      <c r="AK441" s="190"/>
      <c r="AL441" s="190"/>
      <c r="AM441" s="190"/>
      <c r="AN441" s="190"/>
      <c r="AO441" s="190"/>
      <c r="AP441" s="190"/>
      <c r="AQ441" s="190"/>
      <c r="AR441" s="190"/>
      <c r="AS441" s="190"/>
      <c r="AT441" s="190"/>
      <c r="AU441" s="190"/>
      <c r="AV441" s="190"/>
      <c r="AW441" s="190"/>
      <c r="AX441" s="190"/>
      <c r="AY441" s="190"/>
      <c r="AZ441" s="190"/>
      <c r="BA441" s="190"/>
      <c r="BB441" s="190"/>
      <c r="BC441" s="190"/>
      <c r="BD441" s="190"/>
      <c r="BE441" s="190"/>
      <c r="BF441" s="190"/>
      <c r="BG441" s="190"/>
      <c r="BH441" s="190"/>
      <c r="BI441" s="190"/>
      <c r="BJ441" s="190"/>
      <c r="BK441" s="190"/>
      <c r="BL441" s="190"/>
      <c r="BM441" s="190"/>
      <c r="BN441" s="190"/>
      <c r="BO441" s="190"/>
      <c r="BP441" s="190"/>
      <c r="BQ441" s="190"/>
      <c r="BR441" s="190"/>
      <c r="BS441" s="190"/>
      <c r="BT441" s="190"/>
      <c r="BU441" s="190"/>
      <c r="BV441" s="190"/>
      <c r="BW441" s="190"/>
      <c r="BX441" s="190"/>
      <c r="BY441" s="190"/>
      <c r="BZ441" s="190">
        <f t="shared" si="258"/>
        <v>1</v>
      </c>
      <c r="CA441" s="190">
        <f t="shared" si="259"/>
        <v>0</v>
      </c>
      <c r="CB441" s="196">
        <f t="shared" si="260"/>
        <v>0</v>
      </c>
      <c r="CC441" s="196">
        <f t="shared" si="261"/>
        <v>0</v>
      </c>
      <c r="CD441" s="197">
        <f t="shared" si="262"/>
        <v>3</v>
      </c>
      <c r="CE441" s="198" t="s">
        <v>127</v>
      </c>
      <c r="CF441" s="196" t="str">
        <f t="shared" si="263"/>
        <v/>
      </c>
      <c r="CG441" s="199">
        <f t="shared" si="264"/>
        <v>1</v>
      </c>
      <c r="CH441" s="190" t="e">
        <f t="shared" si="265"/>
        <v>#VALUE!</v>
      </c>
      <c r="CI441" s="190" t="str">
        <f t="shared" si="266"/>
        <v/>
      </c>
      <c r="CJ441" s="190">
        <f t="shared" si="267"/>
        <v>0</v>
      </c>
      <c r="CK441" s="190"/>
      <c r="CL441" s="191">
        <f t="shared" si="244"/>
        <v>1244</v>
      </c>
      <c r="CM441" s="191" t="str">
        <f t="shared" si="245"/>
        <v>本圃</v>
      </c>
      <c r="CN441" s="191" t="str">
        <f t="shared" si="246"/>
        <v>紅ほっぺ以外</v>
      </c>
      <c r="CO441" s="191" t="str">
        <f t="shared" si="247"/>
        <v>よこ</v>
      </c>
      <c r="CP441" s="198">
        <f t="shared" si="248"/>
        <v>12</v>
      </c>
      <c r="CQ441" s="203">
        <f t="shared" si="249"/>
        <v>2.25</v>
      </c>
      <c r="CR441" s="191" t="str">
        <f t="shared" si="250"/>
        <v>SPWFD24UB2PA</v>
      </c>
      <c r="CS441" s="191" t="str">
        <f t="shared" si="251"/>
        <v>◎</v>
      </c>
      <c r="CT441" s="191" t="str">
        <f t="shared" si="252"/>
        <v>強め</v>
      </c>
      <c r="CU441" s="191" t="str">
        <f t="shared" si="268"/>
        <v>○</v>
      </c>
      <c r="CV441" s="191">
        <f t="shared" si="253"/>
        <v>0</v>
      </c>
      <c r="CW441" s="191" t="str">
        <f t="shared" si="254"/>
        <v/>
      </c>
      <c r="CX441" s="208">
        <f t="shared" si="255"/>
        <v>0</v>
      </c>
      <c r="CY441" s="97">
        <f t="shared" si="269"/>
        <v>3</v>
      </c>
      <c r="CZ441" s="98">
        <f t="shared" si="270"/>
        <v>3</v>
      </c>
      <c r="DA441" s="97">
        <f t="shared" si="270"/>
        <v>4</v>
      </c>
      <c r="DB441" s="95">
        <f t="shared" si="271"/>
        <v>3</v>
      </c>
      <c r="DC441" s="147">
        <f t="shared" si="243"/>
        <v>1</v>
      </c>
      <c r="DD441" s="210">
        <f t="shared" si="277"/>
        <v>0</v>
      </c>
      <c r="DE441" s="151">
        <f t="shared" si="278"/>
        <v>0</v>
      </c>
      <c r="DF441" s="213">
        <f t="shared" si="279"/>
        <v>0</v>
      </c>
      <c r="DG441" s="149">
        <f t="shared" si="280"/>
        <v>0</v>
      </c>
      <c r="DH441" s="141">
        <f t="shared" si="281"/>
        <v>0</v>
      </c>
    </row>
    <row r="442" spans="1:112" s="99" customFormat="1" ht="26.1" customHeight="1" thickTop="1" thickBot="1" x14ac:dyDescent="0.2">
      <c r="A442" s="136"/>
      <c r="B442" s="94">
        <v>1245</v>
      </c>
      <c r="C442" s="94" t="s">
        <v>1</v>
      </c>
      <c r="D442" s="94" t="s">
        <v>50</v>
      </c>
      <c r="E442" s="100" t="s">
        <v>51</v>
      </c>
      <c r="F442" s="101">
        <v>13</v>
      </c>
      <c r="G442" s="102">
        <v>1.2</v>
      </c>
      <c r="H442" s="94" t="s">
        <v>256</v>
      </c>
      <c r="I442" s="94" t="s">
        <v>133</v>
      </c>
      <c r="J442" s="103" t="s">
        <v>45</v>
      </c>
      <c r="K442" s="146" t="str">
        <f t="shared" si="256"/>
        <v>○</v>
      </c>
      <c r="L442" s="145" t="s">
        <v>189</v>
      </c>
      <c r="M442" s="180">
        <f>IF(L442="YES",1,0)</f>
        <v>0</v>
      </c>
      <c r="N442" s="92"/>
      <c r="O442" s="93"/>
      <c r="P442" s="104"/>
      <c r="Q442" s="207">
        <v>6</v>
      </c>
      <c r="R442" s="202">
        <v>3</v>
      </c>
      <c r="S442" s="198">
        <v>5.5</v>
      </c>
      <c r="T442" s="191">
        <f t="shared" si="257"/>
        <v>3</v>
      </c>
      <c r="U442" s="191">
        <f>ROUNDUP(T442/6,0)</f>
        <v>1</v>
      </c>
      <c r="V442" s="191">
        <f t="shared" si="272"/>
        <v>0</v>
      </c>
      <c r="W442" s="191">
        <f t="shared" si="273"/>
        <v>0</v>
      </c>
      <c r="X442" s="191">
        <f t="shared" si="274"/>
        <v>0</v>
      </c>
      <c r="Y442" s="192">
        <f t="shared" si="275"/>
        <v>0</v>
      </c>
      <c r="Z442" s="195">
        <f t="shared" si="276"/>
        <v>0</v>
      </c>
      <c r="AA442" s="192" t="s">
        <v>67</v>
      </c>
      <c r="AB442" s="190" t="s">
        <v>74</v>
      </c>
      <c r="AC442" s="191"/>
      <c r="AD442" s="190"/>
      <c r="AE442" s="190"/>
      <c r="AF442" s="190"/>
      <c r="AG442" s="190"/>
      <c r="AH442" s="190"/>
      <c r="AI442" s="190"/>
      <c r="AJ442" s="190"/>
      <c r="AK442" s="190"/>
      <c r="AL442" s="190"/>
      <c r="AM442" s="190"/>
      <c r="AN442" s="190"/>
      <c r="AO442" s="190"/>
      <c r="AP442" s="190"/>
      <c r="AQ442" s="190"/>
      <c r="AR442" s="190"/>
      <c r="AS442" s="190"/>
      <c r="AT442" s="190"/>
      <c r="AU442" s="190"/>
      <c r="AV442" s="190"/>
      <c r="AW442" s="190"/>
      <c r="AX442" s="190"/>
      <c r="AY442" s="190"/>
      <c r="AZ442" s="190"/>
      <c r="BA442" s="190"/>
      <c r="BB442" s="190"/>
      <c r="BC442" s="190"/>
      <c r="BD442" s="190"/>
      <c r="BE442" s="190"/>
      <c r="BF442" s="190"/>
      <c r="BG442" s="190"/>
      <c r="BH442" s="190"/>
      <c r="BI442" s="190"/>
      <c r="BJ442" s="190"/>
      <c r="BK442" s="190"/>
      <c r="BL442" s="190"/>
      <c r="BM442" s="190"/>
      <c r="BN442" s="190"/>
      <c r="BO442" s="190"/>
      <c r="BP442" s="190"/>
      <c r="BQ442" s="190"/>
      <c r="BR442" s="190"/>
      <c r="BS442" s="190"/>
      <c r="BT442" s="190"/>
      <c r="BU442" s="190"/>
      <c r="BV442" s="190"/>
      <c r="BW442" s="190"/>
      <c r="BX442" s="190"/>
      <c r="BY442" s="190"/>
      <c r="BZ442" s="190">
        <f t="shared" si="258"/>
        <v>1</v>
      </c>
      <c r="CA442" s="190">
        <f t="shared" si="259"/>
        <v>0</v>
      </c>
      <c r="CB442" s="196">
        <f t="shared" si="260"/>
        <v>0</v>
      </c>
      <c r="CC442" s="196">
        <f t="shared" si="261"/>
        <v>0</v>
      </c>
      <c r="CD442" s="197">
        <f t="shared" si="262"/>
        <v>6</v>
      </c>
      <c r="CE442" s="198" t="s">
        <v>127</v>
      </c>
      <c r="CF442" s="196" t="str">
        <f t="shared" si="263"/>
        <v/>
      </c>
      <c r="CG442" s="199">
        <f t="shared" si="264"/>
        <v>1</v>
      </c>
      <c r="CH442" s="190" t="e">
        <f t="shared" si="265"/>
        <v>#VALUE!</v>
      </c>
      <c r="CI442" s="190" t="str">
        <f t="shared" si="266"/>
        <v/>
      </c>
      <c r="CJ442" s="190">
        <f t="shared" si="267"/>
        <v>0</v>
      </c>
      <c r="CK442" s="190"/>
      <c r="CL442" s="191">
        <f t="shared" si="244"/>
        <v>1245</v>
      </c>
      <c r="CM442" s="191" t="str">
        <f t="shared" si="245"/>
        <v>本圃</v>
      </c>
      <c r="CN442" s="191" t="str">
        <f t="shared" si="246"/>
        <v>紅ほっぺ以外</v>
      </c>
      <c r="CO442" s="191" t="str">
        <f t="shared" si="247"/>
        <v>よこ</v>
      </c>
      <c r="CP442" s="198">
        <f t="shared" si="248"/>
        <v>13</v>
      </c>
      <c r="CQ442" s="203">
        <f t="shared" si="249"/>
        <v>1.2</v>
      </c>
      <c r="CR442" s="191" t="str">
        <f t="shared" si="250"/>
        <v>SPWFD24UB2PB</v>
      </c>
      <c r="CS442" s="191" t="str">
        <f t="shared" si="251"/>
        <v>○</v>
      </c>
      <c r="CT442" s="191" t="str">
        <f t="shared" si="252"/>
        <v>強め</v>
      </c>
      <c r="CU442" s="191" t="str">
        <f t="shared" si="268"/>
        <v>○</v>
      </c>
      <c r="CV442" s="191">
        <f t="shared" si="253"/>
        <v>0</v>
      </c>
      <c r="CW442" s="191" t="str">
        <f t="shared" si="254"/>
        <v/>
      </c>
      <c r="CX442" s="208">
        <f t="shared" si="255"/>
        <v>0</v>
      </c>
      <c r="CY442" s="97">
        <f t="shared" si="269"/>
        <v>6</v>
      </c>
      <c r="CZ442" s="98">
        <f t="shared" si="270"/>
        <v>3</v>
      </c>
      <c r="DA442" s="97">
        <f t="shared" si="270"/>
        <v>5.5</v>
      </c>
      <c r="DB442" s="95">
        <f t="shared" si="271"/>
        <v>3</v>
      </c>
      <c r="DC442" s="147">
        <f t="shared" si="243"/>
        <v>1</v>
      </c>
      <c r="DD442" s="210">
        <f t="shared" si="277"/>
        <v>0</v>
      </c>
      <c r="DE442" s="151">
        <f t="shared" si="278"/>
        <v>0</v>
      </c>
      <c r="DF442" s="213">
        <f t="shared" si="279"/>
        <v>0</v>
      </c>
      <c r="DG442" s="149">
        <f t="shared" si="280"/>
        <v>0</v>
      </c>
      <c r="DH442" s="141">
        <f t="shared" si="281"/>
        <v>0</v>
      </c>
    </row>
    <row r="443" spans="1:112" s="99" customFormat="1" ht="26.1" customHeight="1" thickTop="1" thickBot="1" x14ac:dyDescent="0.2">
      <c r="A443" s="136"/>
      <c r="B443" s="87">
        <v>1246</v>
      </c>
      <c r="C443" s="94" t="s">
        <v>1</v>
      </c>
      <c r="D443" s="94" t="s">
        <v>50</v>
      </c>
      <c r="E443" s="100" t="s">
        <v>51</v>
      </c>
      <c r="F443" s="101">
        <v>13</v>
      </c>
      <c r="G443" s="102">
        <v>1.2</v>
      </c>
      <c r="H443" s="94" t="s">
        <v>256</v>
      </c>
      <c r="I443" s="94" t="s">
        <v>132</v>
      </c>
      <c r="J443" s="103" t="s">
        <v>45</v>
      </c>
      <c r="K443" s="94" t="str">
        <f t="shared" si="256"/>
        <v>-</v>
      </c>
      <c r="L443" s="94" t="s">
        <v>249</v>
      </c>
      <c r="M443" s="181">
        <v>0</v>
      </c>
      <c r="N443" s="92"/>
      <c r="O443" s="93"/>
      <c r="P443" s="104"/>
      <c r="Q443" s="207">
        <v>5.5</v>
      </c>
      <c r="R443" s="202">
        <v>3</v>
      </c>
      <c r="S443" s="198">
        <v>5</v>
      </c>
      <c r="T443" s="191">
        <f t="shared" si="257"/>
        <v>3</v>
      </c>
      <c r="U443" s="191">
        <f t="shared" si="242"/>
        <v>1</v>
      </c>
      <c r="V443" s="191">
        <f t="shared" si="272"/>
        <v>0</v>
      </c>
      <c r="W443" s="191">
        <f t="shared" si="273"/>
        <v>0</v>
      </c>
      <c r="X443" s="191">
        <f t="shared" si="274"/>
        <v>0</v>
      </c>
      <c r="Y443" s="192">
        <f t="shared" si="275"/>
        <v>0</v>
      </c>
      <c r="Z443" s="195">
        <f t="shared" si="276"/>
        <v>0</v>
      </c>
      <c r="AA443" s="192" t="s">
        <v>67</v>
      </c>
      <c r="AB443" s="190" t="s">
        <v>110</v>
      </c>
      <c r="AC443" s="191"/>
      <c r="AD443" s="190"/>
      <c r="AE443" s="190"/>
      <c r="AF443" s="190"/>
      <c r="AG443" s="190"/>
      <c r="AH443" s="190"/>
      <c r="AI443" s="190"/>
      <c r="AJ443" s="190"/>
      <c r="AK443" s="190"/>
      <c r="AL443" s="190"/>
      <c r="AM443" s="190"/>
      <c r="AN443" s="190"/>
      <c r="AO443" s="190"/>
      <c r="AP443" s="190"/>
      <c r="AQ443" s="190"/>
      <c r="AR443" s="190"/>
      <c r="AS443" s="190"/>
      <c r="AT443" s="190"/>
      <c r="AU443" s="190"/>
      <c r="AV443" s="190"/>
      <c r="AW443" s="190"/>
      <c r="AX443" s="190"/>
      <c r="AY443" s="190"/>
      <c r="AZ443" s="190"/>
      <c r="BA443" s="190"/>
      <c r="BB443" s="190"/>
      <c r="BC443" s="190"/>
      <c r="BD443" s="190"/>
      <c r="BE443" s="190"/>
      <c r="BF443" s="190"/>
      <c r="BG443" s="190"/>
      <c r="BH443" s="190"/>
      <c r="BI443" s="190"/>
      <c r="BJ443" s="190"/>
      <c r="BK443" s="190"/>
      <c r="BL443" s="190"/>
      <c r="BM443" s="190"/>
      <c r="BN443" s="190"/>
      <c r="BO443" s="190"/>
      <c r="BP443" s="190"/>
      <c r="BQ443" s="190"/>
      <c r="BR443" s="190"/>
      <c r="BS443" s="190"/>
      <c r="BT443" s="190"/>
      <c r="BU443" s="190"/>
      <c r="BV443" s="190"/>
      <c r="BW443" s="190"/>
      <c r="BX443" s="190"/>
      <c r="BY443" s="190"/>
      <c r="BZ443" s="190">
        <f t="shared" si="258"/>
        <v>1</v>
      </c>
      <c r="CA443" s="190">
        <f t="shared" si="259"/>
        <v>0</v>
      </c>
      <c r="CB443" s="196">
        <f t="shared" si="260"/>
        <v>0</v>
      </c>
      <c r="CC443" s="196">
        <f t="shared" si="261"/>
        <v>0</v>
      </c>
      <c r="CD443" s="197">
        <f t="shared" si="262"/>
        <v>5.5</v>
      </c>
      <c r="CE443" s="198" t="s">
        <v>127</v>
      </c>
      <c r="CF443" s="196" t="str">
        <f t="shared" si="263"/>
        <v/>
      </c>
      <c r="CG443" s="199">
        <f t="shared" si="264"/>
        <v>1</v>
      </c>
      <c r="CH443" s="190" t="e">
        <f t="shared" si="265"/>
        <v>#VALUE!</v>
      </c>
      <c r="CI443" s="190" t="str">
        <f t="shared" si="266"/>
        <v/>
      </c>
      <c r="CJ443" s="190">
        <f t="shared" si="267"/>
        <v>0</v>
      </c>
      <c r="CK443" s="190"/>
      <c r="CL443" s="191">
        <f t="shared" si="244"/>
        <v>1246</v>
      </c>
      <c r="CM443" s="191" t="str">
        <f t="shared" si="245"/>
        <v>本圃</v>
      </c>
      <c r="CN443" s="191" t="str">
        <f t="shared" si="246"/>
        <v>紅ほっぺ以外</v>
      </c>
      <c r="CO443" s="191" t="str">
        <f t="shared" si="247"/>
        <v>よこ</v>
      </c>
      <c r="CP443" s="198">
        <f t="shared" si="248"/>
        <v>13</v>
      </c>
      <c r="CQ443" s="203">
        <f t="shared" si="249"/>
        <v>1.2</v>
      </c>
      <c r="CR443" s="191" t="str">
        <f t="shared" si="250"/>
        <v>SPWFD24UB2PB</v>
      </c>
      <c r="CS443" s="191" t="str">
        <f t="shared" si="251"/>
        <v>◎</v>
      </c>
      <c r="CT443" s="191" t="str">
        <f t="shared" si="252"/>
        <v>強め</v>
      </c>
      <c r="CU443" s="191" t="str">
        <f t="shared" si="268"/>
        <v>-</v>
      </c>
      <c r="CV443" s="191">
        <f t="shared" si="253"/>
        <v>0</v>
      </c>
      <c r="CW443" s="191" t="str">
        <f t="shared" si="254"/>
        <v/>
      </c>
      <c r="CX443" s="208">
        <f t="shared" si="255"/>
        <v>0</v>
      </c>
      <c r="CY443" s="97">
        <f t="shared" si="269"/>
        <v>5.5</v>
      </c>
      <c r="CZ443" s="98">
        <f t="shared" si="270"/>
        <v>3</v>
      </c>
      <c r="DA443" s="97">
        <f t="shared" si="270"/>
        <v>5</v>
      </c>
      <c r="DB443" s="95">
        <f t="shared" si="271"/>
        <v>3</v>
      </c>
      <c r="DC443" s="147">
        <f t="shared" si="243"/>
        <v>1</v>
      </c>
      <c r="DD443" s="210">
        <f t="shared" si="277"/>
        <v>0</v>
      </c>
      <c r="DE443" s="151">
        <f t="shared" si="278"/>
        <v>0</v>
      </c>
      <c r="DF443" s="213">
        <f t="shared" si="279"/>
        <v>0</v>
      </c>
      <c r="DG443" s="149">
        <f t="shared" si="280"/>
        <v>0</v>
      </c>
      <c r="DH443" s="141">
        <f t="shared" si="281"/>
        <v>0</v>
      </c>
    </row>
    <row r="444" spans="1:112" s="99" customFormat="1" ht="26.1" customHeight="1" thickTop="1" thickBot="1" x14ac:dyDescent="0.2">
      <c r="A444" s="136"/>
      <c r="B444" s="94">
        <v>1250</v>
      </c>
      <c r="C444" s="94" t="s">
        <v>1</v>
      </c>
      <c r="D444" s="94" t="s">
        <v>50</v>
      </c>
      <c r="E444" s="100" t="s">
        <v>51</v>
      </c>
      <c r="F444" s="101">
        <v>13</v>
      </c>
      <c r="G444" s="102">
        <v>1.3</v>
      </c>
      <c r="H444" s="94" t="s">
        <v>256</v>
      </c>
      <c r="I444" s="94" t="s">
        <v>133</v>
      </c>
      <c r="J444" s="103" t="s">
        <v>45</v>
      </c>
      <c r="K444" s="94" t="str">
        <f t="shared" si="256"/>
        <v>-</v>
      </c>
      <c r="L444" s="94" t="s">
        <v>249</v>
      </c>
      <c r="M444" s="181">
        <v>0</v>
      </c>
      <c r="N444" s="92"/>
      <c r="O444" s="93"/>
      <c r="P444" s="104"/>
      <c r="Q444" s="207">
        <v>5</v>
      </c>
      <c r="R444" s="202">
        <v>3</v>
      </c>
      <c r="S444" s="198">
        <v>5</v>
      </c>
      <c r="T444" s="191">
        <f t="shared" si="257"/>
        <v>3</v>
      </c>
      <c r="U444" s="191">
        <f>ROUNDUP(T444/6,0)</f>
        <v>1</v>
      </c>
      <c r="V444" s="191">
        <f t="shared" si="272"/>
        <v>0</v>
      </c>
      <c r="W444" s="191">
        <f t="shared" si="273"/>
        <v>0</v>
      </c>
      <c r="X444" s="191">
        <f t="shared" si="274"/>
        <v>0</v>
      </c>
      <c r="Y444" s="192">
        <f t="shared" si="275"/>
        <v>0</v>
      </c>
      <c r="Z444" s="195">
        <f t="shared" si="276"/>
        <v>0</v>
      </c>
      <c r="AA444" s="192" t="s">
        <v>67</v>
      </c>
      <c r="AB444" s="190" t="s">
        <v>74</v>
      </c>
      <c r="AC444" s="191"/>
      <c r="AD444" s="190"/>
      <c r="AE444" s="190"/>
      <c r="AF444" s="190"/>
      <c r="AG444" s="190"/>
      <c r="AH444" s="190"/>
      <c r="AI444" s="190"/>
      <c r="AJ444" s="190"/>
      <c r="AK444" s="190"/>
      <c r="AL444" s="190"/>
      <c r="AM444" s="190"/>
      <c r="AN444" s="190"/>
      <c r="AO444" s="190"/>
      <c r="AP444" s="190"/>
      <c r="AQ444" s="190"/>
      <c r="AR444" s="190"/>
      <c r="AS444" s="190"/>
      <c r="AT444" s="190"/>
      <c r="AU444" s="190"/>
      <c r="AV444" s="190"/>
      <c r="AW444" s="190"/>
      <c r="AX444" s="190"/>
      <c r="AY444" s="190"/>
      <c r="AZ444" s="190"/>
      <c r="BA444" s="190"/>
      <c r="BB444" s="190"/>
      <c r="BC444" s="190"/>
      <c r="BD444" s="190"/>
      <c r="BE444" s="190"/>
      <c r="BF444" s="190"/>
      <c r="BG444" s="190"/>
      <c r="BH444" s="190"/>
      <c r="BI444" s="190"/>
      <c r="BJ444" s="190"/>
      <c r="BK444" s="190"/>
      <c r="BL444" s="190"/>
      <c r="BM444" s="190"/>
      <c r="BN444" s="190"/>
      <c r="BO444" s="190"/>
      <c r="BP444" s="190"/>
      <c r="BQ444" s="190"/>
      <c r="BR444" s="190"/>
      <c r="BS444" s="190"/>
      <c r="BT444" s="190"/>
      <c r="BU444" s="190"/>
      <c r="BV444" s="190"/>
      <c r="BW444" s="190"/>
      <c r="BX444" s="190"/>
      <c r="BY444" s="190"/>
      <c r="BZ444" s="190">
        <f t="shared" si="258"/>
        <v>1</v>
      </c>
      <c r="CA444" s="190">
        <f t="shared" si="259"/>
        <v>0</v>
      </c>
      <c r="CB444" s="196">
        <f t="shared" si="260"/>
        <v>0</v>
      </c>
      <c r="CC444" s="196">
        <f t="shared" si="261"/>
        <v>0</v>
      </c>
      <c r="CD444" s="197">
        <f t="shared" si="262"/>
        <v>5</v>
      </c>
      <c r="CE444" s="198" t="s">
        <v>127</v>
      </c>
      <c r="CF444" s="196" t="str">
        <f t="shared" si="263"/>
        <v/>
      </c>
      <c r="CG444" s="199">
        <f t="shared" si="264"/>
        <v>1</v>
      </c>
      <c r="CH444" s="190" t="e">
        <f t="shared" si="265"/>
        <v>#VALUE!</v>
      </c>
      <c r="CI444" s="190" t="str">
        <f t="shared" si="266"/>
        <v/>
      </c>
      <c r="CJ444" s="190">
        <f t="shared" si="267"/>
        <v>0</v>
      </c>
      <c r="CK444" s="190"/>
      <c r="CL444" s="191">
        <f t="shared" si="244"/>
        <v>1250</v>
      </c>
      <c r="CM444" s="191" t="str">
        <f t="shared" si="245"/>
        <v>本圃</v>
      </c>
      <c r="CN444" s="191" t="str">
        <f t="shared" si="246"/>
        <v>紅ほっぺ以外</v>
      </c>
      <c r="CO444" s="191" t="str">
        <f t="shared" si="247"/>
        <v>よこ</v>
      </c>
      <c r="CP444" s="198">
        <f t="shared" si="248"/>
        <v>13</v>
      </c>
      <c r="CQ444" s="203">
        <f t="shared" si="249"/>
        <v>1.3</v>
      </c>
      <c r="CR444" s="191" t="str">
        <f t="shared" si="250"/>
        <v>SPWFD24UB2PB</v>
      </c>
      <c r="CS444" s="191" t="str">
        <f t="shared" si="251"/>
        <v>○</v>
      </c>
      <c r="CT444" s="191" t="str">
        <f t="shared" si="252"/>
        <v>強め</v>
      </c>
      <c r="CU444" s="191" t="str">
        <f t="shared" si="268"/>
        <v>-</v>
      </c>
      <c r="CV444" s="191">
        <f t="shared" si="253"/>
        <v>0</v>
      </c>
      <c r="CW444" s="191" t="str">
        <f t="shared" si="254"/>
        <v/>
      </c>
      <c r="CX444" s="208">
        <f t="shared" si="255"/>
        <v>0</v>
      </c>
      <c r="CY444" s="97">
        <f t="shared" si="269"/>
        <v>5</v>
      </c>
      <c r="CZ444" s="98">
        <f t="shared" si="270"/>
        <v>3</v>
      </c>
      <c r="DA444" s="97">
        <f t="shared" si="270"/>
        <v>5</v>
      </c>
      <c r="DB444" s="95">
        <f t="shared" si="271"/>
        <v>3</v>
      </c>
      <c r="DC444" s="147">
        <f t="shared" si="243"/>
        <v>1</v>
      </c>
      <c r="DD444" s="210">
        <f t="shared" si="277"/>
        <v>0</v>
      </c>
      <c r="DE444" s="151">
        <f t="shared" si="278"/>
        <v>0</v>
      </c>
      <c r="DF444" s="213">
        <f t="shared" si="279"/>
        <v>0</v>
      </c>
      <c r="DG444" s="149">
        <f t="shared" si="280"/>
        <v>0</v>
      </c>
      <c r="DH444" s="141">
        <f t="shared" si="281"/>
        <v>0</v>
      </c>
    </row>
    <row r="445" spans="1:112" s="99" customFormat="1" ht="26.1" customHeight="1" thickTop="1" thickBot="1" x14ac:dyDescent="0.2">
      <c r="A445" s="136"/>
      <c r="B445" s="94">
        <v>1251</v>
      </c>
      <c r="C445" s="94" t="s">
        <v>1</v>
      </c>
      <c r="D445" s="94" t="s">
        <v>50</v>
      </c>
      <c r="E445" s="100" t="s">
        <v>51</v>
      </c>
      <c r="F445" s="101">
        <v>13</v>
      </c>
      <c r="G445" s="102">
        <v>1.3</v>
      </c>
      <c r="H445" s="94" t="s">
        <v>256</v>
      </c>
      <c r="I445" s="94" t="s">
        <v>132</v>
      </c>
      <c r="J445" s="103" t="s">
        <v>45</v>
      </c>
      <c r="K445" s="94" t="str">
        <f t="shared" si="256"/>
        <v>-</v>
      </c>
      <c r="L445" s="94" t="s">
        <v>249</v>
      </c>
      <c r="M445" s="181">
        <v>0</v>
      </c>
      <c r="N445" s="92"/>
      <c r="O445" s="93"/>
      <c r="P445" s="104"/>
      <c r="Q445" s="207">
        <v>5</v>
      </c>
      <c r="R445" s="202">
        <v>3</v>
      </c>
      <c r="S445" s="198">
        <v>4.5</v>
      </c>
      <c r="T445" s="191">
        <f t="shared" si="257"/>
        <v>3</v>
      </c>
      <c r="U445" s="191">
        <f t="shared" ref="U445:U456" si="282">ROUNDUP(T445/6,0)</f>
        <v>1</v>
      </c>
      <c r="V445" s="191">
        <f t="shared" si="272"/>
        <v>0</v>
      </c>
      <c r="W445" s="191">
        <f t="shared" si="273"/>
        <v>0</v>
      </c>
      <c r="X445" s="191">
        <f t="shared" si="274"/>
        <v>0</v>
      </c>
      <c r="Y445" s="192">
        <f t="shared" si="275"/>
        <v>0</v>
      </c>
      <c r="Z445" s="195">
        <f t="shared" si="276"/>
        <v>0</v>
      </c>
      <c r="AA445" s="192" t="s">
        <v>67</v>
      </c>
      <c r="AB445" s="190" t="s">
        <v>74</v>
      </c>
      <c r="AC445" s="191"/>
      <c r="AD445" s="190"/>
      <c r="AE445" s="190"/>
      <c r="AF445" s="190"/>
      <c r="AG445" s="190"/>
      <c r="AH445" s="190"/>
      <c r="AI445" s="190"/>
      <c r="AJ445" s="190"/>
      <c r="AK445" s="190"/>
      <c r="AL445" s="190"/>
      <c r="AM445" s="190"/>
      <c r="AN445" s="190"/>
      <c r="AO445" s="190"/>
      <c r="AP445" s="190"/>
      <c r="AQ445" s="190"/>
      <c r="AR445" s="190"/>
      <c r="AS445" s="190"/>
      <c r="AT445" s="190"/>
      <c r="AU445" s="190"/>
      <c r="AV445" s="190"/>
      <c r="AW445" s="190"/>
      <c r="AX445" s="190"/>
      <c r="AY445" s="190"/>
      <c r="AZ445" s="190"/>
      <c r="BA445" s="190"/>
      <c r="BB445" s="190"/>
      <c r="BC445" s="190"/>
      <c r="BD445" s="190"/>
      <c r="BE445" s="190"/>
      <c r="BF445" s="190"/>
      <c r="BG445" s="190"/>
      <c r="BH445" s="190"/>
      <c r="BI445" s="190"/>
      <c r="BJ445" s="190"/>
      <c r="BK445" s="190"/>
      <c r="BL445" s="190"/>
      <c r="BM445" s="190"/>
      <c r="BN445" s="190"/>
      <c r="BO445" s="190"/>
      <c r="BP445" s="190"/>
      <c r="BQ445" s="190"/>
      <c r="BR445" s="190"/>
      <c r="BS445" s="190"/>
      <c r="BT445" s="190"/>
      <c r="BU445" s="190"/>
      <c r="BV445" s="190"/>
      <c r="BW445" s="190"/>
      <c r="BX445" s="190"/>
      <c r="BY445" s="190"/>
      <c r="BZ445" s="190">
        <f t="shared" si="258"/>
        <v>1</v>
      </c>
      <c r="CA445" s="190">
        <f t="shared" si="259"/>
        <v>0</v>
      </c>
      <c r="CB445" s="196">
        <f t="shared" si="260"/>
        <v>0</v>
      </c>
      <c r="CC445" s="196">
        <f t="shared" si="261"/>
        <v>0</v>
      </c>
      <c r="CD445" s="197">
        <f t="shared" si="262"/>
        <v>5</v>
      </c>
      <c r="CE445" s="198" t="s">
        <v>127</v>
      </c>
      <c r="CF445" s="196" t="str">
        <f t="shared" si="263"/>
        <v/>
      </c>
      <c r="CG445" s="199">
        <f t="shared" si="264"/>
        <v>1</v>
      </c>
      <c r="CH445" s="190" t="e">
        <f t="shared" si="265"/>
        <v>#VALUE!</v>
      </c>
      <c r="CI445" s="190" t="str">
        <f t="shared" si="266"/>
        <v/>
      </c>
      <c r="CJ445" s="190">
        <f t="shared" si="267"/>
        <v>0</v>
      </c>
      <c r="CK445" s="190"/>
      <c r="CL445" s="191">
        <f t="shared" si="244"/>
        <v>1251</v>
      </c>
      <c r="CM445" s="191" t="str">
        <f t="shared" si="245"/>
        <v>本圃</v>
      </c>
      <c r="CN445" s="191" t="str">
        <f t="shared" si="246"/>
        <v>紅ほっぺ以外</v>
      </c>
      <c r="CO445" s="191" t="str">
        <f t="shared" si="247"/>
        <v>よこ</v>
      </c>
      <c r="CP445" s="198">
        <f t="shared" si="248"/>
        <v>13</v>
      </c>
      <c r="CQ445" s="203">
        <f t="shared" si="249"/>
        <v>1.3</v>
      </c>
      <c r="CR445" s="191" t="str">
        <f t="shared" si="250"/>
        <v>SPWFD24UB2PB</v>
      </c>
      <c r="CS445" s="191" t="str">
        <f t="shared" si="251"/>
        <v>◎</v>
      </c>
      <c r="CT445" s="191" t="str">
        <f t="shared" si="252"/>
        <v>強め</v>
      </c>
      <c r="CU445" s="191" t="str">
        <f t="shared" si="268"/>
        <v>-</v>
      </c>
      <c r="CV445" s="191">
        <f t="shared" si="253"/>
        <v>0</v>
      </c>
      <c r="CW445" s="191" t="str">
        <f t="shared" si="254"/>
        <v/>
      </c>
      <c r="CX445" s="208">
        <f t="shared" si="255"/>
        <v>0</v>
      </c>
      <c r="CY445" s="97">
        <f t="shared" si="269"/>
        <v>5</v>
      </c>
      <c r="CZ445" s="98">
        <f t="shared" si="270"/>
        <v>3</v>
      </c>
      <c r="DA445" s="97">
        <f t="shared" si="270"/>
        <v>4.5</v>
      </c>
      <c r="DB445" s="95">
        <f t="shared" si="271"/>
        <v>3</v>
      </c>
      <c r="DC445" s="147">
        <f t="shared" si="243"/>
        <v>1</v>
      </c>
      <c r="DD445" s="210">
        <f t="shared" si="277"/>
        <v>0</v>
      </c>
      <c r="DE445" s="151">
        <f t="shared" si="278"/>
        <v>0</v>
      </c>
      <c r="DF445" s="213">
        <f t="shared" si="279"/>
        <v>0</v>
      </c>
      <c r="DG445" s="149">
        <f t="shared" si="280"/>
        <v>0</v>
      </c>
      <c r="DH445" s="141">
        <f t="shared" si="281"/>
        <v>0</v>
      </c>
    </row>
    <row r="446" spans="1:112" s="99" customFormat="1" ht="26.1" customHeight="1" thickTop="1" thickBot="1" x14ac:dyDescent="0.2">
      <c r="A446" s="136"/>
      <c r="B446" s="87">
        <v>1255</v>
      </c>
      <c r="C446" s="94" t="s">
        <v>1</v>
      </c>
      <c r="D446" s="94" t="s">
        <v>50</v>
      </c>
      <c r="E446" s="100" t="s">
        <v>51</v>
      </c>
      <c r="F446" s="101">
        <v>13</v>
      </c>
      <c r="G446" s="102">
        <v>1.4</v>
      </c>
      <c r="H446" s="94" t="s">
        <v>256</v>
      </c>
      <c r="I446" s="94" t="s">
        <v>133</v>
      </c>
      <c r="J446" s="103" t="s">
        <v>45</v>
      </c>
      <c r="K446" s="94" t="str">
        <f t="shared" si="256"/>
        <v>-</v>
      </c>
      <c r="L446" s="94" t="s">
        <v>249</v>
      </c>
      <c r="M446" s="181">
        <v>0</v>
      </c>
      <c r="N446" s="92"/>
      <c r="O446" s="93"/>
      <c r="P446" s="104"/>
      <c r="Q446" s="207">
        <v>4.5</v>
      </c>
      <c r="R446" s="202">
        <v>3</v>
      </c>
      <c r="S446" s="198">
        <v>5</v>
      </c>
      <c r="T446" s="191">
        <f t="shared" si="257"/>
        <v>3</v>
      </c>
      <c r="U446" s="191">
        <f t="shared" si="282"/>
        <v>1</v>
      </c>
      <c r="V446" s="191">
        <f t="shared" si="272"/>
        <v>0</v>
      </c>
      <c r="W446" s="191">
        <f t="shared" si="273"/>
        <v>0</v>
      </c>
      <c r="X446" s="191">
        <f t="shared" si="274"/>
        <v>0</v>
      </c>
      <c r="Y446" s="192">
        <f t="shared" si="275"/>
        <v>0</v>
      </c>
      <c r="Z446" s="195">
        <f t="shared" si="276"/>
        <v>0</v>
      </c>
      <c r="AA446" s="192" t="s">
        <v>67</v>
      </c>
      <c r="AB446" s="190" t="s">
        <v>74</v>
      </c>
      <c r="AC446" s="191"/>
      <c r="AD446" s="190"/>
      <c r="AE446" s="190"/>
      <c r="AF446" s="190"/>
      <c r="AG446" s="190"/>
      <c r="AH446" s="190"/>
      <c r="AI446" s="190"/>
      <c r="AJ446" s="190"/>
      <c r="AK446" s="190"/>
      <c r="AL446" s="190"/>
      <c r="AM446" s="190"/>
      <c r="AN446" s="190"/>
      <c r="AO446" s="190"/>
      <c r="AP446" s="190"/>
      <c r="AQ446" s="190"/>
      <c r="AR446" s="190"/>
      <c r="AS446" s="190"/>
      <c r="AT446" s="190"/>
      <c r="AU446" s="190"/>
      <c r="AV446" s="190"/>
      <c r="AW446" s="190"/>
      <c r="AX446" s="190"/>
      <c r="AY446" s="190"/>
      <c r="AZ446" s="190"/>
      <c r="BA446" s="190"/>
      <c r="BB446" s="190"/>
      <c r="BC446" s="190"/>
      <c r="BD446" s="190"/>
      <c r="BE446" s="190"/>
      <c r="BF446" s="190"/>
      <c r="BG446" s="190"/>
      <c r="BH446" s="190"/>
      <c r="BI446" s="190"/>
      <c r="BJ446" s="190"/>
      <c r="BK446" s="190"/>
      <c r="BL446" s="190"/>
      <c r="BM446" s="190"/>
      <c r="BN446" s="190"/>
      <c r="BO446" s="190"/>
      <c r="BP446" s="190"/>
      <c r="BQ446" s="190"/>
      <c r="BR446" s="190"/>
      <c r="BS446" s="190"/>
      <c r="BT446" s="190"/>
      <c r="BU446" s="190"/>
      <c r="BV446" s="190"/>
      <c r="BW446" s="190"/>
      <c r="BX446" s="190"/>
      <c r="BY446" s="190"/>
      <c r="BZ446" s="190">
        <f t="shared" si="258"/>
        <v>1</v>
      </c>
      <c r="CA446" s="190">
        <f t="shared" si="259"/>
        <v>0</v>
      </c>
      <c r="CB446" s="196">
        <f t="shared" si="260"/>
        <v>0</v>
      </c>
      <c r="CC446" s="196">
        <f t="shared" si="261"/>
        <v>0</v>
      </c>
      <c r="CD446" s="197">
        <f t="shared" si="262"/>
        <v>4.5</v>
      </c>
      <c r="CE446" s="198" t="s">
        <v>127</v>
      </c>
      <c r="CF446" s="196" t="str">
        <f t="shared" si="263"/>
        <v/>
      </c>
      <c r="CG446" s="199">
        <f t="shared" si="264"/>
        <v>1</v>
      </c>
      <c r="CH446" s="190" t="e">
        <f t="shared" si="265"/>
        <v>#VALUE!</v>
      </c>
      <c r="CI446" s="190" t="str">
        <f t="shared" si="266"/>
        <v/>
      </c>
      <c r="CJ446" s="190">
        <f t="shared" si="267"/>
        <v>0</v>
      </c>
      <c r="CK446" s="190"/>
      <c r="CL446" s="191">
        <f t="shared" si="244"/>
        <v>1255</v>
      </c>
      <c r="CM446" s="191" t="str">
        <f t="shared" si="245"/>
        <v>本圃</v>
      </c>
      <c r="CN446" s="191" t="str">
        <f t="shared" si="246"/>
        <v>紅ほっぺ以外</v>
      </c>
      <c r="CO446" s="191" t="str">
        <f t="shared" si="247"/>
        <v>よこ</v>
      </c>
      <c r="CP446" s="198">
        <f t="shared" si="248"/>
        <v>13</v>
      </c>
      <c r="CQ446" s="203">
        <f t="shared" si="249"/>
        <v>1.4</v>
      </c>
      <c r="CR446" s="191" t="str">
        <f t="shared" si="250"/>
        <v>SPWFD24UB2PB</v>
      </c>
      <c r="CS446" s="191" t="str">
        <f t="shared" si="251"/>
        <v>○</v>
      </c>
      <c r="CT446" s="191" t="str">
        <f t="shared" si="252"/>
        <v>強め</v>
      </c>
      <c r="CU446" s="191" t="str">
        <f t="shared" si="268"/>
        <v>-</v>
      </c>
      <c r="CV446" s="191">
        <f t="shared" si="253"/>
        <v>0</v>
      </c>
      <c r="CW446" s="191" t="str">
        <f t="shared" si="254"/>
        <v/>
      </c>
      <c r="CX446" s="208">
        <f t="shared" si="255"/>
        <v>0</v>
      </c>
      <c r="CY446" s="97">
        <f t="shared" si="269"/>
        <v>4.5</v>
      </c>
      <c r="CZ446" s="98">
        <f t="shared" si="270"/>
        <v>3</v>
      </c>
      <c r="DA446" s="97">
        <f t="shared" si="270"/>
        <v>5</v>
      </c>
      <c r="DB446" s="95">
        <f t="shared" si="271"/>
        <v>3</v>
      </c>
      <c r="DC446" s="147">
        <f t="shared" si="243"/>
        <v>1</v>
      </c>
      <c r="DD446" s="210">
        <f t="shared" si="277"/>
        <v>0</v>
      </c>
      <c r="DE446" s="151">
        <f t="shared" si="278"/>
        <v>0</v>
      </c>
      <c r="DF446" s="213">
        <f t="shared" si="279"/>
        <v>0</v>
      </c>
      <c r="DG446" s="149">
        <f t="shared" si="280"/>
        <v>0</v>
      </c>
      <c r="DH446" s="141">
        <f t="shared" si="281"/>
        <v>0</v>
      </c>
    </row>
    <row r="447" spans="1:112" s="99" customFormat="1" ht="26.1" customHeight="1" thickTop="1" thickBot="1" x14ac:dyDescent="0.2">
      <c r="A447" s="136"/>
      <c r="B447" s="94">
        <v>1256</v>
      </c>
      <c r="C447" s="94" t="s">
        <v>1</v>
      </c>
      <c r="D447" s="94" t="s">
        <v>50</v>
      </c>
      <c r="E447" s="100" t="s">
        <v>51</v>
      </c>
      <c r="F447" s="101">
        <v>13</v>
      </c>
      <c r="G447" s="102">
        <v>1.4</v>
      </c>
      <c r="H447" s="94" t="s">
        <v>256</v>
      </c>
      <c r="I447" s="94" t="s">
        <v>132</v>
      </c>
      <c r="J447" s="103" t="s">
        <v>45</v>
      </c>
      <c r="K447" s="94" t="str">
        <f t="shared" si="256"/>
        <v>-</v>
      </c>
      <c r="L447" s="94" t="s">
        <v>249</v>
      </c>
      <c r="M447" s="181">
        <v>0</v>
      </c>
      <c r="N447" s="92"/>
      <c r="O447" s="93"/>
      <c r="P447" s="104"/>
      <c r="Q447" s="207">
        <v>4.5</v>
      </c>
      <c r="R447" s="202">
        <v>3</v>
      </c>
      <c r="S447" s="198">
        <v>4.5</v>
      </c>
      <c r="T447" s="191">
        <f t="shared" si="257"/>
        <v>3</v>
      </c>
      <c r="U447" s="191">
        <f t="shared" si="282"/>
        <v>1</v>
      </c>
      <c r="V447" s="191">
        <f t="shared" si="272"/>
        <v>0</v>
      </c>
      <c r="W447" s="191">
        <f t="shared" si="273"/>
        <v>0</v>
      </c>
      <c r="X447" s="191">
        <f t="shared" si="274"/>
        <v>0</v>
      </c>
      <c r="Y447" s="192">
        <f t="shared" si="275"/>
        <v>0</v>
      </c>
      <c r="Z447" s="195">
        <f t="shared" si="276"/>
        <v>0</v>
      </c>
      <c r="AA447" s="192" t="s">
        <v>67</v>
      </c>
      <c r="AB447" s="190" t="s">
        <v>74</v>
      </c>
      <c r="AC447" s="191"/>
      <c r="AD447" s="190"/>
      <c r="AE447" s="190"/>
      <c r="AF447" s="190"/>
      <c r="AG447" s="190"/>
      <c r="AH447" s="190"/>
      <c r="AI447" s="190"/>
      <c r="AJ447" s="190"/>
      <c r="AK447" s="190"/>
      <c r="AL447" s="190"/>
      <c r="AM447" s="190"/>
      <c r="AN447" s="190"/>
      <c r="AO447" s="190"/>
      <c r="AP447" s="190"/>
      <c r="AQ447" s="190"/>
      <c r="AR447" s="190"/>
      <c r="AS447" s="190"/>
      <c r="AT447" s="190"/>
      <c r="AU447" s="190"/>
      <c r="AV447" s="190"/>
      <c r="AW447" s="190"/>
      <c r="AX447" s="190"/>
      <c r="AY447" s="190"/>
      <c r="AZ447" s="190"/>
      <c r="BA447" s="190"/>
      <c r="BB447" s="190"/>
      <c r="BC447" s="190"/>
      <c r="BD447" s="190"/>
      <c r="BE447" s="190"/>
      <c r="BF447" s="190"/>
      <c r="BG447" s="190"/>
      <c r="BH447" s="190"/>
      <c r="BI447" s="190"/>
      <c r="BJ447" s="190"/>
      <c r="BK447" s="190"/>
      <c r="BL447" s="190"/>
      <c r="BM447" s="190"/>
      <c r="BN447" s="190"/>
      <c r="BO447" s="190"/>
      <c r="BP447" s="190"/>
      <c r="BQ447" s="190"/>
      <c r="BR447" s="190"/>
      <c r="BS447" s="190"/>
      <c r="BT447" s="190"/>
      <c r="BU447" s="190"/>
      <c r="BV447" s="190"/>
      <c r="BW447" s="190"/>
      <c r="BX447" s="190"/>
      <c r="BY447" s="190"/>
      <c r="BZ447" s="190">
        <f t="shared" si="258"/>
        <v>1</v>
      </c>
      <c r="CA447" s="190">
        <f t="shared" si="259"/>
        <v>0</v>
      </c>
      <c r="CB447" s="196">
        <f t="shared" si="260"/>
        <v>0</v>
      </c>
      <c r="CC447" s="196">
        <f t="shared" si="261"/>
        <v>0</v>
      </c>
      <c r="CD447" s="197">
        <f t="shared" si="262"/>
        <v>4.5</v>
      </c>
      <c r="CE447" s="198" t="s">
        <v>127</v>
      </c>
      <c r="CF447" s="196" t="str">
        <f t="shared" si="263"/>
        <v/>
      </c>
      <c r="CG447" s="199">
        <f t="shared" si="264"/>
        <v>1</v>
      </c>
      <c r="CH447" s="190" t="e">
        <f t="shared" si="265"/>
        <v>#VALUE!</v>
      </c>
      <c r="CI447" s="190" t="str">
        <f t="shared" si="266"/>
        <v/>
      </c>
      <c r="CJ447" s="190">
        <f t="shared" si="267"/>
        <v>0</v>
      </c>
      <c r="CK447" s="190"/>
      <c r="CL447" s="191">
        <f t="shared" si="244"/>
        <v>1256</v>
      </c>
      <c r="CM447" s="191" t="str">
        <f t="shared" si="245"/>
        <v>本圃</v>
      </c>
      <c r="CN447" s="191" t="str">
        <f t="shared" si="246"/>
        <v>紅ほっぺ以外</v>
      </c>
      <c r="CO447" s="191" t="str">
        <f t="shared" si="247"/>
        <v>よこ</v>
      </c>
      <c r="CP447" s="198">
        <f t="shared" si="248"/>
        <v>13</v>
      </c>
      <c r="CQ447" s="203">
        <f t="shared" si="249"/>
        <v>1.4</v>
      </c>
      <c r="CR447" s="191" t="str">
        <f t="shared" si="250"/>
        <v>SPWFD24UB2PB</v>
      </c>
      <c r="CS447" s="191" t="str">
        <f t="shared" si="251"/>
        <v>◎</v>
      </c>
      <c r="CT447" s="191" t="str">
        <f t="shared" si="252"/>
        <v>強め</v>
      </c>
      <c r="CU447" s="191" t="str">
        <f t="shared" si="268"/>
        <v>-</v>
      </c>
      <c r="CV447" s="191">
        <f t="shared" si="253"/>
        <v>0</v>
      </c>
      <c r="CW447" s="191" t="str">
        <f t="shared" si="254"/>
        <v/>
      </c>
      <c r="CX447" s="208">
        <f t="shared" si="255"/>
        <v>0</v>
      </c>
      <c r="CY447" s="97">
        <f t="shared" si="269"/>
        <v>4.5</v>
      </c>
      <c r="CZ447" s="98">
        <f t="shared" si="270"/>
        <v>3</v>
      </c>
      <c r="DA447" s="97">
        <f t="shared" si="270"/>
        <v>4.5</v>
      </c>
      <c r="DB447" s="95">
        <f t="shared" si="271"/>
        <v>3</v>
      </c>
      <c r="DC447" s="147">
        <f t="shared" si="243"/>
        <v>1</v>
      </c>
      <c r="DD447" s="210">
        <f t="shared" si="277"/>
        <v>0</v>
      </c>
      <c r="DE447" s="151">
        <f t="shared" si="278"/>
        <v>0</v>
      </c>
      <c r="DF447" s="213">
        <f t="shared" si="279"/>
        <v>0</v>
      </c>
      <c r="DG447" s="149">
        <f t="shared" si="280"/>
        <v>0</v>
      </c>
      <c r="DH447" s="141">
        <f t="shared" si="281"/>
        <v>0</v>
      </c>
    </row>
    <row r="448" spans="1:112" s="99" customFormat="1" ht="26.1" customHeight="1" thickTop="1" thickBot="1" x14ac:dyDescent="0.2">
      <c r="A448" s="136"/>
      <c r="B448" s="94">
        <v>1262</v>
      </c>
      <c r="C448" s="94" t="s">
        <v>1</v>
      </c>
      <c r="D448" s="94" t="s">
        <v>50</v>
      </c>
      <c r="E448" s="100" t="s">
        <v>51</v>
      </c>
      <c r="F448" s="101">
        <v>13</v>
      </c>
      <c r="G448" s="102">
        <v>1.5</v>
      </c>
      <c r="H448" s="94" t="s">
        <v>256</v>
      </c>
      <c r="I448" s="94" t="s">
        <v>133</v>
      </c>
      <c r="J448" s="103" t="s">
        <v>45</v>
      </c>
      <c r="K448" s="144" t="str">
        <f t="shared" si="256"/>
        <v>●</v>
      </c>
      <c r="L448" s="145" t="s">
        <v>217</v>
      </c>
      <c r="M448" s="180">
        <f>IF(L448="YES",1,0)</f>
        <v>0</v>
      </c>
      <c r="N448" s="92"/>
      <c r="O448" s="93"/>
      <c r="P448" s="104"/>
      <c r="Q448" s="207">
        <v>4</v>
      </c>
      <c r="R448" s="202">
        <v>3</v>
      </c>
      <c r="S448" s="198">
        <v>5</v>
      </c>
      <c r="T448" s="191">
        <f t="shared" si="257"/>
        <v>3</v>
      </c>
      <c r="U448" s="191">
        <f t="shared" si="282"/>
        <v>1</v>
      </c>
      <c r="V448" s="191">
        <f t="shared" si="272"/>
        <v>0</v>
      </c>
      <c r="W448" s="191">
        <f t="shared" si="273"/>
        <v>0</v>
      </c>
      <c r="X448" s="191">
        <f t="shared" si="274"/>
        <v>0</v>
      </c>
      <c r="Y448" s="192">
        <f t="shared" si="275"/>
        <v>0</v>
      </c>
      <c r="Z448" s="195">
        <f t="shared" si="276"/>
        <v>0</v>
      </c>
      <c r="AA448" s="192" t="s">
        <v>67</v>
      </c>
      <c r="AB448" s="190" t="s">
        <v>74</v>
      </c>
      <c r="AC448" s="191"/>
      <c r="AD448" s="190"/>
      <c r="AE448" s="190"/>
      <c r="AF448" s="190"/>
      <c r="AG448" s="190"/>
      <c r="AH448" s="190"/>
      <c r="AI448" s="190"/>
      <c r="AJ448" s="190"/>
      <c r="AK448" s="190"/>
      <c r="AL448" s="190"/>
      <c r="AM448" s="190"/>
      <c r="AN448" s="190"/>
      <c r="AO448" s="190"/>
      <c r="AP448" s="190"/>
      <c r="AQ448" s="190"/>
      <c r="AR448" s="190"/>
      <c r="AS448" s="190"/>
      <c r="AT448" s="190"/>
      <c r="AU448" s="190"/>
      <c r="AV448" s="190"/>
      <c r="AW448" s="190"/>
      <c r="AX448" s="190"/>
      <c r="AY448" s="190"/>
      <c r="AZ448" s="190"/>
      <c r="BA448" s="190"/>
      <c r="BB448" s="190"/>
      <c r="BC448" s="190"/>
      <c r="BD448" s="190"/>
      <c r="BE448" s="190"/>
      <c r="BF448" s="190"/>
      <c r="BG448" s="190"/>
      <c r="BH448" s="190"/>
      <c r="BI448" s="190"/>
      <c r="BJ448" s="190"/>
      <c r="BK448" s="190"/>
      <c r="BL448" s="190"/>
      <c r="BM448" s="190"/>
      <c r="BN448" s="190"/>
      <c r="BO448" s="190"/>
      <c r="BP448" s="190"/>
      <c r="BQ448" s="190"/>
      <c r="BR448" s="190"/>
      <c r="BS448" s="190"/>
      <c r="BT448" s="190"/>
      <c r="BU448" s="190"/>
      <c r="BV448" s="190"/>
      <c r="BW448" s="190"/>
      <c r="BX448" s="190"/>
      <c r="BY448" s="190"/>
      <c r="BZ448" s="190">
        <f t="shared" si="258"/>
        <v>1</v>
      </c>
      <c r="CA448" s="190">
        <f t="shared" si="259"/>
        <v>0</v>
      </c>
      <c r="CB448" s="196">
        <f t="shared" si="260"/>
        <v>0</v>
      </c>
      <c r="CC448" s="196">
        <f t="shared" si="261"/>
        <v>0</v>
      </c>
      <c r="CD448" s="197">
        <f t="shared" si="262"/>
        <v>4</v>
      </c>
      <c r="CE448" s="198" t="s">
        <v>127</v>
      </c>
      <c r="CF448" s="196" t="str">
        <f t="shared" si="263"/>
        <v/>
      </c>
      <c r="CG448" s="199">
        <f t="shared" si="264"/>
        <v>1</v>
      </c>
      <c r="CH448" s="190" t="e">
        <f t="shared" si="265"/>
        <v>#VALUE!</v>
      </c>
      <c r="CI448" s="190" t="str">
        <f t="shared" si="266"/>
        <v/>
      </c>
      <c r="CJ448" s="190">
        <f t="shared" si="267"/>
        <v>0</v>
      </c>
      <c r="CK448" s="190"/>
      <c r="CL448" s="191">
        <f t="shared" si="244"/>
        <v>1262</v>
      </c>
      <c r="CM448" s="191" t="str">
        <f t="shared" si="245"/>
        <v>本圃</v>
      </c>
      <c r="CN448" s="191" t="str">
        <f t="shared" si="246"/>
        <v>紅ほっぺ以外</v>
      </c>
      <c r="CO448" s="191" t="str">
        <f t="shared" si="247"/>
        <v>よこ</v>
      </c>
      <c r="CP448" s="198">
        <f t="shared" si="248"/>
        <v>13</v>
      </c>
      <c r="CQ448" s="203">
        <f t="shared" si="249"/>
        <v>1.5</v>
      </c>
      <c r="CR448" s="191" t="str">
        <f t="shared" si="250"/>
        <v>SPWFD24UB2PB</v>
      </c>
      <c r="CS448" s="191" t="str">
        <f t="shared" si="251"/>
        <v>○</v>
      </c>
      <c r="CT448" s="191" t="str">
        <f t="shared" si="252"/>
        <v>強め</v>
      </c>
      <c r="CU448" s="191" t="str">
        <f t="shared" si="268"/>
        <v>●</v>
      </c>
      <c r="CV448" s="191">
        <f t="shared" si="253"/>
        <v>0</v>
      </c>
      <c r="CW448" s="191" t="str">
        <f t="shared" si="254"/>
        <v/>
      </c>
      <c r="CX448" s="208">
        <f t="shared" si="255"/>
        <v>0</v>
      </c>
      <c r="CY448" s="97">
        <f t="shared" si="269"/>
        <v>4</v>
      </c>
      <c r="CZ448" s="98">
        <f t="shared" si="270"/>
        <v>3</v>
      </c>
      <c r="DA448" s="97">
        <f t="shared" si="270"/>
        <v>5</v>
      </c>
      <c r="DB448" s="95">
        <f t="shared" si="271"/>
        <v>3</v>
      </c>
      <c r="DC448" s="147">
        <f t="shared" si="243"/>
        <v>1</v>
      </c>
      <c r="DD448" s="210">
        <f t="shared" si="277"/>
        <v>0</v>
      </c>
      <c r="DE448" s="151">
        <f t="shared" si="278"/>
        <v>0</v>
      </c>
      <c r="DF448" s="213">
        <f t="shared" si="279"/>
        <v>0</v>
      </c>
      <c r="DG448" s="149">
        <f t="shared" si="280"/>
        <v>0</v>
      </c>
      <c r="DH448" s="141">
        <f t="shared" si="281"/>
        <v>0</v>
      </c>
    </row>
    <row r="449" spans="1:112" s="99" customFormat="1" ht="26.1" customHeight="1" thickTop="1" thickBot="1" x14ac:dyDescent="0.2">
      <c r="A449" s="136"/>
      <c r="B449" s="94">
        <v>1263</v>
      </c>
      <c r="C449" s="94" t="s">
        <v>1</v>
      </c>
      <c r="D449" s="94" t="s">
        <v>50</v>
      </c>
      <c r="E449" s="100" t="s">
        <v>51</v>
      </c>
      <c r="F449" s="101">
        <v>13</v>
      </c>
      <c r="G449" s="102">
        <v>1.5</v>
      </c>
      <c r="H449" s="94" t="s">
        <v>256</v>
      </c>
      <c r="I449" s="94" t="s">
        <v>132</v>
      </c>
      <c r="J449" s="103" t="s">
        <v>45</v>
      </c>
      <c r="K449" s="144" t="str">
        <f t="shared" si="256"/>
        <v>●</v>
      </c>
      <c r="L449" s="145" t="s">
        <v>217</v>
      </c>
      <c r="M449" s="180">
        <f>IF(L449="YES",1,0)</f>
        <v>0</v>
      </c>
      <c r="N449" s="92"/>
      <c r="O449" s="93"/>
      <c r="P449" s="104"/>
      <c r="Q449" s="207">
        <v>4</v>
      </c>
      <c r="R449" s="202">
        <v>3</v>
      </c>
      <c r="S449" s="198">
        <v>4.5</v>
      </c>
      <c r="T449" s="191">
        <f t="shared" si="257"/>
        <v>3</v>
      </c>
      <c r="U449" s="191">
        <f t="shared" si="282"/>
        <v>1</v>
      </c>
      <c r="V449" s="191">
        <f t="shared" si="272"/>
        <v>0</v>
      </c>
      <c r="W449" s="191">
        <f t="shared" si="273"/>
        <v>0</v>
      </c>
      <c r="X449" s="191">
        <f t="shared" si="274"/>
        <v>0</v>
      </c>
      <c r="Y449" s="192">
        <f t="shared" si="275"/>
        <v>0</v>
      </c>
      <c r="Z449" s="195">
        <f t="shared" si="276"/>
        <v>0</v>
      </c>
      <c r="AA449" s="192" t="s">
        <v>67</v>
      </c>
      <c r="AB449" s="190" t="s">
        <v>74</v>
      </c>
      <c r="AC449" s="191"/>
      <c r="AD449" s="190"/>
      <c r="AE449" s="190"/>
      <c r="AF449" s="190"/>
      <c r="AG449" s="190"/>
      <c r="AH449" s="190"/>
      <c r="AI449" s="190"/>
      <c r="AJ449" s="190"/>
      <c r="AK449" s="190"/>
      <c r="AL449" s="190"/>
      <c r="AM449" s="190"/>
      <c r="AN449" s="190"/>
      <c r="AO449" s="190"/>
      <c r="AP449" s="190"/>
      <c r="AQ449" s="190"/>
      <c r="AR449" s="190"/>
      <c r="AS449" s="190"/>
      <c r="AT449" s="190"/>
      <c r="AU449" s="190"/>
      <c r="AV449" s="190"/>
      <c r="AW449" s="190"/>
      <c r="AX449" s="190"/>
      <c r="AY449" s="190"/>
      <c r="AZ449" s="190"/>
      <c r="BA449" s="190"/>
      <c r="BB449" s="190"/>
      <c r="BC449" s="190"/>
      <c r="BD449" s="190"/>
      <c r="BE449" s="190"/>
      <c r="BF449" s="190"/>
      <c r="BG449" s="190"/>
      <c r="BH449" s="190"/>
      <c r="BI449" s="190"/>
      <c r="BJ449" s="190"/>
      <c r="BK449" s="190"/>
      <c r="BL449" s="190"/>
      <c r="BM449" s="190"/>
      <c r="BN449" s="190"/>
      <c r="BO449" s="190"/>
      <c r="BP449" s="190"/>
      <c r="BQ449" s="190"/>
      <c r="BR449" s="190"/>
      <c r="BS449" s="190"/>
      <c r="BT449" s="190"/>
      <c r="BU449" s="190"/>
      <c r="BV449" s="190"/>
      <c r="BW449" s="190"/>
      <c r="BX449" s="190"/>
      <c r="BY449" s="190"/>
      <c r="BZ449" s="190">
        <f t="shared" si="258"/>
        <v>1</v>
      </c>
      <c r="CA449" s="190">
        <f t="shared" si="259"/>
        <v>0</v>
      </c>
      <c r="CB449" s="196">
        <f t="shared" si="260"/>
        <v>0</v>
      </c>
      <c r="CC449" s="196">
        <f t="shared" si="261"/>
        <v>0</v>
      </c>
      <c r="CD449" s="197">
        <f t="shared" si="262"/>
        <v>4</v>
      </c>
      <c r="CE449" s="198" t="s">
        <v>127</v>
      </c>
      <c r="CF449" s="196" t="str">
        <f t="shared" si="263"/>
        <v/>
      </c>
      <c r="CG449" s="199">
        <f t="shared" si="264"/>
        <v>1</v>
      </c>
      <c r="CH449" s="190" t="e">
        <f t="shared" si="265"/>
        <v>#VALUE!</v>
      </c>
      <c r="CI449" s="190" t="str">
        <f t="shared" si="266"/>
        <v/>
      </c>
      <c r="CJ449" s="190">
        <f t="shared" si="267"/>
        <v>0</v>
      </c>
      <c r="CK449" s="190"/>
      <c r="CL449" s="191">
        <f t="shared" si="244"/>
        <v>1263</v>
      </c>
      <c r="CM449" s="191" t="str">
        <f t="shared" si="245"/>
        <v>本圃</v>
      </c>
      <c r="CN449" s="191" t="str">
        <f t="shared" si="246"/>
        <v>紅ほっぺ以外</v>
      </c>
      <c r="CO449" s="191" t="str">
        <f t="shared" si="247"/>
        <v>よこ</v>
      </c>
      <c r="CP449" s="198">
        <f t="shared" si="248"/>
        <v>13</v>
      </c>
      <c r="CQ449" s="203">
        <f t="shared" si="249"/>
        <v>1.5</v>
      </c>
      <c r="CR449" s="191" t="str">
        <f t="shared" si="250"/>
        <v>SPWFD24UB2PB</v>
      </c>
      <c r="CS449" s="191" t="str">
        <f t="shared" si="251"/>
        <v>◎</v>
      </c>
      <c r="CT449" s="191" t="str">
        <f t="shared" si="252"/>
        <v>強め</v>
      </c>
      <c r="CU449" s="191" t="str">
        <f t="shared" si="268"/>
        <v>●</v>
      </c>
      <c r="CV449" s="191">
        <f t="shared" si="253"/>
        <v>0</v>
      </c>
      <c r="CW449" s="191" t="str">
        <f t="shared" si="254"/>
        <v/>
      </c>
      <c r="CX449" s="208">
        <f t="shared" si="255"/>
        <v>0</v>
      </c>
      <c r="CY449" s="97">
        <f t="shared" si="269"/>
        <v>4</v>
      </c>
      <c r="CZ449" s="98">
        <f t="shared" si="270"/>
        <v>3</v>
      </c>
      <c r="DA449" s="97">
        <f t="shared" si="270"/>
        <v>4.5</v>
      </c>
      <c r="DB449" s="95">
        <f t="shared" si="271"/>
        <v>3</v>
      </c>
      <c r="DC449" s="147">
        <f t="shared" si="243"/>
        <v>1</v>
      </c>
      <c r="DD449" s="210">
        <f t="shared" si="277"/>
        <v>0</v>
      </c>
      <c r="DE449" s="151">
        <f t="shared" si="278"/>
        <v>0</v>
      </c>
      <c r="DF449" s="213">
        <f t="shared" si="279"/>
        <v>0</v>
      </c>
      <c r="DG449" s="149">
        <f t="shared" si="280"/>
        <v>0</v>
      </c>
      <c r="DH449" s="141">
        <f t="shared" si="281"/>
        <v>0</v>
      </c>
    </row>
    <row r="450" spans="1:112" s="99" customFormat="1" ht="26.1" customHeight="1" thickTop="1" thickBot="1" x14ac:dyDescent="0.2">
      <c r="A450" s="136"/>
      <c r="B450" s="87">
        <v>1264</v>
      </c>
      <c r="C450" s="94" t="s">
        <v>1</v>
      </c>
      <c r="D450" s="94" t="s">
        <v>50</v>
      </c>
      <c r="E450" s="100" t="s">
        <v>51</v>
      </c>
      <c r="F450" s="101">
        <v>13</v>
      </c>
      <c r="G450" s="102">
        <v>1.5</v>
      </c>
      <c r="H450" s="94" t="s">
        <v>257</v>
      </c>
      <c r="I450" s="94" t="s">
        <v>133</v>
      </c>
      <c r="J450" s="103" t="s">
        <v>45</v>
      </c>
      <c r="K450" s="144" t="str">
        <f t="shared" si="256"/>
        <v>●</v>
      </c>
      <c r="L450" s="145" t="s">
        <v>217</v>
      </c>
      <c r="M450" s="180">
        <f>IF(L450="YES",1,0)</f>
        <v>0</v>
      </c>
      <c r="N450" s="92"/>
      <c r="O450" s="93"/>
      <c r="P450" s="104"/>
      <c r="Q450" s="207">
        <v>4</v>
      </c>
      <c r="R450" s="202">
        <v>3</v>
      </c>
      <c r="S450" s="198">
        <v>4.5</v>
      </c>
      <c r="T450" s="191">
        <f t="shared" si="257"/>
        <v>3</v>
      </c>
      <c r="U450" s="191">
        <f t="shared" si="282"/>
        <v>1</v>
      </c>
      <c r="V450" s="191">
        <f t="shared" si="272"/>
        <v>0</v>
      </c>
      <c r="W450" s="191">
        <f t="shared" si="273"/>
        <v>0</v>
      </c>
      <c r="X450" s="191">
        <f t="shared" si="274"/>
        <v>0</v>
      </c>
      <c r="Y450" s="192">
        <f t="shared" si="275"/>
        <v>0</v>
      </c>
      <c r="Z450" s="195">
        <f t="shared" si="276"/>
        <v>0</v>
      </c>
      <c r="AA450" s="192" t="s">
        <v>67</v>
      </c>
      <c r="AB450" s="190" t="s">
        <v>74</v>
      </c>
      <c r="AC450" s="191"/>
      <c r="AD450" s="190"/>
      <c r="AE450" s="190"/>
      <c r="AF450" s="190"/>
      <c r="AG450" s="190"/>
      <c r="AH450" s="190"/>
      <c r="AI450" s="190"/>
      <c r="AJ450" s="190"/>
      <c r="AK450" s="190"/>
      <c r="AL450" s="190"/>
      <c r="AM450" s="190"/>
      <c r="AN450" s="190"/>
      <c r="AO450" s="190"/>
      <c r="AP450" s="190"/>
      <c r="AQ450" s="190"/>
      <c r="AR450" s="190"/>
      <c r="AS450" s="190"/>
      <c r="AT450" s="190"/>
      <c r="AU450" s="190"/>
      <c r="AV450" s="190"/>
      <c r="AW450" s="190"/>
      <c r="AX450" s="190"/>
      <c r="AY450" s="190"/>
      <c r="AZ450" s="190"/>
      <c r="BA450" s="190"/>
      <c r="BB450" s="190"/>
      <c r="BC450" s="190"/>
      <c r="BD450" s="190"/>
      <c r="BE450" s="190"/>
      <c r="BF450" s="190"/>
      <c r="BG450" s="190"/>
      <c r="BH450" s="190"/>
      <c r="BI450" s="190"/>
      <c r="BJ450" s="190"/>
      <c r="BK450" s="190"/>
      <c r="BL450" s="190"/>
      <c r="BM450" s="190"/>
      <c r="BN450" s="190"/>
      <c r="BO450" s="190"/>
      <c r="BP450" s="190"/>
      <c r="BQ450" s="190"/>
      <c r="BR450" s="190"/>
      <c r="BS450" s="190"/>
      <c r="BT450" s="190"/>
      <c r="BU450" s="190"/>
      <c r="BV450" s="190"/>
      <c r="BW450" s="190"/>
      <c r="BX450" s="190"/>
      <c r="BY450" s="190"/>
      <c r="BZ450" s="190">
        <f t="shared" si="258"/>
        <v>1</v>
      </c>
      <c r="CA450" s="190">
        <f t="shared" si="259"/>
        <v>0</v>
      </c>
      <c r="CB450" s="196">
        <f t="shared" si="260"/>
        <v>0</v>
      </c>
      <c r="CC450" s="196">
        <f t="shared" si="261"/>
        <v>0</v>
      </c>
      <c r="CD450" s="197">
        <f t="shared" si="262"/>
        <v>4</v>
      </c>
      <c r="CE450" s="198" t="s">
        <v>127</v>
      </c>
      <c r="CF450" s="196" t="str">
        <f t="shared" si="263"/>
        <v/>
      </c>
      <c r="CG450" s="199">
        <f t="shared" si="264"/>
        <v>1</v>
      </c>
      <c r="CH450" s="190" t="e">
        <f t="shared" si="265"/>
        <v>#VALUE!</v>
      </c>
      <c r="CI450" s="190" t="str">
        <f t="shared" si="266"/>
        <v/>
      </c>
      <c r="CJ450" s="190">
        <f t="shared" si="267"/>
        <v>0</v>
      </c>
      <c r="CK450" s="190"/>
      <c r="CL450" s="191">
        <f t="shared" si="244"/>
        <v>1264</v>
      </c>
      <c r="CM450" s="191" t="str">
        <f t="shared" si="245"/>
        <v>本圃</v>
      </c>
      <c r="CN450" s="191" t="str">
        <f t="shared" si="246"/>
        <v>紅ほっぺ以外</v>
      </c>
      <c r="CO450" s="191" t="str">
        <f t="shared" si="247"/>
        <v>よこ</v>
      </c>
      <c r="CP450" s="198">
        <f t="shared" si="248"/>
        <v>13</v>
      </c>
      <c r="CQ450" s="203">
        <f t="shared" si="249"/>
        <v>1.5</v>
      </c>
      <c r="CR450" s="191" t="str">
        <f t="shared" si="250"/>
        <v>SPWFD24UB2PA</v>
      </c>
      <c r="CS450" s="191" t="str">
        <f t="shared" si="251"/>
        <v>○</v>
      </c>
      <c r="CT450" s="191" t="str">
        <f t="shared" si="252"/>
        <v>強め</v>
      </c>
      <c r="CU450" s="191" t="str">
        <f t="shared" si="268"/>
        <v>●</v>
      </c>
      <c r="CV450" s="191">
        <f t="shared" si="253"/>
        <v>0</v>
      </c>
      <c r="CW450" s="191" t="str">
        <f t="shared" si="254"/>
        <v/>
      </c>
      <c r="CX450" s="208">
        <f t="shared" si="255"/>
        <v>0</v>
      </c>
      <c r="CY450" s="97">
        <f t="shared" si="269"/>
        <v>4</v>
      </c>
      <c r="CZ450" s="98">
        <f t="shared" si="270"/>
        <v>3</v>
      </c>
      <c r="DA450" s="97">
        <f t="shared" si="270"/>
        <v>4.5</v>
      </c>
      <c r="DB450" s="95">
        <f t="shared" si="271"/>
        <v>3</v>
      </c>
      <c r="DC450" s="147">
        <f t="shared" si="243"/>
        <v>1</v>
      </c>
      <c r="DD450" s="210">
        <f t="shared" si="277"/>
        <v>0</v>
      </c>
      <c r="DE450" s="151">
        <f t="shared" si="278"/>
        <v>0</v>
      </c>
      <c r="DF450" s="213">
        <f t="shared" si="279"/>
        <v>0</v>
      </c>
      <c r="DG450" s="149">
        <f t="shared" si="280"/>
        <v>0</v>
      </c>
      <c r="DH450" s="141">
        <f t="shared" si="281"/>
        <v>0</v>
      </c>
    </row>
    <row r="451" spans="1:112" s="99" customFormat="1" ht="26.1" customHeight="1" thickTop="1" thickBot="1" x14ac:dyDescent="0.2">
      <c r="A451" s="136"/>
      <c r="B451" s="87">
        <v>1267</v>
      </c>
      <c r="C451" s="94" t="s">
        <v>1</v>
      </c>
      <c r="D451" s="94" t="s">
        <v>50</v>
      </c>
      <c r="E451" s="100" t="s">
        <v>51</v>
      </c>
      <c r="F451" s="101">
        <v>13</v>
      </c>
      <c r="G451" s="102">
        <v>1.75</v>
      </c>
      <c r="H451" s="94" t="s">
        <v>257</v>
      </c>
      <c r="I451" s="94" t="s">
        <v>133</v>
      </c>
      <c r="J451" s="103" t="s">
        <v>45</v>
      </c>
      <c r="K451" s="94" t="str">
        <f t="shared" si="256"/>
        <v>-</v>
      </c>
      <c r="L451" s="94" t="s">
        <v>249</v>
      </c>
      <c r="M451" s="181">
        <v>0</v>
      </c>
      <c r="N451" s="92"/>
      <c r="O451" s="93"/>
      <c r="P451" s="104"/>
      <c r="Q451" s="207">
        <v>3.5</v>
      </c>
      <c r="R451" s="202">
        <v>3</v>
      </c>
      <c r="S451" s="198">
        <v>4.5</v>
      </c>
      <c r="T451" s="191">
        <f t="shared" si="257"/>
        <v>3</v>
      </c>
      <c r="U451" s="191">
        <f t="shared" si="282"/>
        <v>1</v>
      </c>
      <c r="V451" s="191">
        <f t="shared" si="272"/>
        <v>0</v>
      </c>
      <c r="W451" s="191">
        <f t="shared" si="273"/>
        <v>0</v>
      </c>
      <c r="X451" s="191">
        <f t="shared" si="274"/>
        <v>0</v>
      </c>
      <c r="Y451" s="192">
        <f t="shared" si="275"/>
        <v>0</v>
      </c>
      <c r="Z451" s="195">
        <f t="shared" si="276"/>
        <v>0</v>
      </c>
      <c r="AA451" s="192" t="s">
        <v>67</v>
      </c>
      <c r="AB451" s="190" t="s">
        <v>72</v>
      </c>
      <c r="AC451" s="191"/>
      <c r="AD451" s="190"/>
      <c r="AE451" s="190"/>
      <c r="AF451" s="190"/>
      <c r="AG451" s="190"/>
      <c r="AH451" s="190"/>
      <c r="AI451" s="190"/>
      <c r="AJ451" s="190"/>
      <c r="AK451" s="190"/>
      <c r="AL451" s="190"/>
      <c r="AM451" s="190"/>
      <c r="AN451" s="190"/>
      <c r="AO451" s="190"/>
      <c r="AP451" s="190"/>
      <c r="AQ451" s="190"/>
      <c r="AR451" s="190"/>
      <c r="AS451" s="190"/>
      <c r="AT451" s="190"/>
      <c r="AU451" s="190"/>
      <c r="AV451" s="190"/>
      <c r="AW451" s="190"/>
      <c r="AX451" s="190"/>
      <c r="AY451" s="190"/>
      <c r="AZ451" s="190"/>
      <c r="BA451" s="190"/>
      <c r="BB451" s="190"/>
      <c r="BC451" s="190"/>
      <c r="BD451" s="190"/>
      <c r="BE451" s="190"/>
      <c r="BF451" s="190"/>
      <c r="BG451" s="190"/>
      <c r="BH451" s="190"/>
      <c r="BI451" s="190"/>
      <c r="BJ451" s="190"/>
      <c r="BK451" s="190"/>
      <c r="BL451" s="190"/>
      <c r="BM451" s="190"/>
      <c r="BN451" s="190"/>
      <c r="BO451" s="190"/>
      <c r="BP451" s="190"/>
      <c r="BQ451" s="190"/>
      <c r="BR451" s="190"/>
      <c r="BS451" s="190"/>
      <c r="BT451" s="190"/>
      <c r="BU451" s="190"/>
      <c r="BV451" s="190"/>
      <c r="BW451" s="190"/>
      <c r="BX451" s="190"/>
      <c r="BY451" s="190"/>
      <c r="BZ451" s="190">
        <f t="shared" si="258"/>
        <v>1</v>
      </c>
      <c r="CA451" s="190">
        <f t="shared" si="259"/>
        <v>0</v>
      </c>
      <c r="CB451" s="196">
        <f t="shared" si="260"/>
        <v>0</v>
      </c>
      <c r="CC451" s="196">
        <f t="shared" si="261"/>
        <v>0</v>
      </c>
      <c r="CD451" s="197">
        <f t="shared" si="262"/>
        <v>3.5</v>
      </c>
      <c r="CE451" s="198" t="s">
        <v>127</v>
      </c>
      <c r="CF451" s="196" t="str">
        <f t="shared" si="263"/>
        <v/>
      </c>
      <c r="CG451" s="199">
        <f t="shared" si="264"/>
        <v>1</v>
      </c>
      <c r="CH451" s="190" t="e">
        <f t="shared" si="265"/>
        <v>#VALUE!</v>
      </c>
      <c r="CI451" s="190" t="str">
        <f t="shared" si="266"/>
        <v/>
      </c>
      <c r="CJ451" s="190">
        <f t="shared" si="267"/>
        <v>0</v>
      </c>
      <c r="CK451" s="190"/>
      <c r="CL451" s="191">
        <f t="shared" si="244"/>
        <v>1267</v>
      </c>
      <c r="CM451" s="191" t="str">
        <f t="shared" si="245"/>
        <v>本圃</v>
      </c>
      <c r="CN451" s="191" t="str">
        <f t="shared" si="246"/>
        <v>紅ほっぺ以外</v>
      </c>
      <c r="CO451" s="191" t="str">
        <f t="shared" si="247"/>
        <v>よこ</v>
      </c>
      <c r="CP451" s="198">
        <f t="shared" si="248"/>
        <v>13</v>
      </c>
      <c r="CQ451" s="203">
        <f t="shared" si="249"/>
        <v>1.75</v>
      </c>
      <c r="CR451" s="191" t="str">
        <f t="shared" si="250"/>
        <v>SPWFD24UB2PA</v>
      </c>
      <c r="CS451" s="191" t="str">
        <f t="shared" si="251"/>
        <v>○</v>
      </c>
      <c r="CT451" s="191" t="str">
        <f t="shared" si="252"/>
        <v>強め</v>
      </c>
      <c r="CU451" s="191" t="str">
        <f t="shared" si="268"/>
        <v>-</v>
      </c>
      <c r="CV451" s="191">
        <f t="shared" si="253"/>
        <v>0</v>
      </c>
      <c r="CW451" s="191" t="str">
        <f t="shared" si="254"/>
        <v/>
      </c>
      <c r="CX451" s="208">
        <f t="shared" si="255"/>
        <v>0</v>
      </c>
      <c r="CY451" s="97">
        <f t="shared" si="269"/>
        <v>3.5</v>
      </c>
      <c r="CZ451" s="98">
        <f t="shared" si="270"/>
        <v>3</v>
      </c>
      <c r="DA451" s="97">
        <f t="shared" si="270"/>
        <v>4.5</v>
      </c>
      <c r="DB451" s="95">
        <f t="shared" si="271"/>
        <v>3</v>
      </c>
      <c r="DC451" s="147">
        <f t="shared" si="243"/>
        <v>1</v>
      </c>
      <c r="DD451" s="210">
        <f t="shared" si="277"/>
        <v>0</v>
      </c>
      <c r="DE451" s="151">
        <f t="shared" si="278"/>
        <v>0</v>
      </c>
      <c r="DF451" s="213">
        <f t="shared" si="279"/>
        <v>0</v>
      </c>
      <c r="DG451" s="149">
        <f t="shared" si="280"/>
        <v>0</v>
      </c>
      <c r="DH451" s="141">
        <f t="shared" si="281"/>
        <v>0</v>
      </c>
    </row>
    <row r="452" spans="1:112" s="99" customFormat="1" ht="26.1" customHeight="1" thickTop="1" thickBot="1" x14ac:dyDescent="0.2">
      <c r="A452" s="136"/>
      <c r="B452" s="94">
        <v>1268</v>
      </c>
      <c r="C452" s="94" t="s">
        <v>1</v>
      </c>
      <c r="D452" s="94" t="s">
        <v>50</v>
      </c>
      <c r="E452" s="100" t="s">
        <v>51</v>
      </c>
      <c r="F452" s="101">
        <v>13</v>
      </c>
      <c r="G452" s="102">
        <v>1.75</v>
      </c>
      <c r="H452" s="94" t="s">
        <v>257</v>
      </c>
      <c r="I452" s="94" t="s">
        <v>132</v>
      </c>
      <c r="J452" s="103" t="s">
        <v>45</v>
      </c>
      <c r="K452" s="146" t="str">
        <f t="shared" si="256"/>
        <v>○</v>
      </c>
      <c r="L452" s="145" t="s">
        <v>189</v>
      </c>
      <c r="M452" s="180">
        <f>IF(L452="YES",1,0)</f>
        <v>0</v>
      </c>
      <c r="N452" s="92"/>
      <c r="O452" s="93"/>
      <c r="P452" s="104"/>
      <c r="Q452" s="207">
        <v>3</v>
      </c>
      <c r="R452" s="202">
        <v>3</v>
      </c>
      <c r="S452" s="198">
        <v>4.5</v>
      </c>
      <c r="T452" s="191">
        <f t="shared" si="257"/>
        <v>3</v>
      </c>
      <c r="U452" s="191">
        <f t="shared" si="282"/>
        <v>1</v>
      </c>
      <c r="V452" s="191">
        <f t="shared" si="272"/>
        <v>0</v>
      </c>
      <c r="W452" s="191">
        <f t="shared" si="273"/>
        <v>0</v>
      </c>
      <c r="X452" s="191">
        <f t="shared" si="274"/>
        <v>0</v>
      </c>
      <c r="Y452" s="192">
        <f t="shared" si="275"/>
        <v>0</v>
      </c>
      <c r="Z452" s="195">
        <f t="shared" si="276"/>
        <v>0</v>
      </c>
      <c r="AA452" s="192" t="s">
        <v>67</v>
      </c>
      <c r="AB452" s="190" t="s">
        <v>106</v>
      </c>
      <c r="AC452" s="191"/>
      <c r="AD452" s="190"/>
      <c r="AE452" s="190"/>
      <c r="AF452" s="190"/>
      <c r="AG452" s="190"/>
      <c r="AH452" s="190"/>
      <c r="AI452" s="190"/>
      <c r="AJ452" s="190"/>
      <c r="AK452" s="190"/>
      <c r="AL452" s="190"/>
      <c r="AM452" s="190"/>
      <c r="AN452" s="190"/>
      <c r="AO452" s="190"/>
      <c r="AP452" s="190"/>
      <c r="AQ452" s="190"/>
      <c r="AR452" s="190"/>
      <c r="AS452" s="190"/>
      <c r="AT452" s="190"/>
      <c r="AU452" s="190"/>
      <c r="AV452" s="190"/>
      <c r="AW452" s="190"/>
      <c r="AX452" s="190"/>
      <c r="AY452" s="190"/>
      <c r="AZ452" s="190"/>
      <c r="BA452" s="190"/>
      <c r="BB452" s="190"/>
      <c r="BC452" s="190"/>
      <c r="BD452" s="190"/>
      <c r="BE452" s="190"/>
      <c r="BF452" s="190"/>
      <c r="BG452" s="190"/>
      <c r="BH452" s="190"/>
      <c r="BI452" s="190"/>
      <c r="BJ452" s="190"/>
      <c r="BK452" s="190"/>
      <c r="BL452" s="190"/>
      <c r="BM452" s="190"/>
      <c r="BN452" s="190"/>
      <c r="BO452" s="190"/>
      <c r="BP452" s="190"/>
      <c r="BQ452" s="190"/>
      <c r="BR452" s="190"/>
      <c r="BS452" s="190"/>
      <c r="BT452" s="190"/>
      <c r="BU452" s="190"/>
      <c r="BV452" s="190"/>
      <c r="BW452" s="190"/>
      <c r="BX452" s="190"/>
      <c r="BY452" s="190"/>
      <c r="BZ452" s="190">
        <f t="shared" si="258"/>
        <v>1</v>
      </c>
      <c r="CA452" s="190">
        <f t="shared" si="259"/>
        <v>0</v>
      </c>
      <c r="CB452" s="196">
        <f t="shared" si="260"/>
        <v>0</v>
      </c>
      <c r="CC452" s="196">
        <f t="shared" si="261"/>
        <v>0</v>
      </c>
      <c r="CD452" s="197">
        <f t="shared" si="262"/>
        <v>3</v>
      </c>
      <c r="CE452" s="198" t="s">
        <v>127</v>
      </c>
      <c r="CF452" s="196" t="str">
        <f t="shared" si="263"/>
        <v/>
      </c>
      <c r="CG452" s="199">
        <f t="shared" si="264"/>
        <v>1</v>
      </c>
      <c r="CH452" s="190" t="e">
        <f t="shared" si="265"/>
        <v>#VALUE!</v>
      </c>
      <c r="CI452" s="190" t="str">
        <f t="shared" si="266"/>
        <v/>
      </c>
      <c r="CJ452" s="190">
        <f t="shared" si="267"/>
        <v>0</v>
      </c>
      <c r="CK452" s="190"/>
      <c r="CL452" s="191">
        <f t="shared" si="244"/>
        <v>1268</v>
      </c>
      <c r="CM452" s="191" t="str">
        <f t="shared" si="245"/>
        <v>本圃</v>
      </c>
      <c r="CN452" s="191" t="str">
        <f t="shared" si="246"/>
        <v>紅ほっぺ以外</v>
      </c>
      <c r="CO452" s="191" t="str">
        <f t="shared" si="247"/>
        <v>よこ</v>
      </c>
      <c r="CP452" s="198">
        <f t="shared" si="248"/>
        <v>13</v>
      </c>
      <c r="CQ452" s="203">
        <f t="shared" si="249"/>
        <v>1.75</v>
      </c>
      <c r="CR452" s="191" t="str">
        <f t="shared" si="250"/>
        <v>SPWFD24UB2PA</v>
      </c>
      <c r="CS452" s="191" t="str">
        <f t="shared" si="251"/>
        <v>◎</v>
      </c>
      <c r="CT452" s="191" t="str">
        <f t="shared" si="252"/>
        <v>強め</v>
      </c>
      <c r="CU452" s="191" t="str">
        <f t="shared" si="268"/>
        <v>○</v>
      </c>
      <c r="CV452" s="191">
        <f t="shared" si="253"/>
        <v>0</v>
      </c>
      <c r="CW452" s="191" t="str">
        <f t="shared" si="254"/>
        <v/>
      </c>
      <c r="CX452" s="208">
        <f t="shared" si="255"/>
        <v>0</v>
      </c>
      <c r="CY452" s="97">
        <f t="shared" si="269"/>
        <v>3</v>
      </c>
      <c r="CZ452" s="98">
        <f t="shared" si="270"/>
        <v>3</v>
      </c>
      <c r="DA452" s="97">
        <f t="shared" si="270"/>
        <v>4.5</v>
      </c>
      <c r="DB452" s="95">
        <f t="shared" si="271"/>
        <v>3</v>
      </c>
      <c r="DC452" s="147">
        <f t="shared" si="243"/>
        <v>1</v>
      </c>
      <c r="DD452" s="210">
        <f t="shared" si="277"/>
        <v>0</v>
      </c>
      <c r="DE452" s="151">
        <f t="shared" si="278"/>
        <v>0</v>
      </c>
      <c r="DF452" s="213">
        <f t="shared" si="279"/>
        <v>0</v>
      </c>
      <c r="DG452" s="149">
        <f t="shared" si="280"/>
        <v>0</v>
      </c>
      <c r="DH452" s="141">
        <f t="shared" si="281"/>
        <v>0</v>
      </c>
    </row>
    <row r="453" spans="1:112" s="99" customFormat="1" ht="26.1" customHeight="1" thickTop="1" thickBot="1" x14ac:dyDescent="0.2">
      <c r="A453" s="136"/>
      <c r="B453" s="94">
        <v>1271</v>
      </c>
      <c r="C453" s="94" t="s">
        <v>1</v>
      </c>
      <c r="D453" s="94" t="s">
        <v>50</v>
      </c>
      <c r="E453" s="100" t="s">
        <v>51</v>
      </c>
      <c r="F453" s="101">
        <v>13</v>
      </c>
      <c r="G453" s="102">
        <v>2</v>
      </c>
      <c r="H453" s="94" t="s">
        <v>257</v>
      </c>
      <c r="I453" s="94" t="s">
        <v>133</v>
      </c>
      <c r="J453" s="94" t="s">
        <v>47</v>
      </c>
      <c r="K453" s="94" t="str">
        <f t="shared" si="256"/>
        <v>-</v>
      </c>
      <c r="L453" s="94" t="s">
        <v>249</v>
      </c>
      <c r="M453" s="181">
        <v>0</v>
      </c>
      <c r="N453" s="92"/>
      <c r="O453" s="93"/>
      <c r="P453" s="104"/>
      <c r="Q453" s="207">
        <v>3.5</v>
      </c>
      <c r="R453" s="202">
        <v>3</v>
      </c>
      <c r="S453" s="198">
        <v>4.5</v>
      </c>
      <c r="T453" s="191">
        <f t="shared" si="257"/>
        <v>3</v>
      </c>
      <c r="U453" s="191">
        <f t="shared" si="282"/>
        <v>1</v>
      </c>
      <c r="V453" s="191">
        <f t="shared" si="272"/>
        <v>0</v>
      </c>
      <c r="W453" s="191">
        <f t="shared" si="273"/>
        <v>0</v>
      </c>
      <c r="X453" s="191">
        <f t="shared" si="274"/>
        <v>0</v>
      </c>
      <c r="Y453" s="192">
        <f t="shared" si="275"/>
        <v>0</v>
      </c>
      <c r="Z453" s="195">
        <f t="shared" si="276"/>
        <v>0</v>
      </c>
      <c r="AA453" s="192" t="s">
        <v>67</v>
      </c>
      <c r="AB453" s="190" t="s">
        <v>96</v>
      </c>
      <c r="AC453" s="191"/>
      <c r="AD453" s="190"/>
      <c r="AE453" s="190"/>
      <c r="AF453" s="190"/>
      <c r="AG453" s="190"/>
      <c r="AH453" s="190"/>
      <c r="AI453" s="190"/>
      <c r="AJ453" s="190"/>
      <c r="AK453" s="190"/>
      <c r="AL453" s="190"/>
      <c r="AM453" s="190"/>
      <c r="AN453" s="190"/>
      <c r="AO453" s="190"/>
      <c r="AP453" s="190"/>
      <c r="AQ453" s="190"/>
      <c r="AR453" s="190"/>
      <c r="AS453" s="190"/>
      <c r="AT453" s="190"/>
      <c r="AU453" s="190"/>
      <c r="AV453" s="190"/>
      <c r="AW453" s="190"/>
      <c r="AX453" s="190"/>
      <c r="AY453" s="190"/>
      <c r="AZ453" s="190"/>
      <c r="BA453" s="190"/>
      <c r="BB453" s="190"/>
      <c r="BC453" s="190"/>
      <c r="BD453" s="190"/>
      <c r="BE453" s="190"/>
      <c r="BF453" s="190"/>
      <c r="BG453" s="190"/>
      <c r="BH453" s="190"/>
      <c r="BI453" s="190"/>
      <c r="BJ453" s="190"/>
      <c r="BK453" s="190"/>
      <c r="BL453" s="190"/>
      <c r="BM453" s="190"/>
      <c r="BN453" s="190"/>
      <c r="BO453" s="190"/>
      <c r="BP453" s="190"/>
      <c r="BQ453" s="190"/>
      <c r="BR453" s="190"/>
      <c r="BS453" s="190"/>
      <c r="BT453" s="190"/>
      <c r="BU453" s="190"/>
      <c r="BV453" s="190"/>
      <c r="BW453" s="190"/>
      <c r="BX453" s="190"/>
      <c r="BY453" s="190"/>
      <c r="BZ453" s="190">
        <f t="shared" si="258"/>
        <v>1</v>
      </c>
      <c r="CA453" s="190">
        <f t="shared" si="259"/>
        <v>0</v>
      </c>
      <c r="CB453" s="196">
        <f t="shared" si="260"/>
        <v>0</v>
      </c>
      <c r="CC453" s="196">
        <f t="shared" si="261"/>
        <v>0</v>
      </c>
      <c r="CD453" s="197">
        <f t="shared" si="262"/>
        <v>3.5</v>
      </c>
      <c r="CE453" s="198" t="s">
        <v>127</v>
      </c>
      <c r="CF453" s="196" t="str">
        <f t="shared" si="263"/>
        <v/>
      </c>
      <c r="CG453" s="199">
        <f t="shared" si="264"/>
        <v>1</v>
      </c>
      <c r="CH453" s="190" t="e">
        <f t="shared" si="265"/>
        <v>#VALUE!</v>
      </c>
      <c r="CI453" s="190" t="str">
        <f t="shared" si="266"/>
        <v/>
      </c>
      <c r="CJ453" s="190">
        <f t="shared" si="267"/>
        <v>0</v>
      </c>
      <c r="CK453" s="190"/>
      <c r="CL453" s="191">
        <f t="shared" si="244"/>
        <v>1271</v>
      </c>
      <c r="CM453" s="191" t="str">
        <f t="shared" si="245"/>
        <v>本圃</v>
      </c>
      <c r="CN453" s="191" t="str">
        <f t="shared" si="246"/>
        <v>紅ほっぺ以外</v>
      </c>
      <c r="CO453" s="191" t="str">
        <f t="shared" si="247"/>
        <v>よこ</v>
      </c>
      <c r="CP453" s="198">
        <f t="shared" si="248"/>
        <v>13</v>
      </c>
      <c r="CQ453" s="203">
        <f t="shared" si="249"/>
        <v>2</v>
      </c>
      <c r="CR453" s="191" t="str">
        <f t="shared" si="250"/>
        <v>SPWFD24UB2PA</v>
      </c>
      <c r="CS453" s="191" t="str">
        <f t="shared" si="251"/>
        <v>○</v>
      </c>
      <c r="CT453" s="191" t="str">
        <f t="shared" si="252"/>
        <v>適</v>
      </c>
      <c r="CU453" s="191" t="str">
        <f t="shared" si="268"/>
        <v>-</v>
      </c>
      <c r="CV453" s="191">
        <f t="shared" si="253"/>
        <v>0</v>
      </c>
      <c r="CW453" s="191" t="str">
        <f t="shared" si="254"/>
        <v/>
      </c>
      <c r="CX453" s="208">
        <f t="shared" si="255"/>
        <v>0</v>
      </c>
      <c r="CY453" s="97">
        <f t="shared" si="269"/>
        <v>3.5</v>
      </c>
      <c r="CZ453" s="98">
        <f t="shared" si="270"/>
        <v>3</v>
      </c>
      <c r="DA453" s="97">
        <f t="shared" si="270"/>
        <v>4.5</v>
      </c>
      <c r="DB453" s="95">
        <f t="shared" si="271"/>
        <v>3</v>
      </c>
      <c r="DC453" s="147">
        <f t="shared" si="243"/>
        <v>1</v>
      </c>
      <c r="DD453" s="210">
        <f t="shared" si="277"/>
        <v>0</v>
      </c>
      <c r="DE453" s="151">
        <f t="shared" si="278"/>
        <v>0</v>
      </c>
      <c r="DF453" s="213">
        <f t="shared" si="279"/>
        <v>0</v>
      </c>
      <c r="DG453" s="149">
        <f t="shared" si="280"/>
        <v>0</v>
      </c>
      <c r="DH453" s="141">
        <f t="shared" si="281"/>
        <v>0</v>
      </c>
    </row>
    <row r="454" spans="1:112" s="99" customFormat="1" ht="26.1" customHeight="1" thickTop="1" thickBot="1" x14ac:dyDescent="0.2">
      <c r="A454" s="136"/>
      <c r="B454" s="94">
        <v>1272</v>
      </c>
      <c r="C454" s="94" t="s">
        <v>1</v>
      </c>
      <c r="D454" s="94" t="s">
        <v>50</v>
      </c>
      <c r="E454" s="100" t="s">
        <v>51</v>
      </c>
      <c r="F454" s="101">
        <v>13</v>
      </c>
      <c r="G454" s="102">
        <v>2</v>
      </c>
      <c r="H454" s="94" t="s">
        <v>257</v>
      </c>
      <c r="I454" s="94" t="s">
        <v>132</v>
      </c>
      <c r="J454" s="103" t="s">
        <v>45</v>
      </c>
      <c r="K454" s="146" t="str">
        <f t="shared" si="256"/>
        <v>○</v>
      </c>
      <c r="L454" s="145" t="s">
        <v>189</v>
      </c>
      <c r="M454" s="180">
        <f>IF(L454="YES",1,0)</f>
        <v>0</v>
      </c>
      <c r="N454" s="92"/>
      <c r="O454" s="93"/>
      <c r="P454" s="104"/>
      <c r="Q454" s="207">
        <v>3</v>
      </c>
      <c r="R454" s="202">
        <v>3</v>
      </c>
      <c r="S454" s="198">
        <v>4.5</v>
      </c>
      <c r="T454" s="191">
        <f t="shared" si="257"/>
        <v>3</v>
      </c>
      <c r="U454" s="191">
        <f t="shared" si="282"/>
        <v>1</v>
      </c>
      <c r="V454" s="191">
        <f t="shared" si="272"/>
        <v>0</v>
      </c>
      <c r="W454" s="191">
        <f t="shared" si="273"/>
        <v>0</v>
      </c>
      <c r="X454" s="191">
        <f t="shared" si="274"/>
        <v>0</v>
      </c>
      <c r="Y454" s="192">
        <f t="shared" si="275"/>
        <v>0</v>
      </c>
      <c r="Z454" s="195">
        <f t="shared" si="276"/>
        <v>0</v>
      </c>
      <c r="AA454" s="192" t="s">
        <v>67</v>
      </c>
      <c r="AB454" s="190" t="s">
        <v>74</v>
      </c>
      <c r="AC454" s="191"/>
      <c r="AD454" s="190"/>
      <c r="AE454" s="190"/>
      <c r="AF454" s="190"/>
      <c r="AG454" s="190"/>
      <c r="AH454" s="190"/>
      <c r="AI454" s="190"/>
      <c r="AJ454" s="190"/>
      <c r="AK454" s="190"/>
      <c r="AL454" s="190"/>
      <c r="AM454" s="190"/>
      <c r="AN454" s="190"/>
      <c r="AO454" s="190"/>
      <c r="AP454" s="190"/>
      <c r="AQ454" s="190"/>
      <c r="AR454" s="190"/>
      <c r="AS454" s="190"/>
      <c r="AT454" s="190"/>
      <c r="AU454" s="190"/>
      <c r="AV454" s="190"/>
      <c r="AW454" s="190"/>
      <c r="AX454" s="190"/>
      <c r="AY454" s="190"/>
      <c r="AZ454" s="190"/>
      <c r="BA454" s="190"/>
      <c r="BB454" s="190"/>
      <c r="BC454" s="190"/>
      <c r="BD454" s="190"/>
      <c r="BE454" s="190"/>
      <c r="BF454" s="190"/>
      <c r="BG454" s="190"/>
      <c r="BH454" s="190"/>
      <c r="BI454" s="190"/>
      <c r="BJ454" s="190"/>
      <c r="BK454" s="190"/>
      <c r="BL454" s="190"/>
      <c r="BM454" s="190"/>
      <c r="BN454" s="190"/>
      <c r="BO454" s="190"/>
      <c r="BP454" s="190"/>
      <c r="BQ454" s="190"/>
      <c r="BR454" s="190"/>
      <c r="BS454" s="190"/>
      <c r="BT454" s="190"/>
      <c r="BU454" s="190"/>
      <c r="BV454" s="190"/>
      <c r="BW454" s="190"/>
      <c r="BX454" s="190"/>
      <c r="BY454" s="190"/>
      <c r="BZ454" s="190">
        <f t="shared" si="258"/>
        <v>1</v>
      </c>
      <c r="CA454" s="190">
        <f t="shared" si="259"/>
        <v>0</v>
      </c>
      <c r="CB454" s="196">
        <f t="shared" si="260"/>
        <v>0</v>
      </c>
      <c r="CC454" s="196">
        <f t="shared" si="261"/>
        <v>0</v>
      </c>
      <c r="CD454" s="197">
        <f t="shared" si="262"/>
        <v>3</v>
      </c>
      <c r="CE454" s="198" t="s">
        <v>127</v>
      </c>
      <c r="CF454" s="196" t="str">
        <f t="shared" si="263"/>
        <v/>
      </c>
      <c r="CG454" s="199">
        <f t="shared" si="264"/>
        <v>1</v>
      </c>
      <c r="CH454" s="190" t="e">
        <f t="shared" si="265"/>
        <v>#VALUE!</v>
      </c>
      <c r="CI454" s="190" t="str">
        <f t="shared" si="266"/>
        <v/>
      </c>
      <c r="CJ454" s="190">
        <f t="shared" si="267"/>
        <v>0</v>
      </c>
      <c r="CK454" s="190"/>
      <c r="CL454" s="191">
        <f t="shared" si="244"/>
        <v>1272</v>
      </c>
      <c r="CM454" s="191" t="str">
        <f t="shared" si="245"/>
        <v>本圃</v>
      </c>
      <c r="CN454" s="191" t="str">
        <f t="shared" si="246"/>
        <v>紅ほっぺ以外</v>
      </c>
      <c r="CO454" s="191" t="str">
        <f t="shared" si="247"/>
        <v>よこ</v>
      </c>
      <c r="CP454" s="198">
        <f t="shared" si="248"/>
        <v>13</v>
      </c>
      <c r="CQ454" s="203">
        <f t="shared" si="249"/>
        <v>2</v>
      </c>
      <c r="CR454" s="191" t="str">
        <f t="shared" si="250"/>
        <v>SPWFD24UB2PA</v>
      </c>
      <c r="CS454" s="191" t="str">
        <f t="shared" si="251"/>
        <v>◎</v>
      </c>
      <c r="CT454" s="191" t="str">
        <f t="shared" si="252"/>
        <v>強め</v>
      </c>
      <c r="CU454" s="191" t="str">
        <f t="shared" si="268"/>
        <v>○</v>
      </c>
      <c r="CV454" s="191">
        <f t="shared" si="253"/>
        <v>0</v>
      </c>
      <c r="CW454" s="191" t="str">
        <f t="shared" si="254"/>
        <v/>
      </c>
      <c r="CX454" s="208">
        <f t="shared" si="255"/>
        <v>0</v>
      </c>
      <c r="CY454" s="97">
        <f t="shared" si="269"/>
        <v>3</v>
      </c>
      <c r="CZ454" s="98">
        <f t="shared" si="270"/>
        <v>3</v>
      </c>
      <c r="DA454" s="97">
        <f t="shared" si="270"/>
        <v>4.5</v>
      </c>
      <c r="DB454" s="95">
        <f t="shared" si="271"/>
        <v>3</v>
      </c>
      <c r="DC454" s="147">
        <f t="shared" si="243"/>
        <v>1</v>
      </c>
      <c r="DD454" s="210">
        <f t="shared" si="277"/>
        <v>0</v>
      </c>
      <c r="DE454" s="151">
        <f t="shared" si="278"/>
        <v>0</v>
      </c>
      <c r="DF454" s="213">
        <f t="shared" si="279"/>
        <v>0</v>
      </c>
      <c r="DG454" s="149">
        <f t="shared" si="280"/>
        <v>0</v>
      </c>
      <c r="DH454" s="141">
        <f t="shared" si="281"/>
        <v>0</v>
      </c>
    </row>
    <row r="455" spans="1:112" s="99" customFormat="1" ht="26.1" customHeight="1" thickTop="1" thickBot="1" x14ac:dyDescent="0.2">
      <c r="A455" s="136"/>
      <c r="B455" s="94">
        <v>1275</v>
      </c>
      <c r="C455" s="94" t="s">
        <v>1</v>
      </c>
      <c r="D455" s="94" t="s">
        <v>50</v>
      </c>
      <c r="E455" s="100" t="s">
        <v>51</v>
      </c>
      <c r="F455" s="101">
        <v>13</v>
      </c>
      <c r="G455" s="102">
        <v>2.25</v>
      </c>
      <c r="H455" s="94" t="s">
        <v>257</v>
      </c>
      <c r="I455" s="94" t="s">
        <v>133</v>
      </c>
      <c r="J455" s="94" t="s">
        <v>47</v>
      </c>
      <c r="K455" s="94" t="str">
        <f t="shared" si="256"/>
        <v>-</v>
      </c>
      <c r="L455" s="94" t="s">
        <v>249</v>
      </c>
      <c r="M455" s="181">
        <v>0</v>
      </c>
      <c r="N455" s="92"/>
      <c r="O455" s="93"/>
      <c r="P455" s="104"/>
      <c r="Q455" s="207">
        <v>3.5</v>
      </c>
      <c r="R455" s="202">
        <v>3</v>
      </c>
      <c r="S455" s="198">
        <v>4.5</v>
      </c>
      <c r="T455" s="191">
        <f t="shared" si="257"/>
        <v>3</v>
      </c>
      <c r="U455" s="191">
        <f t="shared" si="282"/>
        <v>1</v>
      </c>
      <c r="V455" s="191">
        <f t="shared" si="272"/>
        <v>0</v>
      </c>
      <c r="W455" s="191">
        <f t="shared" si="273"/>
        <v>0</v>
      </c>
      <c r="X455" s="191">
        <f t="shared" si="274"/>
        <v>0</v>
      </c>
      <c r="Y455" s="192">
        <f t="shared" si="275"/>
        <v>0</v>
      </c>
      <c r="Z455" s="195">
        <f t="shared" si="276"/>
        <v>0</v>
      </c>
      <c r="AA455" s="192" t="s">
        <v>67</v>
      </c>
      <c r="AB455" s="190" t="s">
        <v>96</v>
      </c>
      <c r="AC455" s="191"/>
      <c r="AD455" s="190"/>
      <c r="AE455" s="190"/>
      <c r="AF455" s="190"/>
      <c r="AG455" s="190"/>
      <c r="AH455" s="190"/>
      <c r="AI455" s="190"/>
      <c r="AJ455" s="190"/>
      <c r="AK455" s="190"/>
      <c r="AL455" s="190"/>
      <c r="AM455" s="190"/>
      <c r="AN455" s="190"/>
      <c r="AO455" s="190"/>
      <c r="AP455" s="190"/>
      <c r="AQ455" s="190"/>
      <c r="AR455" s="190"/>
      <c r="AS455" s="190"/>
      <c r="AT455" s="190"/>
      <c r="AU455" s="190"/>
      <c r="AV455" s="190"/>
      <c r="AW455" s="190"/>
      <c r="AX455" s="190"/>
      <c r="AY455" s="190"/>
      <c r="AZ455" s="190"/>
      <c r="BA455" s="190"/>
      <c r="BB455" s="190"/>
      <c r="BC455" s="190"/>
      <c r="BD455" s="190"/>
      <c r="BE455" s="190"/>
      <c r="BF455" s="190"/>
      <c r="BG455" s="190"/>
      <c r="BH455" s="190"/>
      <c r="BI455" s="190"/>
      <c r="BJ455" s="190"/>
      <c r="BK455" s="190"/>
      <c r="BL455" s="190"/>
      <c r="BM455" s="190"/>
      <c r="BN455" s="190"/>
      <c r="BO455" s="190"/>
      <c r="BP455" s="190"/>
      <c r="BQ455" s="190"/>
      <c r="BR455" s="190"/>
      <c r="BS455" s="190"/>
      <c r="BT455" s="190"/>
      <c r="BU455" s="190"/>
      <c r="BV455" s="190"/>
      <c r="BW455" s="190"/>
      <c r="BX455" s="190"/>
      <c r="BY455" s="190"/>
      <c r="BZ455" s="190">
        <f t="shared" si="258"/>
        <v>1</v>
      </c>
      <c r="CA455" s="190">
        <f t="shared" si="259"/>
        <v>0</v>
      </c>
      <c r="CB455" s="196">
        <f t="shared" si="260"/>
        <v>0</v>
      </c>
      <c r="CC455" s="196">
        <f t="shared" si="261"/>
        <v>0</v>
      </c>
      <c r="CD455" s="197">
        <f t="shared" si="262"/>
        <v>3.5</v>
      </c>
      <c r="CE455" s="198" t="s">
        <v>127</v>
      </c>
      <c r="CF455" s="196" t="str">
        <f t="shared" si="263"/>
        <v/>
      </c>
      <c r="CG455" s="199">
        <f t="shared" si="264"/>
        <v>1</v>
      </c>
      <c r="CH455" s="190" t="e">
        <f t="shared" si="265"/>
        <v>#VALUE!</v>
      </c>
      <c r="CI455" s="190" t="str">
        <f t="shared" si="266"/>
        <v/>
      </c>
      <c r="CJ455" s="190">
        <f t="shared" si="267"/>
        <v>0</v>
      </c>
      <c r="CK455" s="190"/>
      <c r="CL455" s="191">
        <f t="shared" si="244"/>
        <v>1275</v>
      </c>
      <c r="CM455" s="191" t="str">
        <f t="shared" si="245"/>
        <v>本圃</v>
      </c>
      <c r="CN455" s="191" t="str">
        <f t="shared" si="246"/>
        <v>紅ほっぺ以外</v>
      </c>
      <c r="CO455" s="191" t="str">
        <f t="shared" si="247"/>
        <v>よこ</v>
      </c>
      <c r="CP455" s="198">
        <f t="shared" si="248"/>
        <v>13</v>
      </c>
      <c r="CQ455" s="203">
        <f t="shared" si="249"/>
        <v>2.25</v>
      </c>
      <c r="CR455" s="191" t="str">
        <f t="shared" si="250"/>
        <v>SPWFD24UB2PA</v>
      </c>
      <c r="CS455" s="191" t="str">
        <f t="shared" si="251"/>
        <v>○</v>
      </c>
      <c r="CT455" s="191" t="str">
        <f t="shared" si="252"/>
        <v>適</v>
      </c>
      <c r="CU455" s="191" t="str">
        <f t="shared" si="268"/>
        <v>-</v>
      </c>
      <c r="CV455" s="191">
        <f t="shared" si="253"/>
        <v>0</v>
      </c>
      <c r="CW455" s="191" t="str">
        <f t="shared" si="254"/>
        <v/>
      </c>
      <c r="CX455" s="208">
        <f t="shared" si="255"/>
        <v>0</v>
      </c>
      <c r="CY455" s="97">
        <f t="shared" si="269"/>
        <v>3.5</v>
      </c>
      <c r="CZ455" s="98">
        <f t="shared" si="270"/>
        <v>3</v>
      </c>
      <c r="DA455" s="97">
        <f t="shared" si="270"/>
        <v>4.5</v>
      </c>
      <c r="DB455" s="95">
        <f t="shared" si="271"/>
        <v>3</v>
      </c>
      <c r="DC455" s="147">
        <f t="shared" si="243"/>
        <v>1</v>
      </c>
      <c r="DD455" s="210">
        <f t="shared" si="277"/>
        <v>0</v>
      </c>
      <c r="DE455" s="151">
        <f t="shared" si="278"/>
        <v>0</v>
      </c>
      <c r="DF455" s="213">
        <f t="shared" si="279"/>
        <v>0</v>
      </c>
      <c r="DG455" s="149">
        <f t="shared" si="280"/>
        <v>0</v>
      </c>
      <c r="DH455" s="141">
        <f t="shared" si="281"/>
        <v>0</v>
      </c>
    </row>
    <row r="456" spans="1:112" s="99" customFormat="1" ht="26.1" customHeight="1" thickTop="1" thickBot="1" x14ac:dyDescent="0.2">
      <c r="A456" s="136"/>
      <c r="B456" s="87">
        <v>1276</v>
      </c>
      <c r="C456" s="94" t="s">
        <v>1</v>
      </c>
      <c r="D456" s="94" t="s">
        <v>50</v>
      </c>
      <c r="E456" s="100" t="s">
        <v>51</v>
      </c>
      <c r="F456" s="101">
        <v>13</v>
      </c>
      <c r="G456" s="102">
        <v>2.25</v>
      </c>
      <c r="H456" s="94" t="s">
        <v>257</v>
      </c>
      <c r="I456" s="94" t="s">
        <v>132</v>
      </c>
      <c r="J456" s="103" t="s">
        <v>45</v>
      </c>
      <c r="K456" s="146" t="str">
        <f t="shared" si="256"/>
        <v>○</v>
      </c>
      <c r="L456" s="145" t="s">
        <v>189</v>
      </c>
      <c r="M456" s="180">
        <f t="shared" ref="M456:M476" si="283">IF(L456="YES",1,0)</f>
        <v>0</v>
      </c>
      <c r="N456" s="92"/>
      <c r="O456" s="93"/>
      <c r="P456" s="104"/>
      <c r="Q456" s="207">
        <v>3</v>
      </c>
      <c r="R456" s="202">
        <v>3</v>
      </c>
      <c r="S456" s="198">
        <v>4.5</v>
      </c>
      <c r="T456" s="191">
        <f t="shared" si="257"/>
        <v>3</v>
      </c>
      <c r="U456" s="191">
        <f t="shared" si="282"/>
        <v>1</v>
      </c>
      <c r="V456" s="191">
        <f t="shared" si="272"/>
        <v>0</v>
      </c>
      <c r="W456" s="191">
        <f t="shared" si="273"/>
        <v>0</v>
      </c>
      <c r="X456" s="191">
        <f t="shared" si="274"/>
        <v>0</v>
      </c>
      <c r="Y456" s="192">
        <f t="shared" si="275"/>
        <v>0</v>
      </c>
      <c r="Z456" s="195">
        <f t="shared" si="276"/>
        <v>0</v>
      </c>
      <c r="AA456" s="192"/>
      <c r="AB456" s="190"/>
      <c r="AC456" s="191"/>
      <c r="AD456" s="190"/>
      <c r="AE456" s="190"/>
      <c r="AF456" s="190"/>
      <c r="AG456" s="190"/>
      <c r="AH456" s="190"/>
      <c r="AI456" s="190"/>
      <c r="AJ456" s="190"/>
      <c r="AK456" s="190"/>
      <c r="AL456" s="190"/>
      <c r="AM456" s="190"/>
      <c r="AN456" s="190"/>
      <c r="AO456" s="190"/>
      <c r="AP456" s="190"/>
      <c r="AQ456" s="190"/>
      <c r="AR456" s="190"/>
      <c r="AS456" s="190"/>
      <c r="AT456" s="190"/>
      <c r="AU456" s="190"/>
      <c r="AV456" s="190"/>
      <c r="AW456" s="190"/>
      <c r="AX456" s="190"/>
      <c r="AY456" s="190"/>
      <c r="AZ456" s="190"/>
      <c r="BA456" s="190"/>
      <c r="BB456" s="190"/>
      <c r="BC456" s="190"/>
      <c r="BD456" s="190"/>
      <c r="BE456" s="190"/>
      <c r="BF456" s="190"/>
      <c r="BG456" s="190"/>
      <c r="BH456" s="190"/>
      <c r="BI456" s="190"/>
      <c r="BJ456" s="190"/>
      <c r="BK456" s="190"/>
      <c r="BL456" s="190"/>
      <c r="BM456" s="190"/>
      <c r="BN456" s="190"/>
      <c r="BO456" s="190"/>
      <c r="BP456" s="190"/>
      <c r="BQ456" s="190"/>
      <c r="BR456" s="190"/>
      <c r="BS456" s="190"/>
      <c r="BT456" s="190"/>
      <c r="BU456" s="190"/>
      <c r="BV456" s="190"/>
      <c r="BW456" s="190"/>
      <c r="BX456" s="190"/>
      <c r="BY456" s="190"/>
      <c r="BZ456" s="190">
        <f t="shared" si="258"/>
        <v>1</v>
      </c>
      <c r="CA456" s="190">
        <f t="shared" si="259"/>
        <v>0</v>
      </c>
      <c r="CB456" s="196">
        <f t="shared" si="260"/>
        <v>0</v>
      </c>
      <c r="CC456" s="196">
        <f t="shared" si="261"/>
        <v>0</v>
      </c>
      <c r="CD456" s="197">
        <f t="shared" si="262"/>
        <v>3</v>
      </c>
      <c r="CE456" s="198" t="s">
        <v>127</v>
      </c>
      <c r="CF456" s="196" t="str">
        <f t="shared" si="263"/>
        <v/>
      </c>
      <c r="CG456" s="199">
        <f t="shared" si="264"/>
        <v>1</v>
      </c>
      <c r="CH456" s="190" t="e">
        <f t="shared" si="265"/>
        <v>#VALUE!</v>
      </c>
      <c r="CI456" s="190" t="str">
        <f t="shared" si="266"/>
        <v/>
      </c>
      <c r="CJ456" s="190">
        <f t="shared" si="267"/>
        <v>0</v>
      </c>
      <c r="CK456" s="190"/>
      <c r="CL456" s="191">
        <f t="shared" si="244"/>
        <v>1276</v>
      </c>
      <c r="CM456" s="191" t="str">
        <f t="shared" si="245"/>
        <v>本圃</v>
      </c>
      <c r="CN456" s="191" t="str">
        <f t="shared" si="246"/>
        <v>紅ほっぺ以外</v>
      </c>
      <c r="CO456" s="191" t="str">
        <f t="shared" si="247"/>
        <v>よこ</v>
      </c>
      <c r="CP456" s="198">
        <f t="shared" si="248"/>
        <v>13</v>
      </c>
      <c r="CQ456" s="203">
        <f t="shared" si="249"/>
        <v>2.25</v>
      </c>
      <c r="CR456" s="191" t="str">
        <f t="shared" si="250"/>
        <v>SPWFD24UB2PA</v>
      </c>
      <c r="CS456" s="191" t="str">
        <f t="shared" si="251"/>
        <v>◎</v>
      </c>
      <c r="CT456" s="191" t="str">
        <f t="shared" si="252"/>
        <v>強め</v>
      </c>
      <c r="CU456" s="191" t="str">
        <f t="shared" si="268"/>
        <v>○</v>
      </c>
      <c r="CV456" s="191">
        <f t="shared" si="253"/>
        <v>0</v>
      </c>
      <c r="CW456" s="191" t="str">
        <f t="shared" si="254"/>
        <v/>
      </c>
      <c r="CX456" s="208">
        <f t="shared" si="255"/>
        <v>0</v>
      </c>
      <c r="CY456" s="97">
        <f t="shared" si="269"/>
        <v>3</v>
      </c>
      <c r="CZ456" s="98">
        <f t="shared" si="270"/>
        <v>3</v>
      </c>
      <c r="DA456" s="97">
        <f t="shared" si="270"/>
        <v>4.5</v>
      </c>
      <c r="DB456" s="95">
        <f t="shared" si="271"/>
        <v>3</v>
      </c>
      <c r="DC456" s="147">
        <f t="shared" si="243"/>
        <v>1</v>
      </c>
      <c r="DD456" s="210">
        <f t="shared" si="277"/>
        <v>0</v>
      </c>
      <c r="DE456" s="151">
        <f t="shared" si="278"/>
        <v>0</v>
      </c>
      <c r="DF456" s="213">
        <f t="shared" si="279"/>
        <v>0</v>
      </c>
      <c r="DG456" s="149">
        <f t="shared" si="280"/>
        <v>0</v>
      </c>
      <c r="DH456" s="141">
        <f t="shared" si="281"/>
        <v>0</v>
      </c>
    </row>
    <row r="457" spans="1:112" s="99" customFormat="1" ht="26.1" customHeight="1" thickTop="1" thickBot="1" x14ac:dyDescent="0.2">
      <c r="A457" s="136"/>
      <c r="B457" s="87">
        <v>1277</v>
      </c>
      <c r="C457" s="94" t="s">
        <v>1</v>
      </c>
      <c r="D457" s="94" t="s">
        <v>50</v>
      </c>
      <c r="E457" s="100" t="s">
        <v>5</v>
      </c>
      <c r="F457" s="101">
        <v>6</v>
      </c>
      <c r="G457" s="102">
        <v>1.5</v>
      </c>
      <c r="H457" s="94" t="s">
        <v>256</v>
      </c>
      <c r="I457" s="94" t="s">
        <v>130</v>
      </c>
      <c r="J457" s="106" t="s">
        <v>47</v>
      </c>
      <c r="K457" s="146" t="str">
        <f t="shared" ref="K457:K475" si="284">IF(OR(Q457=3,Q457=6,Q457=9),"○",IF(OR(Q457=4,Q457=8),"●","-"))</f>
        <v>○</v>
      </c>
      <c r="L457" s="145" t="s">
        <v>189</v>
      </c>
      <c r="M457" s="180">
        <f t="shared" si="283"/>
        <v>0</v>
      </c>
      <c r="N457" s="92"/>
      <c r="O457" s="93"/>
      <c r="P457" s="104"/>
      <c r="Q457" s="207">
        <v>6</v>
      </c>
      <c r="R457" s="202">
        <v>2</v>
      </c>
      <c r="S457" s="198">
        <v>3</v>
      </c>
      <c r="T457" s="191">
        <f t="shared" si="257"/>
        <v>2</v>
      </c>
      <c r="U457" s="191">
        <f t="shared" ref="U457:U476" si="285">ROUNDUP(T457/6,0)</f>
        <v>1</v>
      </c>
      <c r="V457" s="191">
        <f t="shared" ref="V457:V476" si="286">T457*P457</f>
        <v>0</v>
      </c>
      <c r="W457" s="191">
        <f t="shared" ref="W457:W476" si="287">ROUNDUP(V457/6,0)</f>
        <v>0</v>
      </c>
      <c r="X457" s="191">
        <f t="shared" ref="X457:X476" si="288">W457*6-V457</f>
        <v>0</v>
      </c>
      <c r="Y457" s="192">
        <f t="shared" ref="Y457:Y476" si="289">W457*45900</f>
        <v>0</v>
      </c>
      <c r="Z457" s="195">
        <f t="shared" ref="Z457:Z482" si="290">(T457/R457-1)*Q457</f>
        <v>0</v>
      </c>
      <c r="AA457" s="192"/>
      <c r="AB457" s="190"/>
      <c r="AC457" s="191"/>
      <c r="AD457" s="190"/>
      <c r="AE457" s="190"/>
      <c r="AF457" s="190"/>
      <c r="AG457" s="190"/>
      <c r="AH457" s="190"/>
      <c r="AI457" s="190"/>
      <c r="AJ457" s="190"/>
      <c r="AK457" s="190"/>
      <c r="AL457" s="190"/>
      <c r="AM457" s="190"/>
      <c r="AN457" s="190"/>
      <c r="AO457" s="190"/>
      <c r="AP457" s="190"/>
      <c r="AQ457" s="190"/>
      <c r="AR457" s="190"/>
      <c r="AS457" s="190"/>
      <c r="AT457" s="190"/>
      <c r="AU457" s="190"/>
      <c r="AV457" s="190"/>
      <c r="AW457" s="190"/>
      <c r="AX457" s="190"/>
      <c r="AY457" s="190"/>
      <c r="AZ457" s="190"/>
      <c r="BA457" s="190"/>
      <c r="BB457" s="190"/>
      <c r="BC457" s="190"/>
      <c r="BD457" s="190"/>
      <c r="BE457" s="190"/>
      <c r="BF457" s="190"/>
      <c r="BG457" s="190"/>
      <c r="BH457" s="190"/>
      <c r="BI457" s="190"/>
      <c r="BJ457" s="190"/>
      <c r="BK457" s="190"/>
      <c r="BL457" s="190"/>
      <c r="BM457" s="190"/>
      <c r="BN457" s="190"/>
      <c r="BO457" s="190"/>
      <c r="BP457" s="190"/>
      <c r="BQ457" s="190"/>
      <c r="BR457" s="190"/>
      <c r="BS457" s="190"/>
      <c r="BT457" s="190"/>
      <c r="BU457" s="190"/>
      <c r="BV457" s="190"/>
      <c r="BW457" s="190"/>
      <c r="BX457" s="190"/>
      <c r="BY457" s="190"/>
      <c r="BZ457" s="190">
        <f t="shared" si="258"/>
        <v>1</v>
      </c>
      <c r="CA457" s="190">
        <f t="shared" si="259"/>
        <v>0</v>
      </c>
      <c r="CB457" s="196">
        <f t="shared" si="260"/>
        <v>0</v>
      </c>
      <c r="CC457" s="196">
        <f t="shared" si="261"/>
        <v>0</v>
      </c>
      <c r="CD457" s="197">
        <f t="shared" si="262"/>
        <v>6</v>
      </c>
      <c r="CE457" s="198" t="s">
        <v>127</v>
      </c>
      <c r="CF457" s="196" t="str">
        <f t="shared" si="263"/>
        <v/>
      </c>
      <c r="CG457" s="199">
        <f t="shared" si="264"/>
        <v>1</v>
      </c>
      <c r="CH457" s="190" t="e">
        <f t="shared" si="265"/>
        <v>#VALUE!</v>
      </c>
      <c r="CI457" s="190" t="str">
        <f t="shared" si="266"/>
        <v/>
      </c>
      <c r="CJ457" s="190">
        <f t="shared" si="267"/>
        <v>0</v>
      </c>
      <c r="CK457" s="190"/>
      <c r="CL457" s="191">
        <f t="shared" ref="CL457:CL476" si="291">B457</f>
        <v>1277</v>
      </c>
      <c r="CM457" s="191" t="str">
        <f t="shared" ref="CM457:CM476" si="292">C457</f>
        <v>本圃</v>
      </c>
      <c r="CN457" s="191" t="str">
        <f t="shared" ref="CN457:CN476" si="293">D457</f>
        <v>紅ほっぺ以外</v>
      </c>
      <c r="CO457" s="191" t="str">
        <f t="shared" ref="CO457:CO476" si="294">E457</f>
        <v>間口</v>
      </c>
      <c r="CP457" s="198">
        <f t="shared" ref="CP457:CP476" si="295">F457</f>
        <v>6</v>
      </c>
      <c r="CQ457" s="203">
        <f t="shared" ref="CQ457:CQ476" si="296">G457</f>
        <v>1.5</v>
      </c>
      <c r="CR457" s="191" t="str">
        <f t="shared" ref="CR457:CR476" si="297">H457</f>
        <v>SPWFD24UB2PB</v>
      </c>
      <c r="CS457" s="191" t="str">
        <f t="shared" ref="CS457:CS476" si="298">I457</f>
        <v>○</v>
      </c>
      <c r="CT457" s="191" t="str">
        <f t="shared" ref="CT457:CT476" si="299">J457</f>
        <v>適</v>
      </c>
      <c r="CU457" s="191" t="str">
        <f t="shared" ref="CU457:CU476" si="300">IF(OR(CY457=3,CY457=6,CY457=9),"○",IF(OR(CY457=4,CY457=8),"●","-"))</f>
        <v>○</v>
      </c>
      <c r="CV457" s="191">
        <f t="shared" ref="CV457:CV476" si="301">N457</f>
        <v>0</v>
      </c>
      <c r="CW457" s="191" t="str">
        <f t="shared" ref="CW457:CW476" si="302">IF(O457&lt;&gt;"",O457,"")</f>
        <v/>
      </c>
      <c r="CX457" s="208">
        <f t="shared" ref="CX457:CX476" si="303">P457</f>
        <v>0</v>
      </c>
      <c r="CY457" s="97">
        <f t="shared" si="269"/>
        <v>6</v>
      </c>
      <c r="CZ457" s="98">
        <f t="shared" ref="CZ457:CZ476" si="304">R457</f>
        <v>2</v>
      </c>
      <c r="DA457" s="97">
        <f t="shared" ref="DA457:DA476" si="305">S457</f>
        <v>3</v>
      </c>
      <c r="DB457" s="95">
        <f t="shared" si="271"/>
        <v>2</v>
      </c>
      <c r="DC457" s="147">
        <f t="shared" ref="DC457:DC476" si="306">ROUNDUP(DB457/6,0)</f>
        <v>1</v>
      </c>
      <c r="DD457" s="210">
        <f t="shared" ref="DD457:DD476" si="307">DB457*CX457</f>
        <v>0</v>
      </c>
      <c r="DE457" s="151">
        <f t="shared" ref="DE457:DE476" si="308">ROUNDUP(DD457/6,0)</f>
        <v>0</v>
      </c>
      <c r="DF457" s="213">
        <f t="shared" ref="DF457:DF476" si="309">DE457*6-DD457</f>
        <v>0</v>
      </c>
      <c r="DG457" s="149">
        <f t="shared" ref="DG457:DG476" si="310">DE457*45900</f>
        <v>0</v>
      </c>
      <c r="DH457" s="141">
        <f t="shared" ref="DH457:DH476" si="311">(DB457/CZ457-1)*CY457</f>
        <v>0</v>
      </c>
    </row>
    <row r="458" spans="1:112" s="99" customFormat="1" ht="26.1" customHeight="1" thickTop="1" thickBot="1" x14ac:dyDescent="0.2">
      <c r="A458" s="136"/>
      <c r="B458" s="87">
        <v>1278</v>
      </c>
      <c r="C458" s="94" t="s">
        <v>1</v>
      </c>
      <c r="D458" s="94" t="s">
        <v>50</v>
      </c>
      <c r="E458" s="100" t="s">
        <v>134</v>
      </c>
      <c r="F458" s="101">
        <v>6</v>
      </c>
      <c r="G458" s="102">
        <v>1.5</v>
      </c>
      <c r="H458" s="94" t="s">
        <v>256</v>
      </c>
      <c r="I458" s="94" t="s">
        <v>133</v>
      </c>
      <c r="J458" s="106" t="s">
        <v>47</v>
      </c>
      <c r="K458" s="146" t="str">
        <f t="shared" si="284"/>
        <v>○</v>
      </c>
      <c r="L458" s="145" t="s">
        <v>189</v>
      </c>
      <c r="M458" s="180">
        <f t="shared" si="283"/>
        <v>0</v>
      </c>
      <c r="N458" s="92"/>
      <c r="O458" s="93"/>
      <c r="P458" s="104"/>
      <c r="Q458" s="207">
        <v>6</v>
      </c>
      <c r="R458" s="202">
        <v>2</v>
      </c>
      <c r="S458" s="198">
        <v>3</v>
      </c>
      <c r="T458" s="191">
        <f t="shared" si="257"/>
        <v>2</v>
      </c>
      <c r="U458" s="191">
        <f t="shared" si="285"/>
        <v>1</v>
      </c>
      <c r="V458" s="191">
        <f t="shared" si="286"/>
        <v>0</v>
      </c>
      <c r="W458" s="191">
        <f t="shared" si="287"/>
        <v>0</v>
      </c>
      <c r="X458" s="191">
        <f t="shared" si="288"/>
        <v>0</v>
      </c>
      <c r="Y458" s="192">
        <f t="shared" si="289"/>
        <v>0</v>
      </c>
      <c r="Z458" s="195">
        <f t="shared" si="290"/>
        <v>0</v>
      </c>
      <c r="AA458" s="192"/>
      <c r="AB458" s="190"/>
      <c r="AC458" s="191"/>
      <c r="AD458" s="190"/>
      <c r="AE458" s="190"/>
      <c r="AF458" s="190"/>
      <c r="AG458" s="190"/>
      <c r="AH458" s="190"/>
      <c r="AI458" s="190"/>
      <c r="AJ458" s="190"/>
      <c r="AK458" s="190"/>
      <c r="AL458" s="190"/>
      <c r="AM458" s="190"/>
      <c r="AN458" s="190"/>
      <c r="AO458" s="190"/>
      <c r="AP458" s="190"/>
      <c r="AQ458" s="190"/>
      <c r="AR458" s="190"/>
      <c r="AS458" s="190"/>
      <c r="AT458" s="190"/>
      <c r="AU458" s="190"/>
      <c r="AV458" s="190"/>
      <c r="AW458" s="190"/>
      <c r="AX458" s="190"/>
      <c r="AY458" s="190"/>
      <c r="AZ458" s="190"/>
      <c r="BA458" s="190"/>
      <c r="BB458" s="190"/>
      <c r="BC458" s="190"/>
      <c r="BD458" s="190"/>
      <c r="BE458" s="190"/>
      <c r="BF458" s="190"/>
      <c r="BG458" s="190"/>
      <c r="BH458" s="190"/>
      <c r="BI458" s="190"/>
      <c r="BJ458" s="190"/>
      <c r="BK458" s="190"/>
      <c r="BL458" s="190"/>
      <c r="BM458" s="190"/>
      <c r="BN458" s="190"/>
      <c r="BO458" s="190"/>
      <c r="BP458" s="190"/>
      <c r="BQ458" s="190"/>
      <c r="BR458" s="190"/>
      <c r="BS458" s="190"/>
      <c r="BT458" s="190"/>
      <c r="BU458" s="190"/>
      <c r="BV458" s="190"/>
      <c r="BW458" s="190"/>
      <c r="BX458" s="190"/>
      <c r="BY458" s="190"/>
      <c r="BZ458" s="190">
        <f t="shared" si="258"/>
        <v>1</v>
      </c>
      <c r="CA458" s="190">
        <f t="shared" si="259"/>
        <v>0</v>
      </c>
      <c r="CB458" s="196">
        <f t="shared" si="260"/>
        <v>0</v>
      </c>
      <c r="CC458" s="196">
        <f t="shared" si="261"/>
        <v>0</v>
      </c>
      <c r="CD458" s="197">
        <f t="shared" si="262"/>
        <v>6</v>
      </c>
      <c r="CE458" s="198" t="s">
        <v>127</v>
      </c>
      <c r="CF458" s="196" t="str">
        <f t="shared" si="263"/>
        <v/>
      </c>
      <c r="CG458" s="199">
        <f t="shared" si="264"/>
        <v>1</v>
      </c>
      <c r="CH458" s="190" t="e">
        <f t="shared" si="265"/>
        <v>#VALUE!</v>
      </c>
      <c r="CI458" s="190" t="str">
        <f t="shared" si="266"/>
        <v/>
      </c>
      <c r="CJ458" s="190">
        <f t="shared" si="267"/>
        <v>0</v>
      </c>
      <c r="CK458" s="190"/>
      <c r="CL458" s="191">
        <f t="shared" si="291"/>
        <v>1278</v>
      </c>
      <c r="CM458" s="191" t="str">
        <f t="shared" si="292"/>
        <v>本圃</v>
      </c>
      <c r="CN458" s="191" t="str">
        <f t="shared" si="293"/>
        <v>紅ほっぺ以外</v>
      </c>
      <c r="CO458" s="191" t="str">
        <f t="shared" si="294"/>
        <v>よこ</v>
      </c>
      <c r="CP458" s="198">
        <f t="shared" si="295"/>
        <v>6</v>
      </c>
      <c r="CQ458" s="203">
        <f t="shared" si="296"/>
        <v>1.5</v>
      </c>
      <c r="CR458" s="191" t="str">
        <f t="shared" si="297"/>
        <v>SPWFD24UB2PB</v>
      </c>
      <c r="CS458" s="191" t="str">
        <f t="shared" si="298"/>
        <v>○</v>
      </c>
      <c r="CT458" s="191" t="str">
        <f t="shared" si="299"/>
        <v>適</v>
      </c>
      <c r="CU458" s="191" t="str">
        <f t="shared" si="300"/>
        <v>○</v>
      </c>
      <c r="CV458" s="191">
        <f t="shared" si="301"/>
        <v>0</v>
      </c>
      <c r="CW458" s="191" t="str">
        <f t="shared" si="302"/>
        <v/>
      </c>
      <c r="CX458" s="208">
        <f t="shared" si="303"/>
        <v>0</v>
      </c>
      <c r="CY458" s="97">
        <f t="shared" si="269"/>
        <v>6</v>
      </c>
      <c r="CZ458" s="98">
        <f t="shared" si="304"/>
        <v>2</v>
      </c>
      <c r="DA458" s="97">
        <f t="shared" si="305"/>
        <v>3</v>
      </c>
      <c r="DB458" s="95">
        <f t="shared" si="271"/>
        <v>2</v>
      </c>
      <c r="DC458" s="147">
        <f t="shared" si="306"/>
        <v>1</v>
      </c>
      <c r="DD458" s="210">
        <f t="shared" si="307"/>
        <v>0</v>
      </c>
      <c r="DE458" s="151">
        <f t="shared" si="308"/>
        <v>0</v>
      </c>
      <c r="DF458" s="213">
        <f t="shared" si="309"/>
        <v>0</v>
      </c>
      <c r="DG458" s="149">
        <f t="shared" si="310"/>
        <v>0</v>
      </c>
      <c r="DH458" s="141">
        <f t="shared" si="311"/>
        <v>0</v>
      </c>
    </row>
    <row r="459" spans="1:112" s="99" customFormat="1" ht="26.1" customHeight="1" thickTop="1" thickBot="1" x14ac:dyDescent="0.2">
      <c r="A459" s="136"/>
      <c r="B459" s="94">
        <v>1279</v>
      </c>
      <c r="C459" s="94" t="s">
        <v>1</v>
      </c>
      <c r="D459" s="94" t="s">
        <v>135</v>
      </c>
      <c r="E459" s="100" t="s">
        <v>5</v>
      </c>
      <c r="F459" s="101">
        <v>6</v>
      </c>
      <c r="G459" s="102">
        <v>1.5</v>
      </c>
      <c r="H459" s="94" t="s">
        <v>256</v>
      </c>
      <c r="I459" s="94" t="s">
        <v>130</v>
      </c>
      <c r="J459" s="106" t="s">
        <v>47</v>
      </c>
      <c r="K459" s="146" t="str">
        <f t="shared" si="284"/>
        <v>○</v>
      </c>
      <c r="L459" s="145" t="s">
        <v>189</v>
      </c>
      <c r="M459" s="180">
        <f t="shared" si="283"/>
        <v>0</v>
      </c>
      <c r="N459" s="92"/>
      <c r="O459" s="93"/>
      <c r="P459" s="104"/>
      <c r="Q459" s="207">
        <v>6</v>
      </c>
      <c r="R459" s="202">
        <v>2</v>
      </c>
      <c r="S459" s="198">
        <v>3</v>
      </c>
      <c r="T459" s="191">
        <f t="shared" si="257"/>
        <v>2</v>
      </c>
      <c r="U459" s="191">
        <f t="shared" si="285"/>
        <v>1</v>
      </c>
      <c r="V459" s="191">
        <f t="shared" si="286"/>
        <v>0</v>
      </c>
      <c r="W459" s="191">
        <f t="shared" si="287"/>
        <v>0</v>
      </c>
      <c r="X459" s="191">
        <f t="shared" si="288"/>
        <v>0</v>
      </c>
      <c r="Y459" s="192">
        <f t="shared" si="289"/>
        <v>0</v>
      </c>
      <c r="Z459" s="195">
        <f t="shared" si="290"/>
        <v>0</v>
      </c>
      <c r="AA459" s="192"/>
      <c r="AB459" s="190"/>
      <c r="AC459" s="191"/>
      <c r="AD459" s="190"/>
      <c r="AE459" s="190"/>
      <c r="AF459" s="190"/>
      <c r="AG459" s="190"/>
      <c r="AH459" s="190"/>
      <c r="AI459" s="190"/>
      <c r="AJ459" s="190"/>
      <c r="AK459" s="190"/>
      <c r="AL459" s="190"/>
      <c r="AM459" s="190"/>
      <c r="AN459" s="190"/>
      <c r="AO459" s="190"/>
      <c r="AP459" s="190"/>
      <c r="AQ459" s="190"/>
      <c r="AR459" s="190"/>
      <c r="AS459" s="190"/>
      <c r="AT459" s="190"/>
      <c r="AU459" s="190"/>
      <c r="AV459" s="190"/>
      <c r="AW459" s="190"/>
      <c r="AX459" s="190"/>
      <c r="AY459" s="190"/>
      <c r="AZ459" s="190"/>
      <c r="BA459" s="190"/>
      <c r="BB459" s="190"/>
      <c r="BC459" s="190"/>
      <c r="BD459" s="190"/>
      <c r="BE459" s="190"/>
      <c r="BF459" s="190"/>
      <c r="BG459" s="190"/>
      <c r="BH459" s="190"/>
      <c r="BI459" s="190"/>
      <c r="BJ459" s="190"/>
      <c r="BK459" s="190"/>
      <c r="BL459" s="190"/>
      <c r="BM459" s="190"/>
      <c r="BN459" s="190"/>
      <c r="BO459" s="190"/>
      <c r="BP459" s="190"/>
      <c r="BQ459" s="190"/>
      <c r="BR459" s="190"/>
      <c r="BS459" s="190"/>
      <c r="BT459" s="190"/>
      <c r="BU459" s="190"/>
      <c r="BV459" s="190"/>
      <c r="BW459" s="190"/>
      <c r="BX459" s="190"/>
      <c r="BY459" s="190"/>
      <c r="BZ459" s="190">
        <f t="shared" si="258"/>
        <v>1</v>
      </c>
      <c r="CA459" s="190">
        <f t="shared" si="259"/>
        <v>0</v>
      </c>
      <c r="CB459" s="196">
        <f t="shared" si="260"/>
        <v>0</v>
      </c>
      <c r="CC459" s="196">
        <f t="shared" si="261"/>
        <v>0</v>
      </c>
      <c r="CD459" s="197">
        <f t="shared" si="262"/>
        <v>6</v>
      </c>
      <c r="CE459" s="198" t="s">
        <v>127</v>
      </c>
      <c r="CF459" s="196" t="str">
        <f t="shared" si="263"/>
        <v/>
      </c>
      <c r="CG459" s="199">
        <f t="shared" si="264"/>
        <v>1</v>
      </c>
      <c r="CH459" s="190" t="e">
        <f t="shared" si="265"/>
        <v>#VALUE!</v>
      </c>
      <c r="CI459" s="190" t="str">
        <f t="shared" si="266"/>
        <v/>
      </c>
      <c r="CJ459" s="190">
        <f t="shared" si="267"/>
        <v>0</v>
      </c>
      <c r="CK459" s="190"/>
      <c r="CL459" s="191">
        <f t="shared" si="291"/>
        <v>1279</v>
      </c>
      <c r="CM459" s="191" t="str">
        <f t="shared" si="292"/>
        <v>本圃</v>
      </c>
      <c r="CN459" s="191" t="str">
        <f t="shared" si="293"/>
        <v>紅ほっぺ</v>
      </c>
      <c r="CO459" s="191" t="str">
        <f t="shared" si="294"/>
        <v>間口</v>
      </c>
      <c r="CP459" s="198">
        <f t="shared" si="295"/>
        <v>6</v>
      </c>
      <c r="CQ459" s="203">
        <f t="shared" si="296"/>
        <v>1.5</v>
      </c>
      <c r="CR459" s="191" t="str">
        <f t="shared" si="297"/>
        <v>SPWFD24UB2PB</v>
      </c>
      <c r="CS459" s="191" t="str">
        <f t="shared" si="298"/>
        <v>○</v>
      </c>
      <c r="CT459" s="191" t="str">
        <f t="shared" si="299"/>
        <v>適</v>
      </c>
      <c r="CU459" s="191" t="str">
        <f t="shared" si="300"/>
        <v>○</v>
      </c>
      <c r="CV459" s="191">
        <f t="shared" si="301"/>
        <v>0</v>
      </c>
      <c r="CW459" s="191" t="str">
        <f t="shared" si="302"/>
        <v/>
      </c>
      <c r="CX459" s="208">
        <f t="shared" si="303"/>
        <v>0</v>
      </c>
      <c r="CY459" s="97">
        <f t="shared" si="269"/>
        <v>6</v>
      </c>
      <c r="CZ459" s="98">
        <f t="shared" si="304"/>
        <v>2</v>
      </c>
      <c r="DA459" s="97">
        <f t="shared" si="305"/>
        <v>3</v>
      </c>
      <c r="DB459" s="95">
        <f t="shared" si="271"/>
        <v>2</v>
      </c>
      <c r="DC459" s="147">
        <f t="shared" si="306"/>
        <v>1</v>
      </c>
      <c r="DD459" s="210">
        <f t="shared" si="307"/>
        <v>0</v>
      </c>
      <c r="DE459" s="151">
        <f t="shared" si="308"/>
        <v>0</v>
      </c>
      <c r="DF459" s="213">
        <f t="shared" si="309"/>
        <v>0</v>
      </c>
      <c r="DG459" s="149">
        <f t="shared" si="310"/>
        <v>0</v>
      </c>
      <c r="DH459" s="141">
        <f t="shared" si="311"/>
        <v>0</v>
      </c>
    </row>
    <row r="460" spans="1:112" s="99" customFormat="1" ht="26.1" customHeight="1" thickTop="1" thickBot="1" x14ac:dyDescent="0.2">
      <c r="A460" s="136"/>
      <c r="B460" s="87">
        <v>1280</v>
      </c>
      <c r="C460" s="94" t="s">
        <v>1</v>
      </c>
      <c r="D460" s="94" t="s">
        <v>135</v>
      </c>
      <c r="E460" s="100" t="s">
        <v>134</v>
      </c>
      <c r="F460" s="101">
        <v>6</v>
      </c>
      <c r="G460" s="102">
        <v>1.5</v>
      </c>
      <c r="H460" s="94" t="s">
        <v>256</v>
      </c>
      <c r="I460" s="94" t="s">
        <v>133</v>
      </c>
      <c r="J460" s="106" t="s">
        <v>47</v>
      </c>
      <c r="K460" s="146" t="str">
        <f t="shared" si="284"/>
        <v>○</v>
      </c>
      <c r="L460" s="145" t="s">
        <v>189</v>
      </c>
      <c r="M460" s="180">
        <f t="shared" si="283"/>
        <v>0</v>
      </c>
      <c r="N460" s="92"/>
      <c r="O460" s="93"/>
      <c r="P460" s="104"/>
      <c r="Q460" s="207">
        <v>6</v>
      </c>
      <c r="R460" s="202">
        <v>2</v>
      </c>
      <c r="S460" s="198">
        <v>3</v>
      </c>
      <c r="T460" s="191">
        <f t="shared" si="257"/>
        <v>2</v>
      </c>
      <c r="U460" s="191">
        <f t="shared" si="285"/>
        <v>1</v>
      </c>
      <c r="V460" s="191">
        <f t="shared" si="286"/>
        <v>0</v>
      </c>
      <c r="W460" s="191">
        <f t="shared" si="287"/>
        <v>0</v>
      </c>
      <c r="X460" s="191">
        <f t="shared" si="288"/>
        <v>0</v>
      </c>
      <c r="Y460" s="192">
        <f t="shared" si="289"/>
        <v>0</v>
      </c>
      <c r="Z460" s="195">
        <f t="shared" si="290"/>
        <v>0</v>
      </c>
      <c r="AA460" s="192"/>
      <c r="AB460" s="190"/>
      <c r="AC460" s="191"/>
      <c r="AD460" s="190"/>
      <c r="AE460" s="190"/>
      <c r="AF460" s="190"/>
      <c r="AG460" s="190"/>
      <c r="AH460" s="190"/>
      <c r="AI460" s="190"/>
      <c r="AJ460" s="190"/>
      <c r="AK460" s="190"/>
      <c r="AL460" s="190"/>
      <c r="AM460" s="190"/>
      <c r="AN460" s="190"/>
      <c r="AO460" s="190"/>
      <c r="AP460" s="190"/>
      <c r="AQ460" s="190"/>
      <c r="AR460" s="190"/>
      <c r="AS460" s="190"/>
      <c r="AT460" s="190"/>
      <c r="AU460" s="190"/>
      <c r="AV460" s="190"/>
      <c r="AW460" s="190"/>
      <c r="AX460" s="190"/>
      <c r="AY460" s="190"/>
      <c r="AZ460" s="190"/>
      <c r="BA460" s="190"/>
      <c r="BB460" s="190"/>
      <c r="BC460" s="190"/>
      <c r="BD460" s="190"/>
      <c r="BE460" s="190"/>
      <c r="BF460" s="190"/>
      <c r="BG460" s="190"/>
      <c r="BH460" s="190"/>
      <c r="BI460" s="190"/>
      <c r="BJ460" s="190"/>
      <c r="BK460" s="190"/>
      <c r="BL460" s="190"/>
      <c r="BM460" s="190"/>
      <c r="BN460" s="190"/>
      <c r="BO460" s="190"/>
      <c r="BP460" s="190"/>
      <c r="BQ460" s="190"/>
      <c r="BR460" s="190"/>
      <c r="BS460" s="190"/>
      <c r="BT460" s="190"/>
      <c r="BU460" s="190"/>
      <c r="BV460" s="190"/>
      <c r="BW460" s="190"/>
      <c r="BX460" s="190"/>
      <c r="BY460" s="190"/>
      <c r="BZ460" s="190">
        <f t="shared" si="258"/>
        <v>1</v>
      </c>
      <c r="CA460" s="190">
        <f t="shared" si="259"/>
        <v>0</v>
      </c>
      <c r="CB460" s="196">
        <f t="shared" si="260"/>
        <v>0</v>
      </c>
      <c r="CC460" s="196">
        <f t="shared" si="261"/>
        <v>0</v>
      </c>
      <c r="CD460" s="197">
        <f t="shared" si="262"/>
        <v>6</v>
      </c>
      <c r="CE460" s="198" t="s">
        <v>127</v>
      </c>
      <c r="CF460" s="196" t="str">
        <f t="shared" si="263"/>
        <v/>
      </c>
      <c r="CG460" s="199">
        <f t="shared" si="264"/>
        <v>1</v>
      </c>
      <c r="CH460" s="190" t="e">
        <f t="shared" si="265"/>
        <v>#VALUE!</v>
      </c>
      <c r="CI460" s="190" t="str">
        <f t="shared" si="266"/>
        <v/>
      </c>
      <c r="CJ460" s="190">
        <f t="shared" si="267"/>
        <v>0</v>
      </c>
      <c r="CK460" s="190"/>
      <c r="CL460" s="191">
        <f t="shared" si="291"/>
        <v>1280</v>
      </c>
      <c r="CM460" s="191" t="str">
        <f t="shared" si="292"/>
        <v>本圃</v>
      </c>
      <c r="CN460" s="191" t="str">
        <f t="shared" si="293"/>
        <v>紅ほっぺ</v>
      </c>
      <c r="CO460" s="191" t="str">
        <f t="shared" si="294"/>
        <v>よこ</v>
      </c>
      <c r="CP460" s="198">
        <f t="shared" si="295"/>
        <v>6</v>
      </c>
      <c r="CQ460" s="203">
        <f t="shared" si="296"/>
        <v>1.5</v>
      </c>
      <c r="CR460" s="191" t="str">
        <f t="shared" si="297"/>
        <v>SPWFD24UB2PB</v>
      </c>
      <c r="CS460" s="191" t="str">
        <f t="shared" si="298"/>
        <v>○</v>
      </c>
      <c r="CT460" s="191" t="str">
        <f t="shared" si="299"/>
        <v>適</v>
      </c>
      <c r="CU460" s="191" t="str">
        <f t="shared" si="300"/>
        <v>○</v>
      </c>
      <c r="CV460" s="191">
        <f t="shared" si="301"/>
        <v>0</v>
      </c>
      <c r="CW460" s="191" t="str">
        <f t="shared" si="302"/>
        <v/>
      </c>
      <c r="CX460" s="208">
        <f t="shared" si="303"/>
        <v>0</v>
      </c>
      <c r="CY460" s="97">
        <f t="shared" si="269"/>
        <v>6</v>
      </c>
      <c r="CZ460" s="98">
        <f t="shared" si="304"/>
        <v>2</v>
      </c>
      <c r="DA460" s="97">
        <f t="shared" si="305"/>
        <v>3</v>
      </c>
      <c r="DB460" s="95">
        <f t="shared" si="271"/>
        <v>2</v>
      </c>
      <c r="DC460" s="147">
        <f t="shared" si="306"/>
        <v>1</v>
      </c>
      <c r="DD460" s="210">
        <f t="shared" si="307"/>
        <v>0</v>
      </c>
      <c r="DE460" s="151">
        <f t="shared" si="308"/>
        <v>0</v>
      </c>
      <c r="DF460" s="213">
        <f t="shared" si="309"/>
        <v>0</v>
      </c>
      <c r="DG460" s="149">
        <f t="shared" si="310"/>
        <v>0</v>
      </c>
      <c r="DH460" s="141">
        <f t="shared" si="311"/>
        <v>0</v>
      </c>
    </row>
    <row r="461" spans="1:112" s="99" customFormat="1" ht="26.1" customHeight="1" thickTop="1" thickBot="1" x14ac:dyDescent="0.2">
      <c r="A461" s="136"/>
      <c r="B461" s="87">
        <v>1281</v>
      </c>
      <c r="C461" s="94" t="s">
        <v>1</v>
      </c>
      <c r="D461" s="94" t="s">
        <v>50</v>
      </c>
      <c r="E461" s="100" t="s">
        <v>5</v>
      </c>
      <c r="F461" s="101">
        <v>6</v>
      </c>
      <c r="G461" s="102">
        <v>1.4</v>
      </c>
      <c r="H461" s="94" t="s">
        <v>256</v>
      </c>
      <c r="I461" s="94" t="s">
        <v>130</v>
      </c>
      <c r="J461" s="106" t="s">
        <v>47</v>
      </c>
      <c r="K461" s="146" t="str">
        <f t="shared" si="284"/>
        <v>○</v>
      </c>
      <c r="L461" s="145" t="s">
        <v>189</v>
      </c>
      <c r="M461" s="180">
        <f t="shared" si="283"/>
        <v>0</v>
      </c>
      <c r="N461" s="92"/>
      <c r="O461" s="93"/>
      <c r="P461" s="104"/>
      <c r="Q461" s="207">
        <v>6</v>
      </c>
      <c r="R461" s="202">
        <v>2</v>
      </c>
      <c r="S461" s="198">
        <v>3</v>
      </c>
      <c r="T461" s="191">
        <f t="shared" si="257"/>
        <v>2</v>
      </c>
      <c r="U461" s="191">
        <f t="shared" si="285"/>
        <v>1</v>
      </c>
      <c r="V461" s="191">
        <f t="shared" si="286"/>
        <v>0</v>
      </c>
      <c r="W461" s="191">
        <f t="shared" si="287"/>
        <v>0</v>
      </c>
      <c r="X461" s="191">
        <f t="shared" si="288"/>
        <v>0</v>
      </c>
      <c r="Y461" s="192">
        <f t="shared" si="289"/>
        <v>0</v>
      </c>
      <c r="Z461" s="195">
        <f t="shared" si="290"/>
        <v>0</v>
      </c>
      <c r="AA461" s="192"/>
      <c r="AB461" s="190"/>
      <c r="AC461" s="191"/>
      <c r="AD461" s="190"/>
      <c r="AE461" s="190"/>
      <c r="AF461" s="190"/>
      <c r="AG461" s="190"/>
      <c r="AH461" s="190"/>
      <c r="AI461" s="190"/>
      <c r="AJ461" s="190"/>
      <c r="AK461" s="190"/>
      <c r="AL461" s="190"/>
      <c r="AM461" s="190"/>
      <c r="AN461" s="190"/>
      <c r="AO461" s="190"/>
      <c r="AP461" s="190"/>
      <c r="AQ461" s="190"/>
      <c r="AR461" s="190"/>
      <c r="AS461" s="190"/>
      <c r="AT461" s="190"/>
      <c r="AU461" s="190"/>
      <c r="AV461" s="190"/>
      <c r="AW461" s="190"/>
      <c r="AX461" s="190"/>
      <c r="AY461" s="190"/>
      <c r="AZ461" s="190"/>
      <c r="BA461" s="190"/>
      <c r="BB461" s="190"/>
      <c r="BC461" s="190"/>
      <c r="BD461" s="190"/>
      <c r="BE461" s="190"/>
      <c r="BF461" s="190"/>
      <c r="BG461" s="190"/>
      <c r="BH461" s="190"/>
      <c r="BI461" s="190"/>
      <c r="BJ461" s="190"/>
      <c r="BK461" s="190"/>
      <c r="BL461" s="190"/>
      <c r="BM461" s="190"/>
      <c r="BN461" s="190"/>
      <c r="BO461" s="190"/>
      <c r="BP461" s="190"/>
      <c r="BQ461" s="190"/>
      <c r="BR461" s="190"/>
      <c r="BS461" s="190"/>
      <c r="BT461" s="190"/>
      <c r="BU461" s="190"/>
      <c r="BV461" s="190"/>
      <c r="BW461" s="190"/>
      <c r="BX461" s="190"/>
      <c r="BY461" s="190"/>
      <c r="BZ461" s="190">
        <f t="shared" si="258"/>
        <v>1</v>
      </c>
      <c r="CA461" s="190">
        <f t="shared" si="259"/>
        <v>0</v>
      </c>
      <c r="CB461" s="196">
        <f t="shared" si="260"/>
        <v>0</v>
      </c>
      <c r="CC461" s="196">
        <f t="shared" si="261"/>
        <v>0</v>
      </c>
      <c r="CD461" s="197">
        <f t="shared" si="262"/>
        <v>6</v>
      </c>
      <c r="CE461" s="198" t="s">
        <v>127</v>
      </c>
      <c r="CF461" s="196" t="str">
        <f t="shared" si="263"/>
        <v/>
      </c>
      <c r="CG461" s="199">
        <f t="shared" si="264"/>
        <v>1</v>
      </c>
      <c r="CH461" s="190" t="e">
        <f t="shared" si="265"/>
        <v>#VALUE!</v>
      </c>
      <c r="CI461" s="190" t="str">
        <f t="shared" si="266"/>
        <v/>
      </c>
      <c r="CJ461" s="190">
        <f t="shared" si="267"/>
        <v>0</v>
      </c>
      <c r="CK461" s="190"/>
      <c r="CL461" s="191">
        <f t="shared" si="291"/>
        <v>1281</v>
      </c>
      <c r="CM461" s="191" t="str">
        <f t="shared" si="292"/>
        <v>本圃</v>
      </c>
      <c r="CN461" s="191" t="str">
        <f t="shared" si="293"/>
        <v>紅ほっぺ以外</v>
      </c>
      <c r="CO461" s="191" t="str">
        <f t="shared" si="294"/>
        <v>間口</v>
      </c>
      <c r="CP461" s="198">
        <f t="shared" si="295"/>
        <v>6</v>
      </c>
      <c r="CQ461" s="203">
        <f t="shared" si="296"/>
        <v>1.4</v>
      </c>
      <c r="CR461" s="191" t="str">
        <f t="shared" si="297"/>
        <v>SPWFD24UB2PB</v>
      </c>
      <c r="CS461" s="191" t="str">
        <f t="shared" si="298"/>
        <v>○</v>
      </c>
      <c r="CT461" s="191" t="str">
        <f t="shared" si="299"/>
        <v>適</v>
      </c>
      <c r="CU461" s="191" t="str">
        <f t="shared" si="300"/>
        <v>○</v>
      </c>
      <c r="CV461" s="191">
        <f t="shared" si="301"/>
        <v>0</v>
      </c>
      <c r="CW461" s="191" t="str">
        <f t="shared" si="302"/>
        <v/>
      </c>
      <c r="CX461" s="208">
        <f t="shared" si="303"/>
        <v>0</v>
      </c>
      <c r="CY461" s="97">
        <f t="shared" si="269"/>
        <v>6</v>
      </c>
      <c r="CZ461" s="98">
        <f t="shared" si="304"/>
        <v>2</v>
      </c>
      <c r="DA461" s="97">
        <f t="shared" si="305"/>
        <v>3</v>
      </c>
      <c r="DB461" s="95">
        <f t="shared" si="271"/>
        <v>2</v>
      </c>
      <c r="DC461" s="147">
        <f t="shared" si="306"/>
        <v>1</v>
      </c>
      <c r="DD461" s="210">
        <f t="shared" si="307"/>
        <v>0</v>
      </c>
      <c r="DE461" s="151">
        <f t="shared" si="308"/>
        <v>0</v>
      </c>
      <c r="DF461" s="213">
        <f t="shared" si="309"/>
        <v>0</v>
      </c>
      <c r="DG461" s="149">
        <f t="shared" si="310"/>
        <v>0</v>
      </c>
      <c r="DH461" s="141">
        <f t="shared" si="311"/>
        <v>0</v>
      </c>
    </row>
    <row r="462" spans="1:112" s="99" customFormat="1" ht="26.1" customHeight="1" thickTop="1" thickBot="1" x14ac:dyDescent="0.2">
      <c r="A462" s="136"/>
      <c r="B462" s="87">
        <v>1282</v>
      </c>
      <c r="C462" s="94" t="s">
        <v>1</v>
      </c>
      <c r="D462" s="94" t="s">
        <v>50</v>
      </c>
      <c r="E462" s="100" t="s">
        <v>134</v>
      </c>
      <c r="F462" s="101">
        <v>6</v>
      </c>
      <c r="G462" s="102">
        <v>1.4</v>
      </c>
      <c r="H462" s="94" t="s">
        <v>256</v>
      </c>
      <c r="I462" s="94" t="s">
        <v>133</v>
      </c>
      <c r="J462" s="106" t="s">
        <v>47</v>
      </c>
      <c r="K462" s="146" t="str">
        <f t="shared" si="284"/>
        <v>○</v>
      </c>
      <c r="L462" s="145" t="s">
        <v>189</v>
      </c>
      <c r="M462" s="180">
        <f t="shared" si="283"/>
        <v>0</v>
      </c>
      <c r="N462" s="92"/>
      <c r="O462" s="93"/>
      <c r="P462" s="104"/>
      <c r="Q462" s="207">
        <v>6</v>
      </c>
      <c r="R462" s="202">
        <v>2</v>
      </c>
      <c r="S462" s="198">
        <v>3</v>
      </c>
      <c r="T462" s="191">
        <f t="shared" si="257"/>
        <v>2</v>
      </c>
      <c r="U462" s="191">
        <f t="shared" si="285"/>
        <v>1</v>
      </c>
      <c r="V462" s="191">
        <f t="shared" si="286"/>
        <v>0</v>
      </c>
      <c r="W462" s="191">
        <f t="shared" si="287"/>
        <v>0</v>
      </c>
      <c r="X462" s="191">
        <f t="shared" si="288"/>
        <v>0</v>
      </c>
      <c r="Y462" s="192">
        <f t="shared" si="289"/>
        <v>0</v>
      </c>
      <c r="Z462" s="195">
        <f t="shared" si="290"/>
        <v>0</v>
      </c>
      <c r="AA462" s="192"/>
      <c r="AB462" s="190"/>
      <c r="AC462" s="191"/>
      <c r="AD462" s="190"/>
      <c r="AE462" s="190"/>
      <c r="AF462" s="190"/>
      <c r="AG462" s="190"/>
      <c r="AH462" s="190"/>
      <c r="AI462" s="190"/>
      <c r="AJ462" s="190"/>
      <c r="AK462" s="190"/>
      <c r="AL462" s="190"/>
      <c r="AM462" s="190"/>
      <c r="AN462" s="190"/>
      <c r="AO462" s="190"/>
      <c r="AP462" s="190"/>
      <c r="AQ462" s="190"/>
      <c r="AR462" s="190"/>
      <c r="AS462" s="190"/>
      <c r="AT462" s="190"/>
      <c r="AU462" s="190"/>
      <c r="AV462" s="190"/>
      <c r="AW462" s="190"/>
      <c r="AX462" s="190"/>
      <c r="AY462" s="190"/>
      <c r="AZ462" s="190"/>
      <c r="BA462" s="190"/>
      <c r="BB462" s="190"/>
      <c r="BC462" s="190"/>
      <c r="BD462" s="190"/>
      <c r="BE462" s="190"/>
      <c r="BF462" s="190"/>
      <c r="BG462" s="190"/>
      <c r="BH462" s="190"/>
      <c r="BI462" s="190"/>
      <c r="BJ462" s="190"/>
      <c r="BK462" s="190"/>
      <c r="BL462" s="190"/>
      <c r="BM462" s="190"/>
      <c r="BN462" s="190"/>
      <c r="BO462" s="190"/>
      <c r="BP462" s="190"/>
      <c r="BQ462" s="190"/>
      <c r="BR462" s="190"/>
      <c r="BS462" s="190"/>
      <c r="BT462" s="190"/>
      <c r="BU462" s="190"/>
      <c r="BV462" s="190"/>
      <c r="BW462" s="190"/>
      <c r="BX462" s="190"/>
      <c r="BY462" s="190"/>
      <c r="BZ462" s="190">
        <f t="shared" si="258"/>
        <v>1</v>
      </c>
      <c r="CA462" s="190">
        <f t="shared" si="259"/>
        <v>0</v>
      </c>
      <c r="CB462" s="196">
        <f t="shared" si="260"/>
        <v>0</v>
      </c>
      <c r="CC462" s="196">
        <f t="shared" si="261"/>
        <v>0</v>
      </c>
      <c r="CD462" s="197">
        <f t="shared" si="262"/>
        <v>6</v>
      </c>
      <c r="CE462" s="198" t="s">
        <v>127</v>
      </c>
      <c r="CF462" s="196" t="str">
        <f t="shared" si="263"/>
        <v/>
      </c>
      <c r="CG462" s="199">
        <f t="shared" si="264"/>
        <v>1</v>
      </c>
      <c r="CH462" s="190" t="e">
        <f t="shared" si="265"/>
        <v>#VALUE!</v>
      </c>
      <c r="CI462" s="190" t="str">
        <f t="shared" si="266"/>
        <v/>
      </c>
      <c r="CJ462" s="190">
        <f t="shared" si="267"/>
        <v>0</v>
      </c>
      <c r="CK462" s="190"/>
      <c r="CL462" s="191">
        <f t="shared" si="291"/>
        <v>1282</v>
      </c>
      <c r="CM462" s="191" t="str">
        <f t="shared" si="292"/>
        <v>本圃</v>
      </c>
      <c r="CN462" s="191" t="str">
        <f t="shared" si="293"/>
        <v>紅ほっぺ以外</v>
      </c>
      <c r="CO462" s="191" t="str">
        <f t="shared" si="294"/>
        <v>よこ</v>
      </c>
      <c r="CP462" s="198">
        <f t="shared" si="295"/>
        <v>6</v>
      </c>
      <c r="CQ462" s="203">
        <f t="shared" si="296"/>
        <v>1.4</v>
      </c>
      <c r="CR462" s="191" t="str">
        <f t="shared" si="297"/>
        <v>SPWFD24UB2PB</v>
      </c>
      <c r="CS462" s="191" t="str">
        <f t="shared" si="298"/>
        <v>○</v>
      </c>
      <c r="CT462" s="191" t="str">
        <f t="shared" si="299"/>
        <v>適</v>
      </c>
      <c r="CU462" s="191" t="str">
        <f t="shared" si="300"/>
        <v>○</v>
      </c>
      <c r="CV462" s="191">
        <f t="shared" si="301"/>
        <v>0</v>
      </c>
      <c r="CW462" s="191" t="str">
        <f t="shared" si="302"/>
        <v/>
      </c>
      <c r="CX462" s="208">
        <f t="shared" si="303"/>
        <v>0</v>
      </c>
      <c r="CY462" s="97">
        <f t="shared" si="269"/>
        <v>6</v>
      </c>
      <c r="CZ462" s="98">
        <f t="shared" si="304"/>
        <v>2</v>
      </c>
      <c r="DA462" s="97">
        <f t="shared" si="305"/>
        <v>3</v>
      </c>
      <c r="DB462" s="95">
        <f t="shared" si="271"/>
        <v>2</v>
      </c>
      <c r="DC462" s="147">
        <f t="shared" si="306"/>
        <v>1</v>
      </c>
      <c r="DD462" s="210">
        <f t="shared" si="307"/>
        <v>0</v>
      </c>
      <c r="DE462" s="151">
        <f t="shared" si="308"/>
        <v>0</v>
      </c>
      <c r="DF462" s="213">
        <f t="shared" si="309"/>
        <v>0</v>
      </c>
      <c r="DG462" s="149">
        <f t="shared" si="310"/>
        <v>0</v>
      </c>
      <c r="DH462" s="141">
        <f t="shared" si="311"/>
        <v>0</v>
      </c>
    </row>
    <row r="463" spans="1:112" s="99" customFormat="1" ht="26.1" customHeight="1" thickTop="1" thickBot="1" x14ac:dyDescent="0.2">
      <c r="A463" s="136"/>
      <c r="B463" s="94">
        <v>1283</v>
      </c>
      <c r="C463" s="94" t="s">
        <v>1</v>
      </c>
      <c r="D463" s="94" t="s">
        <v>135</v>
      </c>
      <c r="E463" s="100" t="s">
        <v>5</v>
      </c>
      <c r="F463" s="101">
        <v>6</v>
      </c>
      <c r="G463" s="102">
        <v>1.4</v>
      </c>
      <c r="H463" s="94" t="s">
        <v>256</v>
      </c>
      <c r="I463" s="94" t="s">
        <v>130</v>
      </c>
      <c r="J463" s="106" t="s">
        <v>47</v>
      </c>
      <c r="K463" s="146" t="str">
        <f t="shared" si="284"/>
        <v>○</v>
      </c>
      <c r="L463" s="145" t="s">
        <v>189</v>
      </c>
      <c r="M463" s="180">
        <f t="shared" si="283"/>
        <v>0</v>
      </c>
      <c r="N463" s="92"/>
      <c r="O463" s="93"/>
      <c r="P463" s="104"/>
      <c r="Q463" s="207">
        <v>6</v>
      </c>
      <c r="R463" s="202">
        <v>2</v>
      </c>
      <c r="S463" s="198">
        <v>3</v>
      </c>
      <c r="T463" s="191">
        <f t="shared" si="257"/>
        <v>2</v>
      </c>
      <c r="U463" s="191">
        <f t="shared" si="285"/>
        <v>1</v>
      </c>
      <c r="V463" s="191">
        <f t="shared" si="286"/>
        <v>0</v>
      </c>
      <c r="W463" s="191">
        <f t="shared" si="287"/>
        <v>0</v>
      </c>
      <c r="X463" s="191">
        <f t="shared" si="288"/>
        <v>0</v>
      </c>
      <c r="Y463" s="192">
        <f t="shared" si="289"/>
        <v>0</v>
      </c>
      <c r="Z463" s="195">
        <f t="shared" si="290"/>
        <v>0</v>
      </c>
      <c r="AA463" s="192"/>
      <c r="AB463" s="190"/>
      <c r="AC463" s="191"/>
      <c r="AD463" s="190"/>
      <c r="AE463" s="190"/>
      <c r="AF463" s="190"/>
      <c r="AG463" s="190"/>
      <c r="AH463" s="190"/>
      <c r="AI463" s="190"/>
      <c r="AJ463" s="190"/>
      <c r="AK463" s="190"/>
      <c r="AL463" s="190"/>
      <c r="AM463" s="190"/>
      <c r="AN463" s="190"/>
      <c r="AO463" s="190"/>
      <c r="AP463" s="190"/>
      <c r="AQ463" s="190"/>
      <c r="AR463" s="190"/>
      <c r="AS463" s="190"/>
      <c r="AT463" s="190"/>
      <c r="AU463" s="190"/>
      <c r="AV463" s="190"/>
      <c r="AW463" s="190"/>
      <c r="AX463" s="190"/>
      <c r="AY463" s="190"/>
      <c r="AZ463" s="190"/>
      <c r="BA463" s="190"/>
      <c r="BB463" s="190"/>
      <c r="BC463" s="190"/>
      <c r="BD463" s="190"/>
      <c r="BE463" s="190"/>
      <c r="BF463" s="190"/>
      <c r="BG463" s="190"/>
      <c r="BH463" s="190"/>
      <c r="BI463" s="190"/>
      <c r="BJ463" s="190"/>
      <c r="BK463" s="190"/>
      <c r="BL463" s="190"/>
      <c r="BM463" s="190"/>
      <c r="BN463" s="190"/>
      <c r="BO463" s="190"/>
      <c r="BP463" s="190"/>
      <c r="BQ463" s="190"/>
      <c r="BR463" s="190"/>
      <c r="BS463" s="190"/>
      <c r="BT463" s="190"/>
      <c r="BU463" s="190"/>
      <c r="BV463" s="190"/>
      <c r="BW463" s="190"/>
      <c r="BX463" s="190"/>
      <c r="BY463" s="190"/>
      <c r="BZ463" s="190">
        <f t="shared" si="258"/>
        <v>1</v>
      </c>
      <c r="CA463" s="190">
        <f t="shared" si="259"/>
        <v>0</v>
      </c>
      <c r="CB463" s="196">
        <f t="shared" si="260"/>
        <v>0</v>
      </c>
      <c r="CC463" s="196">
        <f t="shared" si="261"/>
        <v>0</v>
      </c>
      <c r="CD463" s="197">
        <f t="shared" si="262"/>
        <v>6</v>
      </c>
      <c r="CE463" s="198" t="s">
        <v>127</v>
      </c>
      <c r="CF463" s="196" t="str">
        <f t="shared" si="263"/>
        <v/>
      </c>
      <c r="CG463" s="199">
        <f t="shared" si="264"/>
        <v>1</v>
      </c>
      <c r="CH463" s="190" t="e">
        <f t="shared" si="265"/>
        <v>#VALUE!</v>
      </c>
      <c r="CI463" s="190" t="str">
        <f t="shared" si="266"/>
        <v/>
      </c>
      <c r="CJ463" s="190">
        <f t="shared" si="267"/>
        <v>0</v>
      </c>
      <c r="CK463" s="190"/>
      <c r="CL463" s="191">
        <f t="shared" si="291"/>
        <v>1283</v>
      </c>
      <c r="CM463" s="191" t="str">
        <f t="shared" si="292"/>
        <v>本圃</v>
      </c>
      <c r="CN463" s="191" t="str">
        <f t="shared" si="293"/>
        <v>紅ほっぺ</v>
      </c>
      <c r="CO463" s="191" t="str">
        <f t="shared" si="294"/>
        <v>間口</v>
      </c>
      <c r="CP463" s="198">
        <f t="shared" si="295"/>
        <v>6</v>
      </c>
      <c r="CQ463" s="203">
        <f t="shared" si="296"/>
        <v>1.4</v>
      </c>
      <c r="CR463" s="191" t="str">
        <f t="shared" si="297"/>
        <v>SPWFD24UB2PB</v>
      </c>
      <c r="CS463" s="191" t="str">
        <f t="shared" si="298"/>
        <v>○</v>
      </c>
      <c r="CT463" s="191" t="str">
        <f t="shared" si="299"/>
        <v>適</v>
      </c>
      <c r="CU463" s="191" t="str">
        <f t="shared" si="300"/>
        <v>○</v>
      </c>
      <c r="CV463" s="191">
        <f t="shared" si="301"/>
        <v>0</v>
      </c>
      <c r="CW463" s="191" t="str">
        <f t="shared" si="302"/>
        <v/>
      </c>
      <c r="CX463" s="208">
        <f t="shared" si="303"/>
        <v>0</v>
      </c>
      <c r="CY463" s="97">
        <f t="shared" si="269"/>
        <v>6</v>
      </c>
      <c r="CZ463" s="98">
        <f t="shared" si="304"/>
        <v>2</v>
      </c>
      <c r="DA463" s="97">
        <f t="shared" si="305"/>
        <v>3</v>
      </c>
      <c r="DB463" s="95">
        <f t="shared" si="271"/>
        <v>2</v>
      </c>
      <c r="DC463" s="147">
        <f t="shared" si="306"/>
        <v>1</v>
      </c>
      <c r="DD463" s="210">
        <f t="shared" si="307"/>
        <v>0</v>
      </c>
      <c r="DE463" s="151">
        <f t="shared" si="308"/>
        <v>0</v>
      </c>
      <c r="DF463" s="213">
        <f t="shared" si="309"/>
        <v>0</v>
      </c>
      <c r="DG463" s="149">
        <f t="shared" si="310"/>
        <v>0</v>
      </c>
      <c r="DH463" s="141">
        <f t="shared" si="311"/>
        <v>0</v>
      </c>
    </row>
    <row r="464" spans="1:112" s="99" customFormat="1" ht="26.1" customHeight="1" thickTop="1" thickBot="1" x14ac:dyDescent="0.2">
      <c r="A464" s="136"/>
      <c r="B464" s="87">
        <v>1284</v>
      </c>
      <c r="C464" s="94" t="s">
        <v>1</v>
      </c>
      <c r="D464" s="94" t="s">
        <v>135</v>
      </c>
      <c r="E464" s="100" t="s">
        <v>134</v>
      </c>
      <c r="F464" s="101">
        <v>6</v>
      </c>
      <c r="G464" s="102">
        <v>1.4</v>
      </c>
      <c r="H464" s="94" t="s">
        <v>256</v>
      </c>
      <c r="I464" s="94" t="s">
        <v>133</v>
      </c>
      <c r="J464" s="106" t="s">
        <v>47</v>
      </c>
      <c r="K464" s="146" t="str">
        <f t="shared" si="284"/>
        <v>○</v>
      </c>
      <c r="L464" s="145" t="s">
        <v>189</v>
      </c>
      <c r="M464" s="180">
        <f t="shared" si="283"/>
        <v>0</v>
      </c>
      <c r="N464" s="92"/>
      <c r="O464" s="93"/>
      <c r="P464" s="104"/>
      <c r="Q464" s="207">
        <v>6</v>
      </c>
      <c r="R464" s="202">
        <v>2</v>
      </c>
      <c r="S464" s="198">
        <v>3</v>
      </c>
      <c r="T464" s="191">
        <f t="shared" si="257"/>
        <v>2</v>
      </c>
      <c r="U464" s="191">
        <f t="shared" si="285"/>
        <v>1</v>
      </c>
      <c r="V464" s="191">
        <f t="shared" si="286"/>
        <v>0</v>
      </c>
      <c r="W464" s="191">
        <f t="shared" si="287"/>
        <v>0</v>
      </c>
      <c r="X464" s="191">
        <f t="shared" si="288"/>
        <v>0</v>
      </c>
      <c r="Y464" s="192">
        <f t="shared" si="289"/>
        <v>0</v>
      </c>
      <c r="Z464" s="195">
        <f t="shared" si="290"/>
        <v>0</v>
      </c>
      <c r="AA464" s="192"/>
      <c r="AB464" s="190"/>
      <c r="AC464" s="191"/>
      <c r="AD464" s="190"/>
      <c r="AE464" s="190"/>
      <c r="AF464" s="190"/>
      <c r="AG464" s="190"/>
      <c r="AH464" s="190"/>
      <c r="AI464" s="190"/>
      <c r="AJ464" s="190"/>
      <c r="AK464" s="190"/>
      <c r="AL464" s="190"/>
      <c r="AM464" s="190"/>
      <c r="AN464" s="190"/>
      <c r="AO464" s="190"/>
      <c r="AP464" s="190"/>
      <c r="AQ464" s="190"/>
      <c r="AR464" s="190"/>
      <c r="AS464" s="190"/>
      <c r="AT464" s="190"/>
      <c r="AU464" s="190"/>
      <c r="AV464" s="190"/>
      <c r="AW464" s="190"/>
      <c r="AX464" s="190"/>
      <c r="AY464" s="190"/>
      <c r="AZ464" s="190"/>
      <c r="BA464" s="190"/>
      <c r="BB464" s="190"/>
      <c r="BC464" s="190"/>
      <c r="BD464" s="190"/>
      <c r="BE464" s="190"/>
      <c r="BF464" s="190"/>
      <c r="BG464" s="190"/>
      <c r="BH464" s="190"/>
      <c r="BI464" s="190"/>
      <c r="BJ464" s="190"/>
      <c r="BK464" s="190"/>
      <c r="BL464" s="190"/>
      <c r="BM464" s="190"/>
      <c r="BN464" s="190"/>
      <c r="BO464" s="190"/>
      <c r="BP464" s="190"/>
      <c r="BQ464" s="190"/>
      <c r="BR464" s="190"/>
      <c r="BS464" s="190"/>
      <c r="BT464" s="190"/>
      <c r="BU464" s="190"/>
      <c r="BV464" s="190"/>
      <c r="BW464" s="190"/>
      <c r="BX464" s="190"/>
      <c r="BY464" s="190"/>
      <c r="BZ464" s="190">
        <f t="shared" si="258"/>
        <v>1</v>
      </c>
      <c r="CA464" s="190">
        <f t="shared" si="259"/>
        <v>0</v>
      </c>
      <c r="CB464" s="196">
        <f t="shared" si="260"/>
        <v>0</v>
      </c>
      <c r="CC464" s="196">
        <f t="shared" si="261"/>
        <v>0</v>
      </c>
      <c r="CD464" s="197">
        <f t="shared" si="262"/>
        <v>6</v>
      </c>
      <c r="CE464" s="198" t="s">
        <v>127</v>
      </c>
      <c r="CF464" s="196" t="str">
        <f t="shared" si="263"/>
        <v/>
      </c>
      <c r="CG464" s="199">
        <f t="shared" si="264"/>
        <v>1</v>
      </c>
      <c r="CH464" s="190" t="e">
        <f t="shared" si="265"/>
        <v>#VALUE!</v>
      </c>
      <c r="CI464" s="190" t="str">
        <f t="shared" si="266"/>
        <v/>
      </c>
      <c r="CJ464" s="190">
        <f t="shared" si="267"/>
        <v>0</v>
      </c>
      <c r="CK464" s="190"/>
      <c r="CL464" s="191">
        <f t="shared" si="291"/>
        <v>1284</v>
      </c>
      <c r="CM464" s="191" t="str">
        <f t="shared" si="292"/>
        <v>本圃</v>
      </c>
      <c r="CN464" s="191" t="str">
        <f t="shared" si="293"/>
        <v>紅ほっぺ</v>
      </c>
      <c r="CO464" s="191" t="str">
        <f t="shared" si="294"/>
        <v>よこ</v>
      </c>
      <c r="CP464" s="198">
        <f t="shared" si="295"/>
        <v>6</v>
      </c>
      <c r="CQ464" s="203">
        <f t="shared" si="296"/>
        <v>1.4</v>
      </c>
      <c r="CR464" s="191" t="str">
        <f t="shared" si="297"/>
        <v>SPWFD24UB2PB</v>
      </c>
      <c r="CS464" s="191" t="str">
        <f t="shared" si="298"/>
        <v>○</v>
      </c>
      <c r="CT464" s="191" t="str">
        <f t="shared" si="299"/>
        <v>適</v>
      </c>
      <c r="CU464" s="191" t="str">
        <f t="shared" si="300"/>
        <v>○</v>
      </c>
      <c r="CV464" s="191">
        <f t="shared" si="301"/>
        <v>0</v>
      </c>
      <c r="CW464" s="191" t="str">
        <f t="shared" si="302"/>
        <v/>
      </c>
      <c r="CX464" s="208">
        <f t="shared" si="303"/>
        <v>0</v>
      </c>
      <c r="CY464" s="97">
        <f t="shared" si="269"/>
        <v>6</v>
      </c>
      <c r="CZ464" s="98">
        <f t="shared" si="304"/>
        <v>2</v>
      </c>
      <c r="DA464" s="97">
        <f t="shared" si="305"/>
        <v>3</v>
      </c>
      <c r="DB464" s="95">
        <f t="shared" si="271"/>
        <v>2</v>
      </c>
      <c r="DC464" s="147">
        <f t="shared" si="306"/>
        <v>1</v>
      </c>
      <c r="DD464" s="210">
        <f t="shared" si="307"/>
        <v>0</v>
      </c>
      <c r="DE464" s="151">
        <f t="shared" si="308"/>
        <v>0</v>
      </c>
      <c r="DF464" s="213">
        <f t="shared" si="309"/>
        <v>0</v>
      </c>
      <c r="DG464" s="149">
        <f t="shared" si="310"/>
        <v>0</v>
      </c>
      <c r="DH464" s="141">
        <f t="shared" si="311"/>
        <v>0</v>
      </c>
    </row>
    <row r="465" spans="1:112" s="99" customFormat="1" ht="26.1" customHeight="1" thickTop="1" thickBot="1" x14ac:dyDescent="0.2">
      <c r="A465" s="136"/>
      <c r="B465" s="87">
        <v>1285</v>
      </c>
      <c r="C465" s="94" t="s">
        <v>1</v>
      </c>
      <c r="D465" s="94" t="s">
        <v>50</v>
      </c>
      <c r="E465" s="100" t="s">
        <v>5</v>
      </c>
      <c r="F465" s="101">
        <v>6</v>
      </c>
      <c r="G465" s="102">
        <v>1.3</v>
      </c>
      <c r="H465" s="94" t="s">
        <v>256</v>
      </c>
      <c r="I465" s="94" t="s">
        <v>129</v>
      </c>
      <c r="J465" s="103" t="s">
        <v>45</v>
      </c>
      <c r="K465" s="146" t="str">
        <f t="shared" si="284"/>
        <v>○</v>
      </c>
      <c r="L465" s="145" t="s">
        <v>189</v>
      </c>
      <c r="M465" s="180">
        <f t="shared" si="283"/>
        <v>0</v>
      </c>
      <c r="N465" s="92"/>
      <c r="O465" s="93"/>
      <c r="P465" s="104"/>
      <c r="Q465" s="207">
        <v>6</v>
      </c>
      <c r="R465" s="202">
        <v>2</v>
      </c>
      <c r="S465" s="198">
        <v>3</v>
      </c>
      <c r="T465" s="191">
        <f t="shared" si="257"/>
        <v>2</v>
      </c>
      <c r="U465" s="191">
        <f t="shared" si="285"/>
        <v>1</v>
      </c>
      <c r="V465" s="191">
        <f t="shared" si="286"/>
        <v>0</v>
      </c>
      <c r="W465" s="191">
        <f t="shared" si="287"/>
        <v>0</v>
      </c>
      <c r="X465" s="191">
        <f t="shared" si="288"/>
        <v>0</v>
      </c>
      <c r="Y465" s="192">
        <f t="shared" si="289"/>
        <v>0</v>
      </c>
      <c r="Z465" s="195">
        <f t="shared" si="290"/>
        <v>0</v>
      </c>
      <c r="AA465" s="192"/>
      <c r="AB465" s="190"/>
      <c r="AC465" s="191"/>
      <c r="AD465" s="190"/>
      <c r="AE465" s="190"/>
      <c r="AF465" s="190"/>
      <c r="AG465" s="190"/>
      <c r="AH465" s="190"/>
      <c r="AI465" s="190"/>
      <c r="AJ465" s="190"/>
      <c r="AK465" s="190"/>
      <c r="AL465" s="190"/>
      <c r="AM465" s="190"/>
      <c r="AN465" s="190"/>
      <c r="AO465" s="190"/>
      <c r="AP465" s="190"/>
      <c r="AQ465" s="190"/>
      <c r="AR465" s="190"/>
      <c r="AS465" s="190"/>
      <c r="AT465" s="190"/>
      <c r="AU465" s="190"/>
      <c r="AV465" s="190"/>
      <c r="AW465" s="190"/>
      <c r="AX465" s="190"/>
      <c r="AY465" s="190"/>
      <c r="AZ465" s="190"/>
      <c r="BA465" s="190"/>
      <c r="BB465" s="190"/>
      <c r="BC465" s="190"/>
      <c r="BD465" s="190"/>
      <c r="BE465" s="190"/>
      <c r="BF465" s="190"/>
      <c r="BG465" s="190"/>
      <c r="BH465" s="190"/>
      <c r="BI465" s="190"/>
      <c r="BJ465" s="190"/>
      <c r="BK465" s="190"/>
      <c r="BL465" s="190"/>
      <c r="BM465" s="190"/>
      <c r="BN465" s="190"/>
      <c r="BO465" s="190"/>
      <c r="BP465" s="190"/>
      <c r="BQ465" s="190"/>
      <c r="BR465" s="190"/>
      <c r="BS465" s="190"/>
      <c r="BT465" s="190"/>
      <c r="BU465" s="190"/>
      <c r="BV465" s="190"/>
      <c r="BW465" s="190"/>
      <c r="BX465" s="190"/>
      <c r="BY465" s="190"/>
      <c r="BZ465" s="190">
        <f t="shared" si="258"/>
        <v>1</v>
      </c>
      <c r="CA465" s="190">
        <f t="shared" si="259"/>
        <v>0</v>
      </c>
      <c r="CB465" s="196">
        <f t="shared" si="260"/>
        <v>0</v>
      </c>
      <c r="CC465" s="196">
        <f t="shared" si="261"/>
        <v>0</v>
      </c>
      <c r="CD465" s="197">
        <f t="shared" si="262"/>
        <v>6</v>
      </c>
      <c r="CE465" s="198" t="s">
        <v>127</v>
      </c>
      <c r="CF465" s="196" t="str">
        <f t="shared" si="263"/>
        <v/>
      </c>
      <c r="CG465" s="199">
        <f t="shared" si="264"/>
        <v>1</v>
      </c>
      <c r="CH465" s="190" t="e">
        <f t="shared" si="265"/>
        <v>#VALUE!</v>
      </c>
      <c r="CI465" s="190" t="str">
        <f t="shared" si="266"/>
        <v/>
      </c>
      <c r="CJ465" s="190">
        <f t="shared" si="267"/>
        <v>0</v>
      </c>
      <c r="CK465" s="190"/>
      <c r="CL465" s="191">
        <f t="shared" si="291"/>
        <v>1285</v>
      </c>
      <c r="CM465" s="191" t="str">
        <f t="shared" si="292"/>
        <v>本圃</v>
      </c>
      <c r="CN465" s="191" t="str">
        <f t="shared" si="293"/>
        <v>紅ほっぺ以外</v>
      </c>
      <c r="CO465" s="191" t="str">
        <f t="shared" si="294"/>
        <v>間口</v>
      </c>
      <c r="CP465" s="198">
        <f t="shared" si="295"/>
        <v>6</v>
      </c>
      <c r="CQ465" s="203">
        <f t="shared" si="296"/>
        <v>1.3</v>
      </c>
      <c r="CR465" s="191" t="str">
        <f t="shared" si="297"/>
        <v>SPWFD24UB2PB</v>
      </c>
      <c r="CS465" s="191" t="str">
        <f t="shared" si="298"/>
        <v>◎</v>
      </c>
      <c r="CT465" s="191" t="str">
        <f t="shared" si="299"/>
        <v>強め</v>
      </c>
      <c r="CU465" s="191" t="str">
        <f t="shared" si="300"/>
        <v>○</v>
      </c>
      <c r="CV465" s="191">
        <f t="shared" si="301"/>
        <v>0</v>
      </c>
      <c r="CW465" s="191" t="str">
        <f t="shared" si="302"/>
        <v/>
      </c>
      <c r="CX465" s="208">
        <f t="shared" si="303"/>
        <v>0</v>
      </c>
      <c r="CY465" s="97">
        <f t="shared" si="269"/>
        <v>6</v>
      </c>
      <c r="CZ465" s="98">
        <f t="shared" si="304"/>
        <v>2</v>
      </c>
      <c r="DA465" s="97">
        <f t="shared" si="305"/>
        <v>3</v>
      </c>
      <c r="DB465" s="95">
        <f t="shared" si="271"/>
        <v>2</v>
      </c>
      <c r="DC465" s="147">
        <f t="shared" si="306"/>
        <v>1</v>
      </c>
      <c r="DD465" s="210">
        <f t="shared" si="307"/>
        <v>0</v>
      </c>
      <c r="DE465" s="151">
        <f t="shared" si="308"/>
        <v>0</v>
      </c>
      <c r="DF465" s="213">
        <f t="shared" si="309"/>
        <v>0</v>
      </c>
      <c r="DG465" s="149">
        <f t="shared" si="310"/>
        <v>0</v>
      </c>
      <c r="DH465" s="141">
        <f t="shared" si="311"/>
        <v>0</v>
      </c>
    </row>
    <row r="466" spans="1:112" s="99" customFormat="1" ht="26.1" customHeight="1" thickTop="1" thickBot="1" x14ac:dyDescent="0.2">
      <c r="A466" s="136"/>
      <c r="B466" s="87">
        <v>1286</v>
      </c>
      <c r="C466" s="94" t="s">
        <v>1</v>
      </c>
      <c r="D466" s="94" t="s">
        <v>50</v>
      </c>
      <c r="E466" s="100" t="s">
        <v>134</v>
      </c>
      <c r="F466" s="101">
        <v>6</v>
      </c>
      <c r="G466" s="102">
        <v>1.3</v>
      </c>
      <c r="H466" s="94" t="s">
        <v>256</v>
      </c>
      <c r="I466" s="94" t="s">
        <v>132</v>
      </c>
      <c r="J466" s="103" t="s">
        <v>45</v>
      </c>
      <c r="K466" s="146" t="str">
        <f t="shared" si="284"/>
        <v>○</v>
      </c>
      <c r="L466" s="145" t="s">
        <v>189</v>
      </c>
      <c r="M466" s="180">
        <f t="shared" si="283"/>
        <v>0</v>
      </c>
      <c r="N466" s="92"/>
      <c r="O466" s="93"/>
      <c r="P466" s="104"/>
      <c r="Q466" s="207">
        <v>6</v>
      </c>
      <c r="R466" s="202">
        <v>2</v>
      </c>
      <c r="S466" s="198">
        <v>3</v>
      </c>
      <c r="T466" s="191">
        <f t="shared" si="257"/>
        <v>2</v>
      </c>
      <c r="U466" s="191">
        <f t="shared" si="285"/>
        <v>1</v>
      </c>
      <c r="V466" s="191">
        <f t="shared" si="286"/>
        <v>0</v>
      </c>
      <c r="W466" s="191">
        <f t="shared" si="287"/>
        <v>0</v>
      </c>
      <c r="X466" s="191">
        <f t="shared" si="288"/>
        <v>0</v>
      </c>
      <c r="Y466" s="192">
        <f t="shared" si="289"/>
        <v>0</v>
      </c>
      <c r="Z466" s="195">
        <f t="shared" si="290"/>
        <v>0</v>
      </c>
      <c r="AA466" s="192"/>
      <c r="AB466" s="190"/>
      <c r="AC466" s="191"/>
      <c r="AD466" s="190"/>
      <c r="AE466" s="190"/>
      <c r="AF466" s="190"/>
      <c r="AG466" s="190"/>
      <c r="AH466" s="190"/>
      <c r="AI466" s="190"/>
      <c r="AJ466" s="190"/>
      <c r="AK466" s="190"/>
      <c r="AL466" s="190"/>
      <c r="AM466" s="190"/>
      <c r="AN466" s="190"/>
      <c r="AO466" s="190"/>
      <c r="AP466" s="190"/>
      <c r="AQ466" s="190"/>
      <c r="AR466" s="190"/>
      <c r="AS466" s="190"/>
      <c r="AT466" s="190"/>
      <c r="AU466" s="190"/>
      <c r="AV466" s="190"/>
      <c r="AW466" s="190"/>
      <c r="AX466" s="190"/>
      <c r="AY466" s="190"/>
      <c r="AZ466" s="190"/>
      <c r="BA466" s="190"/>
      <c r="BB466" s="190"/>
      <c r="BC466" s="190"/>
      <c r="BD466" s="190"/>
      <c r="BE466" s="190"/>
      <c r="BF466" s="190"/>
      <c r="BG466" s="190"/>
      <c r="BH466" s="190"/>
      <c r="BI466" s="190"/>
      <c r="BJ466" s="190"/>
      <c r="BK466" s="190"/>
      <c r="BL466" s="190"/>
      <c r="BM466" s="190"/>
      <c r="BN466" s="190"/>
      <c r="BO466" s="190"/>
      <c r="BP466" s="190"/>
      <c r="BQ466" s="190"/>
      <c r="BR466" s="190"/>
      <c r="BS466" s="190"/>
      <c r="BT466" s="190"/>
      <c r="BU466" s="190"/>
      <c r="BV466" s="190"/>
      <c r="BW466" s="190"/>
      <c r="BX466" s="190"/>
      <c r="BY466" s="190"/>
      <c r="BZ466" s="190">
        <f t="shared" si="258"/>
        <v>1</v>
      </c>
      <c r="CA466" s="190">
        <f t="shared" si="259"/>
        <v>0</v>
      </c>
      <c r="CB466" s="196">
        <f t="shared" si="260"/>
        <v>0</v>
      </c>
      <c r="CC466" s="196">
        <f t="shared" si="261"/>
        <v>0</v>
      </c>
      <c r="CD466" s="197">
        <f t="shared" si="262"/>
        <v>6</v>
      </c>
      <c r="CE466" s="198" t="s">
        <v>127</v>
      </c>
      <c r="CF466" s="196" t="str">
        <f t="shared" si="263"/>
        <v/>
      </c>
      <c r="CG466" s="199">
        <f t="shared" si="264"/>
        <v>1</v>
      </c>
      <c r="CH466" s="190" t="e">
        <f t="shared" si="265"/>
        <v>#VALUE!</v>
      </c>
      <c r="CI466" s="190" t="str">
        <f t="shared" si="266"/>
        <v/>
      </c>
      <c r="CJ466" s="190">
        <f t="shared" si="267"/>
        <v>0</v>
      </c>
      <c r="CK466" s="190"/>
      <c r="CL466" s="191">
        <f t="shared" si="291"/>
        <v>1286</v>
      </c>
      <c r="CM466" s="191" t="str">
        <f t="shared" si="292"/>
        <v>本圃</v>
      </c>
      <c r="CN466" s="191" t="str">
        <f t="shared" si="293"/>
        <v>紅ほっぺ以外</v>
      </c>
      <c r="CO466" s="191" t="str">
        <f t="shared" si="294"/>
        <v>よこ</v>
      </c>
      <c r="CP466" s="198">
        <f t="shared" si="295"/>
        <v>6</v>
      </c>
      <c r="CQ466" s="203">
        <f t="shared" si="296"/>
        <v>1.3</v>
      </c>
      <c r="CR466" s="191" t="str">
        <f t="shared" si="297"/>
        <v>SPWFD24UB2PB</v>
      </c>
      <c r="CS466" s="191" t="str">
        <f t="shared" si="298"/>
        <v>◎</v>
      </c>
      <c r="CT466" s="191" t="str">
        <f t="shared" si="299"/>
        <v>強め</v>
      </c>
      <c r="CU466" s="191" t="str">
        <f t="shared" si="300"/>
        <v>○</v>
      </c>
      <c r="CV466" s="191">
        <f t="shared" si="301"/>
        <v>0</v>
      </c>
      <c r="CW466" s="191" t="str">
        <f t="shared" si="302"/>
        <v/>
      </c>
      <c r="CX466" s="208">
        <f t="shared" si="303"/>
        <v>0</v>
      </c>
      <c r="CY466" s="97">
        <f t="shared" si="269"/>
        <v>6</v>
      </c>
      <c r="CZ466" s="98">
        <f t="shared" si="304"/>
        <v>2</v>
      </c>
      <c r="DA466" s="97">
        <f t="shared" si="305"/>
        <v>3</v>
      </c>
      <c r="DB466" s="95">
        <f t="shared" si="271"/>
        <v>2</v>
      </c>
      <c r="DC466" s="147">
        <f t="shared" si="306"/>
        <v>1</v>
      </c>
      <c r="DD466" s="210">
        <f t="shared" si="307"/>
        <v>0</v>
      </c>
      <c r="DE466" s="151">
        <f t="shared" si="308"/>
        <v>0</v>
      </c>
      <c r="DF466" s="213">
        <f t="shared" si="309"/>
        <v>0</v>
      </c>
      <c r="DG466" s="149">
        <f t="shared" si="310"/>
        <v>0</v>
      </c>
      <c r="DH466" s="141">
        <f t="shared" si="311"/>
        <v>0</v>
      </c>
    </row>
    <row r="467" spans="1:112" s="99" customFormat="1" ht="26.1" customHeight="1" thickTop="1" thickBot="1" x14ac:dyDescent="0.2">
      <c r="A467" s="136"/>
      <c r="B467" s="94">
        <v>1287</v>
      </c>
      <c r="C467" s="94" t="s">
        <v>1</v>
      </c>
      <c r="D467" s="94" t="s">
        <v>50</v>
      </c>
      <c r="E467" s="100" t="s">
        <v>134</v>
      </c>
      <c r="F467" s="101">
        <v>6.5</v>
      </c>
      <c r="G467" s="102">
        <v>1.5</v>
      </c>
      <c r="H467" s="94" t="s">
        <v>256</v>
      </c>
      <c r="I467" s="94" t="s">
        <v>136</v>
      </c>
      <c r="J467" s="106" t="s">
        <v>137</v>
      </c>
      <c r="K467" s="146" t="str">
        <f t="shared" si="284"/>
        <v>○</v>
      </c>
      <c r="L467" s="145" t="s">
        <v>189</v>
      </c>
      <c r="M467" s="180">
        <f t="shared" si="283"/>
        <v>0</v>
      </c>
      <c r="N467" s="92"/>
      <c r="O467" s="93"/>
      <c r="P467" s="104"/>
      <c r="Q467" s="207">
        <v>6</v>
      </c>
      <c r="R467" s="202">
        <v>2</v>
      </c>
      <c r="S467" s="198">
        <v>3</v>
      </c>
      <c r="T467" s="191">
        <f t="shared" si="257"/>
        <v>2</v>
      </c>
      <c r="U467" s="191">
        <f t="shared" si="285"/>
        <v>1</v>
      </c>
      <c r="V467" s="191">
        <f t="shared" si="286"/>
        <v>0</v>
      </c>
      <c r="W467" s="191">
        <f t="shared" si="287"/>
        <v>0</v>
      </c>
      <c r="X467" s="191">
        <f t="shared" si="288"/>
        <v>0</v>
      </c>
      <c r="Y467" s="192">
        <f t="shared" si="289"/>
        <v>0</v>
      </c>
      <c r="Z467" s="195">
        <f t="shared" si="290"/>
        <v>0</v>
      </c>
      <c r="AA467" s="192"/>
      <c r="AB467" s="190"/>
      <c r="AC467" s="191"/>
      <c r="AD467" s="190"/>
      <c r="AE467" s="190"/>
      <c r="AF467" s="190"/>
      <c r="AG467" s="190"/>
      <c r="AH467" s="190"/>
      <c r="AI467" s="190"/>
      <c r="AJ467" s="190"/>
      <c r="AK467" s="190"/>
      <c r="AL467" s="190"/>
      <c r="AM467" s="190"/>
      <c r="AN467" s="190"/>
      <c r="AO467" s="190"/>
      <c r="AP467" s="190"/>
      <c r="AQ467" s="190"/>
      <c r="AR467" s="190"/>
      <c r="AS467" s="190"/>
      <c r="AT467" s="190"/>
      <c r="AU467" s="190"/>
      <c r="AV467" s="190"/>
      <c r="AW467" s="190"/>
      <c r="AX467" s="190"/>
      <c r="AY467" s="190"/>
      <c r="AZ467" s="190"/>
      <c r="BA467" s="190"/>
      <c r="BB467" s="190"/>
      <c r="BC467" s="190"/>
      <c r="BD467" s="190"/>
      <c r="BE467" s="190"/>
      <c r="BF467" s="190"/>
      <c r="BG467" s="190"/>
      <c r="BH467" s="190"/>
      <c r="BI467" s="190"/>
      <c r="BJ467" s="190"/>
      <c r="BK467" s="190"/>
      <c r="BL467" s="190"/>
      <c r="BM467" s="190"/>
      <c r="BN467" s="190"/>
      <c r="BO467" s="190"/>
      <c r="BP467" s="190"/>
      <c r="BQ467" s="190"/>
      <c r="BR467" s="190"/>
      <c r="BS467" s="190"/>
      <c r="BT467" s="190"/>
      <c r="BU467" s="190"/>
      <c r="BV467" s="190"/>
      <c r="BW467" s="190"/>
      <c r="BX467" s="190"/>
      <c r="BY467" s="190"/>
      <c r="BZ467" s="190">
        <f t="shared" si="258"/>
        <v>1</v>
      </c>
      <c r="CA467" s="190">
        <f t="shared" si="259"/>
        <v>0</v>
      </c>
      <c r="CB467" s="196">
        <f t="shared" si="260"/>
        <v>0</v>
      </c>
      <c r="CC467" s="196">
        <f t="shared" si="261"/>
        <v>0</v>
      </c>
      <c r="CD467" s="197">
        <f t="shared" si="262"/>
        <v>6</v>
      </c>
      <c r="CE467" s="198" t="s">
        <v>127</v>
      </c>
      <c r="CF467" s="196" t="str">
        <f t="shared" si="263"/>
        <v/>
      </c>
      <c r="CG467" s="199">
        <f t="shared" si="264"/>
        <v>1</v>
      </c>
      <c r="CH467" s="190" t="e">
        <f t="shared" si="265"/>
        <v>#VALUE!</v>
      </c>
      <c r="CI467" s="190" t="str">
        <f t="shared" si="266"/>
        <v/>
      </c>
      <c r="CJ467" s="190">
        <f t="shared" si="267"/>
        <v>0</v>
      </c>
      <c r="CK467" s="190"/>
      <c r="CL467" s="191">
        <f t="shared" si="291"/>
        <v>1287</v>
      </c>
      <c r="CM467" s="191" t="str">
        <f t="shared" si="292"/>
        <v>本圃</v>
      </c>
      <c r="CN467" s="191" t="str">
        <f t="shared" si="293"/>
        <v>紅ほっぺ以外</v>
      </c>
      <c r="CO467" s="191" t="str">
        <f t="shared" si="294"/>
        <v>よこ</v>
      </c>
      <c r="CP467" s="198">
        <f t="shared" si="295"/>
        <v>6.5</v>
      </c>
      <c r="CQ467" s="203">
        <f t="shared" si="296"/>
        <v>1.5</v>
      </c>
      <c r="CR467" s="191" t="str">
        <f t="shared" si="297"/>
        <v>SPWFD24UB2PB</v>
      </c>
      <c r="CS467" s="191" t="str">
        <f t="shared" si="298"/>
        <v>△</v>
      </c>
      <c r="CT467" s="191" t="str">
        <f t="shared" si="299"/>
        <v>弱め</v>
      </c>
      <c r="CU467" s="191" t="str">
        <f t="shared" si="300"/>
        <v>○</v>
      </c>
      <c r="CV467" s="191">
        <f t="shared" si="301"/>
        <v>0</v>
      </c>
      <c r="CW467" s="191" t="str">
        <f t="shared" si="302"/>
        <v/>
      </c>
      <c r="CX467" s="208">
        <f t="shared" si="303"/>
        <v>0</v>
      </c>
      <c r="CY467" s="97">
        <f t="shared" si="269"/>
        <v>6</v>
      </c>
      <c r="CZ467" s="98">
        <f t="shared" si="304"/>
        <v>2</v>
      </c>
      <c r="DA467" s="97">
        <f t="shared" si="305"/>
        <v>3</v>
      </c>
      <c r="DB467" s="95">
        <f t="shared" si="271"/>
        <v>2</v>
      </c>
      <c r="DC467" s="147">
        <f t="shared" si="306"/>
        <v>1</v>
      </c>
      <c r="DD467" s="210">
        <f t="shared" si="307"/>
        <v>0</v>
      </c>
      <c r="DE467" s="151">
        <f t="shared" si="308"/>
        <v>0</v>
      </c>
      <c r="DF467" s="213">
        <f t="shared" si="309"/>
        <v>0</v>
      </c>
      <c r="DG467" s="149">
        <f t="shared" si="310"/>
        <v>0</v>
      </c>
      <c r="DH467" s="141">
        <f t="shared" si="311"/>
        <v>0</v>
      </c>
    </row>
    <row r="468" spans="1:112" s="99" customFormat="1" ht="26.1" customHeight="1" thickTop="1" thickBot="1" x14ac:dyDescent="0.2">
      <c r="A468" s="136"/>
      <c r="B468" s="87">
        <v>1288</v>
      </c>
      <c r="C468" s="94" t="s">
        <v>1</v>
      </c>
      <c r="D468" s="94" t="s">
        <v>135</v>
      </c>
      <c r="E468" s="100" t="s">
        <v>134</v>
      </c>
      <c r="F468" s="101">
        <v>6.5</v>
      </c>
      <c r="G468" s="102">
        <v>1.5</v>
      </c>
      <c r="H468" s="94" t="s">
        <v>256</v>
      </c>
      <c r="I468" s="94" t="s">
        <v>136</v>
      </c>
      <c r="J468" s="106" t="s">
        <v>137</v>
      </c>
      <c r="K468" s="146" t="str">
        <f t="shared" si="284"/>
        <v>○</v>
      </c>
      <c r="L468" s="145" t="s">
        <v>189</v>
      </c>
      <c r="M468" s="180">
        <f t="shared" si="283"/>
        <v>0</v>
      </c>
      <c r="N468" s="92"/>
      <c r="O468" s="93"/>
      <c r="P468" s="104"/>
      <c r="Q468" s="207">
        <v>6</v>
      </c>
      <c r="R468" s="202">
        <v>2</v>
      </c>
      <c r="S468" s="198">
        <v>3</v>
      </c>
      <c r="T468" s="191">
        <f t="shared" si="257"/>
        <v>2</v>
      </c>
      <c r="U468" s="191">
        <f t="shared" si="285"/>
        <v>1</v>
      </c>
      <c r="V468" s="191">
        <f t="shared" si="286"/>
        <v>0</v>
      </c>
      <c r="W468" s="191">
        <f t="shared" si="287"/>
        <v>0</v>
      </c>
      <c r="X468" s="191">
        <f t="shared" si="288"/>
        <v>0</v>
      </c>
      <c r="Y468" s="192">
        <f t="shared" si="289"/>
        <v>0</v>
      </c>
      <c r="Z468" s="195">
        <f t="shared" si="290"/>
        <v>0</v>
      </c>
      <c r="AA468" s="192"/>
      <c r="AB468" s="190"/>
      <c r="AC468" s="191"/>
      <c r="AD468" s="190"/>
      <c r="AE468" s="190"/>
      <c r="AF468" s="190"/>
      <c r="AG468" s="190"/>
      <c r="AH468" s="190"/>
      <c r="AI468" s="190"/>
      <c r="AJ468" s="190"/>
      <c r="AK468" s="190"/>
      <c r="AL468" s="190"/>
      <c r="AM468" s="190"/>
      <c r="AN468" s="190"/>
      <c r="AO468" s="190"/>
      <c r="AP468" s="190"/>
      <c r="AQ468" s="190"/>
      <c r="AR468" s="190"/>
      <c r="AS468" s="190"/>
      <c r="AT468" s="190"/>
      <c r="AU468" s="190"/>
      <c r="AV468" s="190"/>
      <c r="AW468" s="190"/>
      <c r="AX468" s="190"/>
      <c r="AY468" s="190"/>
      <c r="AZ468" s="190"/>
      <c r="BA468" s="190"/>
      <c r="BB468" s="190"/>
      <c r="BC468" s="190"/>
      <c r="BD468" s="190"/>
      <c r="BE468" s="190"/>
      <c r="BF468" s="190"/>
      <c r="BG468" s="190"/>
      <c r="BH468" s="190"/>
      <c r="BI468" s="190"/>
      <c r="BJ468" s="190"/>
      <c r="BK468" s="190"/>
      <c r="BL468" s="190"/>
      <c r="BM468" s="190"/>
      <c r="BN468" s="190"/>
      <c r="BO468" s="190"/>
      <c r="BP468" s="190"/>
      <c r="BQ468" s="190"/>
      <c r="BR468" s="190"/>
      <c r="BS468" s="190"/>
      <c r="BT468" s="190"/>
      <c r="BU468" s="190"/>
      <c r="BV468" s="190"/>
      <c r="BW468" s="190"/>
      <c r="BX468" s="190"/>
      <c r="BY468" s="190"/>
      <c r="BZ468" s="190">
        <f t="shared" si="258"/>
        <v>1</v>
      </c>
      <c r="CA468" s="190">
        <f t="shared" si="259"/>
        <v>0</v>
      </c>
      <c r="CB468" s="196">
        <f t="shared" si="260"/>
        <v>0</v>
      </c>
      <c r="CC468" s="196">
        <f t="shared" si="261"/>
        <v>0</v>
      </c>
      <c r="CD468" s="197">
        <f t="shared" si="262"/>
        <v>6</v>
      </c>
      <c r="CE468" s="198" t="s">
        <v>127</v>
      </c>
      <c r="CF468" s="196" t="str">
        <f t="shared" si="263"/>
        <v/>
      </c>
      <c r="CG468" s="199">
        <f t="shared" si="264"/>
        <v>1</v>
      </c>
      <c r="CH468" s="190" t="e">
        <f t="shared" si="265"/>
        <v>#VALUE!</v>
      </c>
      <c r="CI468" s="190" t="str">
        <f t="shared" si="266"/>
        <v/>
      </c>
      <c r="CJ468" s="190">
        <f t="shared" si="267"/>
        <v>0</v>
      </c>
      <c r="CK468" s="190"/>
      <c r="CL468" s="191">
        <f t="shared" si="291"/>
        <v>1288</v>
      </c>
      <c r="CM468" s="191" t="str">
        <f t="shared" si="292"/>
        <v>本圃</v>
      </c>
      <c r="CN468" s="191" t="str">
        <f t="shared" si="293"/>
        <v>紅ほっぺ</v>
      </c>
      <c r="CO468" s="191" t="str">
        <f t="shared" si="294"/>
        <v>よこ</v>
      </c>
      <c r="CP468" s="198">
        <f t="shared" si="295"/>
        <v>6.5</v>
      </c>
      <c r="CQ468" s="203">
        <f t="shared" si="296"/>
        <v>1.5</v>
      </c>
      <c r="CR468" s="191" t="str">
        <f t="shared" si="297"/>
        <v>SPWFD24UB2PB</v>
      </c>
      <c r="CS468" s="191" t="str">
        <f t="shared" si="298"/>
        <v>△</v>
      </c>
      <c r="CT468" s="191" t="str">
        <f t="shared" si="299"/>
        <v>弱め</v>
      </c>
      <c r="CU468" s="191" t="str">
        <f t="shared" si="300"/>
        <v>○</v>
      </c>
      <c r="CV468" s="191">
        <f t="shared" si="301"/>
        <v>0</v>
      </c>
      <c r="CW468" s="191" t="str">
        <f t="shared" si="302"/>
        <v/>
      </c>
      <c r="CX468" s="208">
        <f t="shared" si="303"/>
        <v>0</v>
      </c>
      <c r="CY468" s="97">
        <f t="shared" si="269"/>
        <v>6</v>
      </c>
      <c r="CZ468" s="98">
        <f t="shared" si="304"/>
        <v>2</v>
      </c>
      <c r="DA468" s="97">
        <f t="shared" si="305"/>
        <v>3</v>
      </c>
      <c r="DB468" s="95">
        <f t="shared" si="271"/>
        <v>2</v>
      </c>
      <c r="DC468" s="147">
        <f t="shared" si="306"/>
        <v>1</v>
      </c>
      <c r="DD468" s="210">
        <f t="shared" si="307"/>
        <v>0</v>
      </c>
      <c r="DE468" s="151">
        <f t="shared" si="308"/>
        <v>0</v>
      </c>
      <c r="DF468" s="213">
        <f t="shared" si="309"/>
        <v>0</v>
      </c>
      <c r="DG468" s="149">
        <f t="shared" si="310"/>
        <v>0</v>
      </c>
      <c r="DH468" s="141">
        <f t="shared" si="311"/>
        <v>0</v>
      </c>
    </row>
    <row r="469" spans="1:112" s="99" customFormat="1" ht="26.1" customHeight="1" thickTop="1" thickBot="1" x14ac:dyDescent="0.2">
      <c r="A469" s="136"/>
      <c r="B469" s="87">
        <v>1289</v>
      </c>
      <c r="C469" s="94" t="s">
        <v>1</v>
      </c>
      <c r="D469" s="94" t="s">
        <v>50</v>
      </c>
      <c r="E469" s="100" t="s">
        <v>134</v>
      </c>
      <c r="F469" s="101">
        <v>6.5</v>
      </c>
      <c r="G469" s="102">
        <v>1.4</v>
      </c>
      <c r="H469" s="94" t="s">
        <v>256</v>
      </c>
      <c r="I469" s="94" t="s">
        <v>136</v>
      </c>
      <c r="J469" s="106" t="s">
        <v>137</v>
      </c>
      <c r="K469" s="146" t="str">
        <f t="shared" si="284"/>
        <v>○</v>
      </c>
      <c r="L469" s="145" t="s">
        <v>189</v>
      </c>
      <c r="M469" s="180">
        <f t="shared" si="283"/>
        <v>0</v>
      </c>
      <c r="N469" s="92"/>
      <c r="O469" s="93"/>
      <c r="P469" s="104"/>
      <c r="Q469" s="207">
        <v>6</v>
      </c>
      <c r="R469" s="202">
        <v>2</v>
      </c>
      <c r="S469" s="198">
        <v>3</v>
      </c>
      <c r="T469" s="191">
        <f t="shared" si="257"/>
        <v>2</v>
      </c>
      <c r="U469" s="191">
        <f t="shared" si="285"/>
        <v>1</v>
      </c>
      <c r="V469" s="191">
        <f t="shared" si="286"/>
        <v>0</v>
      </c>
      <c r="W469" s="191">
        <f t="shared" si="287"/>
        <v>0</v>
      </c>
      <c r="X469" s="191">
        <f t="shared" si="288"/>
        <v>0</v>
      </c>
      <c r="Y469" s="192">
        <f t="shared" si="289"/>
        <v>0</v>
      </c>
      <c r="Z469" s="195">
        <f t="shared" si="290"/>
        <v>0</v>
      </c>
      <c r="AA469" s="192"/>
      <c r="AB469" s="190"/>
      <c r="AC469" s="191"/>
      <c r="AD469" s="190"/>
      <c r="AE469" s="190"/>
      <c r="AF469" s="190"/>
      <c r="AG469" s="190"/>
      <c r="AH469" s="190"/>
      <c r="AI469" s="190"/>
      <c r="AJ469" s="190"/>
      <c r="AK469" s="190"/>
      <c r="AL469" s="190"/>
      <c r="AM469" s="190"/>
      <c r="AN469" s="190"/>
      <c r="AO469" s="190"/>
      <c r="AP469" s="190"/>
      <c r="AQ469" s="190"/>
      <c r="AR469" s="190"/>
      <c r="AS469" s="190"/>
      <c r="AT469" s="190"/>
      <c r="AU469" s="190"/>
      <c r="AV469" s="190"/>
      <c r="AW469" s="190"/>
      <c r="AX469" s="190"/>
      <c r="AY469" s="190"/>
      <c r="AZ469" s="190"/>
      <c r="BA469" s="190"/>
      <c r="BB469" s="190"/>
      <c r="BC469" s="190"/>
      <c r="BD469" s="190"/>
      <c r="BE469" s="190"/>
      <c r="BF469" s="190"/>
      <c r="BG469" s="190"/>
      <c r="BH469" s="190"/>
      <c r="BI469" s="190"/>
      <c r="BJ469" s="190"/>
      <c r="BK469" s="190"/>
      <c r="BL469" s="190"/>
      <c r="BM469" s="190"/>
      <c r="BN469" s="190"/>
      <c r="BO469" s="190"/>
      <c r="BP469" s="190"/>
      <c r="BQ469" s="190"/>
      <c r="BR469" s="190"/>
      <c r="BS469" s="190"/>
      <c r="BT469" s="190"/>
      <c r="BU469" s="190"/>
      <c r="BV469" s="190"/>
      <c r="BW469" s="190"/>
      <c r="BX469" s="190"/>
      <c r="BY469" s="190"/>
      <c r="BZ469" s="190">
        <f t="shared" si="258"/>
        <v>1</v>
      </c>
      <c r="CA469" s="190">
        <f t="shared" si="259"/>
        <v>0</v>
      </c>
      <c r="CB469" s="196">
        <f t="shared" si="260"/>
        <v>0</v>
      </c>
      <c r="CC469" s="196">
        <f t="shared" si="261"/>
        <v>0</v>
      </c>
      <c r="CD469" s="197">
        <f t="shared" si="262"/>
        <v>6</v>
      </c>
      <c r="CE469" s="198" t="s">
        <v>127</v>
      </c>
      <c r="CF469" s="196" t="str">
        <f t="shared" si="263"/>
        <v/>
      </c>
      <c r="CG469" s="199">
        <f t="shared" si="264"/>
        <v>1</v>
      </c>
      <c r="CH469" s="190" t="e">
        <f t="shared" si="265"/>
        <v>#VALUE!</v>
      </c>
      <c r="CI469" s="190" t="str">
        <f t="shared" si="266"/>
        <v/>
      </c>
      <c r="CJ469" s="190">
        <f t="shared" si="267"/>
        <v>0</v>
      </c>
      <c r="CK469" s="190"/>
      <c r="CL469" s="191">
        <f t="shared" si="291"/>
        <v>1289</v>
      </c>
      <c r="CM469" s="191" t="str">
        <f t="shared" si="292"/>
        <v>本圃</v>
      </c>
      <c r="CN469" s="191" t="str">
        <f t="shared" si="293"/>
        <v>紅ほっぺ以外</v>
      </c>
      <c r="CO469" s="191" t="str">
        <f t="shared" si="294"/>
        <v>よこ</v>
      </c>
      <c r="CP469" s="198">
        <f t="shared" si="295"/>
        <v>6.5</v>
      </c>
      <c r="CQ469" s="203">
        <f t="shared" si="296"/>
        <v>1.4</v>
      </c>
      <c r="CR469" s="191" t="str">
        <f t="shared" si="297"/>
        <v>SPWFD24UB2PB</v>
      </c>
      <c r="CS469" s="191" t="str">
        <f t="shared" si="298"/>
        <v>△</v>
      </c>
      <c r="CT469" s="191" t="str">
        <f t="shared" si="299"/>
        <v>弱め</v>
      </c>
      <c r="CU469" s="191" t="str">
        <f t="shared" si="300"/>
        <v>○</v>
      </c>
      <c r="CV469" s="191">
        <f t="shared" si="301"/>
        <v>0</v>
      </c>
      <c r="CW469" s="191" t="str">
        <f t="shared" si="302"/>
        <v/>
      </c>
      <c r="CX469" s="208">
        <f t="shared" si="303"/>
        <v>0</v>
      </c>
      <c r="CY469" s="97">
        <f t="shared" si="269"/>
        <v>6</v>
      </c>
      <c r="CZ469" s="98">
        <f t="shared" si="304"/>
        <v>2</v>
      </c>
      <c r="DA469" s="97">
        <f t="shared" si="305"/>
        <v>3</v>
      </c>
      <c r="DB469" s="95">
        <f t="shared" si="271"/>
        <v>2</v>
      </c>
      <c r="DC469" s="147">
        <f t="shared" si="306"/>
        <v>1</v>
      </c>
      <c r="DD469" s="210">
        <f t="shared" si="307"/>
        <v>0</v>
      </c>
      <c r="DE469" s="151">
        <f t="shared" si="308"/>
        <v>0</v>
      </c>
      <c r="DF469" s="213">
        <f t="shared" si="309"/>
        <v>0</v>
      </c>
      <c r="DG469" s="149">
        <f t="shared" si="310"/>
        <v>0</v>
      </c>
      <c r="DH469" s="141">
        <f t="shared" si="311"/>
        <v>0</v>
      </c>
    </row>
    <row r="470" spans="1:112" s="99" customFormat="1" ht="26.1" customHeight="1" thickTop="1" thickBot="1" x14ac:dyDescent="0.2">
      <c r="A470" s="136"/>
      <c r="B470" s="87">
        <v>1290</v>
      </c>
      <c r="C470" s="94" t="s">
        <v>1</v>
      </c>
      <c r="D470" s="94" t="s">
        <v>135</v>
      </c>
      <c r="E470" s="100" t="s">
        <v>134</v>
      </c>
      <c r="F470" s="101">
        <v>6.5</v>
      </c>
      <c r="G470" s="102">
        <v>1.4</v>
      </c>
      <c r="H470" s="94" t="s">
        <v>256</v>
      </c>
      <c r="I470" s="94" t="s">
        <v>136</v>
      </c>
      <c r="J470" s="106" t="s">
        <v>137</v>
      </c>
      <c r="K470" s="146" t="str">
        <f t="shared" si="284"/>
        <v>○</v>
      </c>
      <c r="L470" s="145" t="s">
        <v>189</v>
      </c>
      <c r="M470" s="180">
        <f t="shared" si="283"/>
        <v>0</v>
      </c>
      <c r="N470" s="92"/>
      <c r="O470" s="93"/>
      <c r="P470" s="104"/>
      <c r="Q470" s="207">
        <v>6</v>
      </c>
      <c r="R470" s="202">
        <v>2</v>
      </c>
      <c r="S470" s="198">
        <v>3</v>
      </c>
      <c r="T470" s="191">
        <f t="shared" si="257"/>
        <v>2</v>
      </c>
      <c r="U470" s="191">
        <f t="shared" si="285"/>
        <v>1</v>
      </c>
      <c r="V470" s="191">
        <f t="shared" si="286"/>
        <v>0</v>
      </c>
      <c r="W470" s="191">
        <f t="shared" si="287"/>
        <v>0</v>
      </c>
      <c r="X470" s="191">
        <f t="shared" si="288"/>
        <v>0</v>
      </c>
      <c r="Y470" s="192">
        <f t="shared" si="289"/>
        <v>0</v>
      </c>
      <c r="Z470" s="195">
        <f t="shared" si="290"/>
        <v>0</v>
      </c>
      <c r="AA470" s="192"/>
      <c r="AB470" s="190"/>
      <c r="AC470" s="191"/>
      <c r="AD470" s="190"/>
      <c r="AE470" s="190"/>
      <c r="AF470" s="190"/>
      <c r="AG470" s="190"/>
      <c r="AH470" s="190"/>
      <c r="AI470" s="190"/>
      <c r="AJ470" s="190"/>
      <c r="AK470" s="190"/>
      <c r="AL470" s="190"/>
      <c r="AM470" s="190"/>
      <c r="AN470" s="190"/>
      <c r="AO470" s="190"/>
      <c r="AP470" s="190"/>
      <c r="AQ470" s="190"/>
      <c r="AR470" s="190"/>
      <c r="AS470" s="190"/>
      <c r="AT470" s="190"/>
      <c r="AU470" s="190"/>
      <c r="AV470" s="190"/>
      <c r="AW470" s="190"/>
      <c r="AX470" s="190"/>
      <c r="AY470" s="190"/>
      <c r="AZ470" s="190"/>
      <c r="BA470" s="190"/>
      <c r="BB470" s="190"/>
      <c r="BC470" s="190"/>
      <c r="BD470" s="190"/>
      <c r="BE470" s="190"/>
      <c r="BF470" s="190"/>
      <c r="BG470" s="190"/>
      <c r="BH470" s="190"/>
      <c r="BI470" s="190"/>
      <c r="BJ470" s="190"/>
      <c r="BK470" s="190"/>
      <c r="BL470" s="190"/>
      <c r="BM470" s="190"/>
      <c r="BN470" s="190"/>
      <c r="BO470" s="190"/>
      <c r="BP470" s="190"/>
      <c r="BQ470" s="190"/>
      <c r="BR470" s="190"/>
      <c r="BS470" s="190"/>
      <c r="BT470" s="190"/>
      <c r="BU470" s="190"/>
      <c r="BV470" s="190"/>
      <c r="BW470" s="190"/>
      <c r="BX470" s="190"/>
      <c r="BY470" s="190"/>
      <c r="BZ470" s="190">
        <f t="shared" si="258"/>
        <v>1</v>
      </c>
      <c r="CA470" s="190">
        <f t="shared" si="259"/>
        <v>0</v>
      </c>
      <c r="CB470" s="196">
        <f t="shared" si="260"/>
        <v>0</v>
      </c>
      <c r="CC470" s="196">
        <f t="shared" si="261"/>
        <v>0</v>
      </c>
      <c r="CD470" s="197">
        <f t="shared" si="262"/>
        <v>6</v>
      </c>
      <c r="CE470" s="198" t="s">
        <v>127</v>
      </c>
      <c r="CF470" s="196" t="str">
        <f t="shared" si="263"/>
        <v/>
      </c>
      <c r="CG470" s="199">
        <f t="shared" si="264"/>
        <v>1</v>
      </c>
      <c r="CH470" s="190" t="e">
        <f t="shared" si="265"/>
        <v>#VALUE!</v>
      </c>
      <c r="CI470" s="190" t="str">
        <f t="shared" si="266"/>
        <v/>
      </c>
      <c r="CJ470" s="190">
        <f t="shared" si="267"/>
        <v>0</v>
      </c>
      <c r="CK470" s="190"/>
      <c r="CL470" s="191">
        <f t="shared" si="291"/>
        <v>1290</v>
      </c>
      <c r="CM470" s="191" t="str">
        <f t="shared" si="292"/>
        <v>本圃</v>
      </c>
      <c r="CN470" s="191" t="str">
        <f t="shared" si="293"/>
        <v>紅ほっぺ</v>
      </c>
      <c r="CO470" s="191" t="str">
        <f t="shared" si="294"/>
        <v>よこ</v>
      </c>
      <c r="CP470" s="198">
        <f t="shared" si="295"/>
        <v>6.5</v>
      </c>
      <c r="CQ470" s="203">
        <f t="shared" si="296"/>
        <v>1.4</v>
      </c>
      <c r="CR470" s="191" t="str">
        <f t="shared" si="297"/>
        <v>SPWFD24UB2PB</v>
      </c>
      <c r="CS470" s="191" t="str">
        <f t="shared" si="298"/>
        <v>△</v>
      </c>
      <c r="CT470" s="191" t="str">
        <f t="shared" si="299"/>
        <v>弱め</v>
      </c>
      <c r="CU470" s="191" t="str">
        <f t="shared" si="300"/>
        <v>○</v>
      </c>
      <c r="CV470" s="191">
        <f t="shared" si="301"/>
        <v>0</v>
      </c>
      <c r="CW470" s="191" t="str">
        <f t="shared" si="302"/>
        <v/>
      </c>
      <c r="CX470" s="208">
        <f t="shared" si="303"/>
        <v>0</v>
      </c>
      <c r="CY470" s="97">
        <f t="shared" si="269"/>
        <v>6</v>
      </c>
      <c r="CZ470" s="98">
        <f t="shared" si="304"/>
        <v>2</v>
      </c>
      <c r="DA470" s="97">
        <f t="shared" si="305"/>
        <v>3</v>
      </c>
      <c r="DB470" s="95">
        <f t="shared" si="271"/>
        <v>2</v>
      </c>
      <c r="DC470" s="147">
        <f t="shared" si="306"/>
        <v>1</v>
      </c>
      <c r="DD470" s="210">
        <f t="shared" si="307"/>
        <v>0</v>
      </c>
      <c r="DE470" s="151">
        <f t="shared" si="308"/>
        <v>0</v>
      </c>
      <c r="DF470" s="213">
        <f t="shared" si="309"/>
        <v>0</v>
      </c>
      <c r="DG470" s="149">
        <f t="shared" si="310"/>
        <v>0</v>
      </c>
      <c r="DH470" s="141">
        <f t="shared" si="311"/>
        <v>0</v>
      </c>
    </row>
    <row r="471" spans="1:112" s="99" customFormat="1" ht="26.1" customHeight="1" thickTop="1" thickBot="1" x14ac:dyDescent="0.2">
      <c r="A471" s="136"/>
      <c r="B471" s="94">
        <v>1291</v>
      </c>
      <c r="C471" s="94" t="s">
        <v>1</v>
      </c>
      <c r="D471" s="94" t="s">
        <v>50</v>
      </c>
      <c r="E471" s="100" t="s">
        <v>5</v>
      </c>
      <c r="F471" s="101">
        <v>7</v>
      </c>
      <c r="G471" s="102">
        <v>1.3</v>
      </c>
      <c r="H471" s="94" t="s">
        <v>256</v>
      </c>
      <c r="I471" s="94" t="s">
        <v>130</v>
      </c>
      <c r="J471" s="106" t="s">
        <v>47</v>
      </c>
      <c r="K471" s="146" t="str">
        <f t="shared" si="284"/>
        <v>○</v>
      </c>
      <c r="L471" s="145" t="s">
        <v>189</v>
      </c>
      <c r="M471" s="180">
        <f t="shared" si="283"/>
        <v>0</v>
      </c>
      <c r="N471" s="92"/>
      <c r="O471" s="93"/>
      <c r="P471" s="104"/>
      <c r="Q471" s="207">
        <v>6</v>
      </c>
      <c r="R471" s="202">
        <v>2</v>
      </c>
      <c r="S471" s="198">
        <v>3.5</v>
      </c>
      <c r="T471" s="191">
        <f t="shared" si="257"/>
        <v>2</v>
      </c>
      <c r="U471" s="191">
        <f t="shared" si="285"/>
        <v>1</v>
      </c>
      <c r="V471" s="191">
        <f t="shared" si="286"/>
        <v>0</v>
      </c>
      <c r="W471" s="191">
        <f t="shared" si="287"/>
        <v>0</v>
      </c>
      <c r="X471" s="191">
        <f t="shared" si="288"/>
        <v>0</v>
      </c>
      <c r="Y471" s="192">
        <f t="shared" si="289"/>
        <v>0</v>
      </c>
      <c r="Z471" s="195">
        <f t="shared" si="290"/>
        <v>0</v>
      </c>
      <c r="AA471" s="192"/>
      <c r="AB471" s="190"/>
      <c r="AC471" s="191"/>
      <c r="AD471" s="190"/>
      <c r="AE471" s="190"/>
      <c r="AF471" s="190"/>
      <c r="AG471" s="190"/>
      <c r="AH471" s="190"/>
      <c r="AI471" s="190"/>
      <c r="AJ471" s="190"/>
      <c r="AK471" s="190"/>
      <c r="AL471" s="190"/>
      <c r="AM471" s="190"/>
      <c r="AN471" s="190"/>
      <c r="AO471" s="190"/>
      <c r="AP471" s="190"/>
      <c r="AQ471" s="190"/>
      <c r="AR471" s="190"/>
      <c r="AS471" s="190"/>
      <c r="AT471" s="190"/>
      <c r="AU471" s="190"/>
      <c r="AV471" s="190"/>
      <c r="AW471" s="190"/>
      <c r="AX471" s="190"/>
      <c r="AY471" s="190"/>
      <c r="AZ471" s="190"/>
      <c r="BA471" s="190"/>
      <c r="BB471" s="190"/>
      <c r="BC471" s="190"/>
      <c r="BD471" s="190"/>
      <c r="BE471" s="190"/>
      <c r="BF471" s="190"/>
      <c r="BG471" s="190"/>
      <c r="BH471" s="190"/>
      <c r="BI471" s="190"/>
      <c r="BJ471" s="190"/>
      <c r="BK471" s="190"/>
      <c r="BL471" s="190"/>
      <c r="BM471" s="190"/>
      <c r="BN471" s="190"/>
      <c r="BO471" s="190"/>
      <c r="BP471" s="190"/>
      <c r="BQ471" s="190"/>
      <c r="BR471" s="190"/>
      <c r="BS471" s="190"/>
      <c r="BT471" s="190"/>
      <c r="BU471" s="190"/>
      <c r="BV471" s="190"/>
      <c r="BW471" s="190"/>
      <c r="BX471" s="190"/>
      <c r="BY471" s="190"/>
      <c r="BZ471" s="190">
        <f t="shared" si="258"/>
        <v>1</v>
      </c>
      <c r="CA471" s="190">
        <f t="shared" si="259"/>
        <v>0</v>
      </c>
      <c r="CB471" s="196">
        <f t="shared" si="260"/>
        <v>0</v>
      </c>
      <c r="CC471" s="196">
        <f t="shared" si="261"/>
        <v>0</v>
      </c>
      <c r="CD471" s="197">
        <f t="shared" si="262"/>
        <v>6</v>
      </c>
      <c r="CE471" s="198" t="s">
        <v>127</v>
      </c>
      <c r="CF471" s="196" t="str">
        <f t="shared" si="263"/>
        <v/>
      </c>
      <c r="CG471" s="199">
        <f t="shared" si="264"/>
        <v>1</v>
      </c>
      <c r="CH471" s="190" t="e">
        <f t="shared" si="265"/>
        <v>#VALUE!</v>
      </c>
      <c r="CI471" s="190" t="str">
        <f t="shared" si="266"/>
        <v/>
      </c>
      <c r="CJ471" s="190">
        <f t="shared" si="267"/>
        <v>0</v>
      </c>
      <c r="CK471" s="190"/>
      <c r="CL471" s="191">
        <f t="shared" si="291"/>
        <v>1291</v>
      </c>
      <c r="CM471" s="191" t="str">
        <f t="shared" si="292"/>
        <v>本圃</v>
      </c>
      <c r="CN471" s="191" t="str">
        <f t="shared" si="293"/>
        <v>紅ほっぺ以外</v>
      </c>
      <c r="CO471" s="191" t="str">
        <f t="shared" si="294"/>
        <v>間口</v>
      </c>
      <c r="CP471" s="198">
        <f t="shared" si="295"/>
        <v>7</v>
      </c>
      <c r="CQ471" s="203">
        <f t="shared" si="296"/>
        <v>1.3</v>
      </c>
      <c r="CR471" s="191" t="str">
        <f t="shared" si="297"/>
        <v>SPWFD24UB2PB</v>
      </c>
      <c r="CS471" s="191" t="str">
        <f t="shared" si="298"/>
        <v>○</v>
      </c>
      <c r="CT471" s="191" t="str">
        <f t="shared" si="299"/>
        <v>適</v>
      </c>
      <c r="CU471" s="191" t="str">
        <f t="shared" si="300"/>
        <v>○</v>
      </c>
      <c r="CV471" s="191">
        <f t="shared" si="301"/>
        <v>0</v>
      </c>
      <c r="CW471" s="191" t="str">
        <f t="shared" si="302"/>
        <v/>
      </c>
      <c r="CX471" s="208">
        <f t="shared" si="303"/>
        <v>0</v>
      </c>
      <c r="CY471" s="97">
        <f t="shared" si="269"/>
        <v>6</v>
      </c>
      <c r="CZ471" s="98">
        <f t="shared" si="304"/>
        <v>2</v>
      </c>
      <c r="DA471" s="97">
        <f t="shared" si="305"/>
        <v>3.5</v>
      </c>
      <c r="DB471" s="95">
        <f t="shared" si="271"/>
        <v>2</v>
      </c>
      <c r="DC471" s="147">
        <f t="shared" si="306"/>
        <v>1</v>
      </c>
      <c r="DD471" s="210">
        <f t="shared" si="307"/>
        <v>0</v>
      </c>
      <c r="DE471" s="151">
        <f t="shared" si="308"/>
        <v>0</v>
      </c>
      <c r="DF471" s="213">
        <f t="shared" si="309"/>
        <v>0</v>
      </c>
      <c r="DG471" s="149">
        <f t="shared" si="310"/>
        <v>0</v>
      </c>
      <c r="DH471" s="141">
        <f t="shared" si="311"/>
        <v>0</v>
      </c>
    </row>
    <row r="472" spans="1:112" s="99" customFormat="1" ht="26.1" customHeight="1" thickTop="1" thickBot="1" x14ac:dyDescent="0.2">
      <c r="A472" s="136"/>
      <c r="B472" s="87">
        <v>1292</v>
      </c>
      <c r="C472" s="94" t="s">
        <v>1</v>
      </c>
      <c r="D472" s="94" t="s">
        <v>50</v>
      </c>
      <c r="E472" s="100" t="s">
        <v>134</v>
      </c>
      <c r="F472" s="101">
        <v>7</v>
      </c>
      <c r="G472" s="102">
        <v>1.3</v>
      </c>
      <c r="H472" s="94" t="s">
        <v>256</v>
      </c>
      <c r="I472" s="94" t="s">
        <v>133</v>
      </c>
      <c r="J472" s="106" t="s">
        <v>47</v>
      </c>
      <c r="K472" s="146" t="str">
        <f t="shared" si="284"/>
        <v>○</v>
      </c>
      <c r="L472" s="145" t="s">
        <v>189</v>
      </c>
      <c r="M472" s="180">
        <f t="shared" si="283"/>
        <v>0</v>
      </c>
      <c r="N472" s="92"/>
      <c r="O472" s="93"/>
      <c r="P472" s="104"/>
      <c r="Q472" s="207">
        <v>6</v>
      </c>
      <c r="R472" s="202">
        <v>2</v>
      </c>
      <c r="S472" s="198">
        <v>3.5</v>
      </c>
      <c r="T472" s="191">
        <f t="shared" si="257"/>
        <v>2</v>
      </c>
      <c r="U472" s="191">
        <f t="shared" si="285"/>
        <v>1</v>
      </c>
      <c r="V472" s="191">
        <f t="shared" si="286"/>
        <v>0</v>
      </c>
      <c r="W472" s="191">
        <f t="shared" si="287"/>
        <v>0</v>
      </c>
      <c r="X472" s="191">
        <f t="shared" si="288"/>
        <v>0</v>
      </c>
      <c r="Y472" s="192">
        <f t="shared" si="289"/>
        <v>0</v>
      </c>
      <c r="Z472" s="195">
        <f t="shared" si="290"/>
        <v>0</v>
      </c>
      <c r="AA472" s="192"/>
      <c r="AB472" s="190"/>
      <c r="AC472" s="191"/>
      <c r="AD472" s="190"/>
      <c r="AE472" s="190"/>
      <c r="AF472" s="190"/>
      <c r="AG472" s="190"/>
      <c r="AH472" s="190"/>
      <c r="AI472" s="190"/>
      <c r="AJ472" s="190"/>
      <c r="AK472" s="190"/>
      <c r="AL472" s="190"/>
      <c r="AM472" s="190"/>
      <c r="AN472" s="190"/>
      <c r="AO472" s="190"/>
      <c r="AP472" s="190"/>
      <c r="AQ472" s="190"/>
      <c r="AR472" s="190"/>
      <c r="AS472" s="190"/>
      <c r="AT472" s="190"/>
      <c r="AU472" s="190"/>
      <c r="AV472" s="190"/>
      <c r="AW472" s="190"/>
      <c r="AX472" s="190"/>
      <c r="AY472" s="190"/>
      <c r="AZ472" s="190"/>
      <c r="BA472" s="190"/>
      <c r="BB472" s="190"/>
      <c r="BC472" s="190"/>
      <c r="BD472" s="190"/>
      <c r="BE472" s="190"/>
      <c r="BF472" s="190"/>
      <c r="BG472" s="190"/>
      <c r="BH472" s="190"/>
      <c r="BI472" s="190"/>
      <c r="BJ472" s="190"/>
      <c r="BK472" s="190"/>
      <c r="BL472" s="190"/>
      <c r="BM472" s="190"/>
      <c r="BN472" s="190"/>
      <c r="BO472" s="190"/>
      <c r="BP472" s="190"/>
      <c r="BQ472" s="190"/>
      <c r="BR472" s="190"/>
      <c r="BS472" s="190"/>
      <c r="BT472" s="190"/>
      <c r="BU472" s="190"/>
      <c r="BV472" s="190"/>
      <c r="BW472" s="190"/>
      <c r="BX472" s="190"/>
      <c r="BY472" s="190"/>
      <c r="BZ472" s="190">
        <f t="shared" si="258"/>
        <v>1</v>
      </c>
      <c r="CA472" s="190">
        <f t="shared" si="259"/>
        <v>0</v>
      </c>
      <c r="CB472" s="196">
        <f t="shared" si="260"/>
        <v>0</v>
      </c>
      <c r="CC472" s="196">
        <f t="shared" si="261"/>
        <v>0</v>
      </c>
      <c r="CD472" s="197">
        <f t="shared" si="262"/>
        <v>6</v>
      </c>
      <c r="CE472" s="198" t="s">
        <v>127</v>
      </c>
      <c r="CF472" s="196" t="str">
        <f t="shared" si="263"/>
        <v/>
      </c>
      <c r="CG472" s="199">
        <f t="shared" si="264"/>
        <v>1</v>
      </c>
      <c r="CH472" s="190" t="e">
        <f t="shared" si="265"/>
        <v>#VALUE!</v>
      </c>
      <c r="CI472" s="190" t="str">
        <f t="shared" si="266"/>
        <v/>
      </c>
      <c r="CJ472" s="190">
        <f t="shared" si="267"/>
        <v>0</v>
      </c>
      <c r="CK472" s="190"/>
      <c r="CL472" s="191">
        <f t="shared" si="291"/>
        <v>1292</v>
      </c>
      <c r="CM472" s="191" t="str">
        <f t="shared" si="292"/>
        <v>本圃</v>
      </c>
      <c r="CN472" s="191" t="str">
        <f t="shared" si="293"/>
        <v>紅ほっぺ以外</v>
      </c>
      <c r="CO472" s="191" t="str">
        <f t="shared" si="294"/>
        <v>よこ</v>
      </c>
      <c r="CP472" s="198">
        <f t="shared" si="295"/>
        <v>7</v>
      </c>
      <c r="CQ472" s="203">
        <f t="shared" si="296"/>
        <v>1.3</v>
      </c>
      <c r="CR472" s="191" t="str">
        <f t="shared" si="297"/>
        <v>SPWFD24UB2PB</v>
      </c>
      <c r="CS472" s="191" t="str">
        <f t="shared" si="298"/>
        <v>○</v>
      </c>
      <c r="CT472" s="191" t="str">
        <f t="shared" si="299"/>
        <v>適</v>
      </c>
      <c r="CU472" s="191" t="str">
        <f t="shared" si="300"/>
        <v>○</v>
      </c>
      <c r="CV472" s="191">
        <f t="shared" si="301"/>
        <v>0</v>
      </c>
      <c r="CW472" s="191" t="str">
        <f t="shared" si="302"/>
        <v/>
      </c>
      <c r="CX472" s="208">
        <f t="shared" si="303"/>
        <v>0</v>
      </c>
      <c r="CY472" s="97">
        <f t="shared" si="269"/>
        <v>6</v>
      </c>
      <c r="CZ472" s="98">
        <f t="shared" si="304"/>
        <v>2</v>
      </c>
      <c r="DA472" s="97">
        <f t="shared" si="305"/>
        <v>3.5</v>
      </c>
      <c r="DB472" s="95">
        <f t="shared" si="271"/>
        <v>2</v>
      </c>
      <c r="DC472" s="147">
        <f t="shared" si="306"/>
        <v>1</v>
      </c>
      <c r="DD472" s="210">
        <f t="shared" si="307"/>
        <v>0</v>
      </c>
      <c r="DE472" s="151">
        <f t="shared" si="308"/>
        <v>0</v>
      </c>
      <c r="DF472" s="213">
        <f t="shared" si="309"/>
        <v>0</v>
      </c>
      <c r="DG472" s="149">
        <f t="shared" si="310"/>
        <v>0</v>
      </c>
      <c r="DH472" s="141">
        <f t="shared" si="311"/>
        <v>0</v>
      </c>
    </row>
    <row r="473" spans="1:112" s="99" customFormat="1" ht="26.1" customHeight="1" thickTop="1" thickBot="1" x14ac:dyDescent="0.2">
      <c r="A473" s="136"/>
      <c r="B473" s="87">
        <v>1293</v>
      </c>
      <c r="C473" s="94" t="s">
        <v>1</v>
      </c>
      <c r="D473" s="94" t="s">
        <v>50</v>
      </c>
      <c r="E473" s="100" t="s">
        <v>5</v>
      </c>
      <c r="F473" s="101">
        <v>8</v>
      </c>
      <c r="G473" s="102">
        <v>1.5</v>
      </c>
      <c r="H473" s="94" t="s">
        <v>256</v>
      </c>
      <c r="I473" s="94" t="s">
        <v>129</v>
      </c>
      <c r="J473" s="103" t="s">
        <v>45</v>
      </c>
      <c r="K473" s="146" t="str">
        <f t="shared" si="284"/>
        <v>○</v>
      </c>
      <c r="L473" s="145" t="s">
        <v>189</v>
      </c>
      <c r="M473" s="180">
        <f t="shared" si="283"/>
        <v>0</v>
      </c>
      <c r="N473" s="92"/>
      <c r="O473" s="93"/>
      <c r="P473" s="104"/>
      <c r="Q473" s="207">
        <v>6</v>
      </c>
      <c r="R473" s="202">
        <v>3</v>
      </c>
      <c r="S473" s="198">
        <v>2.5</v>
      </c>
      <c r="T473" s="191">
        <f t="shared" si="257"/>
        <v>3</v>
      </c>
      <c r="U473" s="191">
        <f t="shared" si="285"/>
        <v>1</v>
      </c>
      <c r="V473" s="191">
        <f t="shared" si="286"/>
        <v>0</v>
      </c>
      <c r="W473" s="191">
        <f t="shared" si="287"/>
        <v>0</v>
      </c>
      <c r="X473" s="191">
        <f t="shared" si="288"/>
        <v>0</v>
      </c>
      <c r="Y473" s="192">
        <f t="shared" si="289"/>
        <v>0</v>
      </c>
      <c r="Z473" s="195">
        <f>(T473/R473-1)*Q473</f>
        <v>0</v>
      </c>
      <c r="AA473" s="192"/>
      <c r="AB473" s="190"/>
      <c r="AC473" s="191"/>
      <c r="AD473" s="190"/>
      <c r="AE473" s="190"/>
      <c r="AF473" s="190"/>
      <c r="AG473" s="190"/>
      <c r="AH473" s="190"/>
      <c r="AI473" s="190"/>
      <c r="AJ473" s="190"/>
      <c r="AK473" s="190"/>
      <c r="AL473" s="190"/>
      <c r="AM473" s="190"/>
      <c r="AN473" s="190"/>
      <c r="AO473" s="190"/>
      <c r="AP473" s="190"/>
      <c r="AQ473" s="190"/>
      <c r="AR473" s="190"/>
      <c r="AS473" s="190"/>
      <c r="AT473" s="190"/>
      <c r="AU473" s="190"/>
      <c r="AV473" s="190"/>
      <c r="AW473" s="190"/>
      <c r="AX473" s="190"/>
      <c r="AY473" s="190"/>
      <c r="AZ473" s="190"/>
      <c r="BA473" s="190"/>
      <c r="BB473" s="190"/>
      <c r="BC473" s="190"/>
      <c r="BD473" s="190"/>
      <c r="BE473" s="190"/>
      <c r="BF473" s="190"/>
      <c r="BG473" s="190"/>
      <c r="BH473" s="190"/>
      <c r="BI473" s="190"/>
      <c r="BJ473" s="190"/>
      <c r="BK473" s="190"/>
      <c r="BL473" s="190"/>
      <c r="BM473" s="190"/>
      <c r="BN473" s="190"/>
      <c r="BO473" s="190"/>
      <c r="BP473" s="190"/>
      <c r="BQ473" s="190"/>
      <c r="BR473" s="190"/>
      <c r="BS473" s="190"/>
      <c r="BT473" s="190"/>
      <c r="BU473" s="190"/>
      <c r="BV473" s="190"/>
      <c r="BW473" s="190"/>
      <c r="BX473" s="190"/>
      <c r="BY473" s="190"/>
      <c r="BZ473" s="190">
        <f t="shared" si="258"/>
        <v>1</v>
      </c>
      <c r="CA473" s="190">
        <f t="shared" si="259"/>
        <v>0</v>
      </c>
      <c r="CB473" s="196">
        <f t="shared" si="260"/>
        <v>0</v>
      </c>
      <c r="CC473" s="196">
        <f t="shared" si="261"/>
        <v>0</v>
      </c>
      <c r="CD473" s="197">
        <f t="shared" si="262"/>
        <v>6</v>
      </c>
      <c r="CE473" s="198" t="s">
        <v>127</v>
      </c>
      <c r="CF473" s="196" t="str">
        <f t="shared" si="263"/>
        <v/>
      </c>
      <c r="CG473" s="199">
        <f t="shared" si="264"/>
        <v>1</v>
      </c>
      <c r="CH473" s="190" t="e">
        <f t="shared" si="265"/>
        <v>#VALUE!</v>
      </c>
      <c r="CI473" s="190" t="str">
        <f t="shared" si="266"/>
        <v/>
      </c>
      <c r="CJ473" s="190">
        <f t="shared" si="267"/>
        <v>0</v>
      </c>
      <c r="CK473" s="190"/>
      <c r="CL473" s="191">
        <f t="shared" si="291"/>
        <v>1293</v>
      </c>
      <c r="CM473" s="191" t="str">
        <f t="shared" si="292"/>
        <v>本圃</v>
      </c>
      <c r="CN473" s="191" t="str">
        <f t="shared" si="293"/>
        <v>紅ほっぺ以外</v>
      </c>
      <c r="CO473" s="191" t="str">
        <f t="shared" si="294"/>
        <v>間口</v>
      </c>
      <c r="CP473" s="198">
        <f t="shared" si="295"/>
        <v>8</v>
      </c>
      <c r="CQ473" s="203">
        <f t="shared" si="296"/>
        <v>1.5</v>
      </c>
      <c r="CR473" s="191" t="str">
        <f t="shared" si="297"/>
        <v>SPWFD24UB2PB</v>
      </c>
      <c r="CS473" s="191" t="str">
        <f t="shared" si="298"/>
        <v>◎</v>
      </c>
      <c r="CT473" s="191" t="str">
        <f t="shared" si="299"/>
        <v>強め</v>
      </c>
      <c r="CU473" s="191" t="str">
        <f t="shared" si="300"/>
        <v>○</v>
      </c>
      <c r="CV473" s="191">
        <f t="shared" si="301"/>
        <v>0</v>
      </c>
      <c r="CW473" s="191" t="str">
        <f t="shared" si="302"/>
        <v/>
      </c>
      <c r="CX473" s="208">
        <f t="shared" si="303"/>
        <v>0</v>
      </c>
      <c r="CY473" s="97">
        <f t="shared" si="269"/>
        <v>6</v>
      </c>
      <c r="CZ473" s="98">
        <f t="shared" si="304"/>
        <v>3</v>
      </c>
      <c r="DA473" s="97">
        <f t="shared" si="305"/>
        <v>2.5</v>
      </c>
      <c r="DB473" s="95">
        <f t="shared" si="271"/>
        <v>3</v>
      </c>
      <c r="DC473" s="147">
        <f t="shared" si="306"/>
        <v>1</v>
      </c>
      <c r="DD473" s="210">
        <f t="shared" si="307"/>
        <v>0</v>
      </c>
      <c r="DE473" s="151">
        <f t="shared" si="308"/>
        <v>0</v>
      </c>
      <c r="DF473" s="213">
        <f t="shared" si="309"/>
        <v>0</v>
      </c>
      <c r="DG473" s="149">
        <f t="shared" si="310"/>
        <v>0</v>
      </c>
      <c r="DH473" s="141">
        <f t="shared" si="311"/>
        <v>0</v>
      </c>
    </row>
    <row r="474" spans="1:112" s="99" customFormat="1" ht="26.1" customHeight="1" thickTop="1" thickBot="1" x14ac:dyDescent="0.2">
      <c r="A474" s="136"/>
      <c r="B474" s="87">
        <v>1294</v>
      </c>
      <c r="C474" s="94" t="s">
        <v>1</v>
      </c>
      <c r="D474" s="94" t="s">
        <v>50</v>
      </c>
      <c r="E474" s="100" t="s">
        <v>134</v>
      </c>
      <c r="F474" s="101">
        <v>8</v>
      </c>
      <c r="G474" s="102">
        <v>1.5</v>
      </c>
      <c r="H474" s="94" t="s">
        <v>256</v>
      </c>
      <c r="I474" s="94" t="s">
        <v>132</v>
      </c>
      <c r="J474" s="103" t="s">
        <v>45</v>
      </c>
      <c r="K474" s="146" t="str">
        <f t="shared" si="284"/>
        <v>○</v>
      </c>
      <c r="L474" s="145" t="s">
        <v>189</v>
      </c>
      <c r="M474" s="180">
        <f t="shared" si="283"/>
        <v>0</v>
      </c>
      <c r="N474" s="92"/>
      <c r="O474" s="93"/>
      <c r="P474" s="104"/>
      <c r="Q474" s="207">
        <v>6</v>
      </c>
      <c r="R474" s="202">
        <v>3</v>
      </c>
      <c r="S474" s="198">
        <v>2.5</v>
      </c>
      <c r="T474" s="191">
        <f t="shared" si="257"/>
        <v>3</v>
      </c>
      <c r="U474" s="191">
        <f t="shared" si="285"/>
        <v>1</v>
      </c>
      <c r="V474" s="191">
        <f t="shared" si="286"/>
        <v>0</v>
      </c>
      <c r="W474" s="191">
        <f t="shared" si="287"/>
        <v>0</v>
      </c>
      <c r="X474" s="191">
        <f t="shared" si="288"/>
        <v>0</v>
      </c>
      <c r="Y474" s="192">
        <f t="shared" si="289"/>
        <v>0</v>
      </c>
      <c r="Z474" s="195">
        <f t="shared" si="290"/>
        <v>0</v>
      </c>
      <c r="AA474" s="192"/>
      <c r="AB474" s="190"/>
      <c r="AC474" s="191"/>
      <c r="AD474" s="190"/>
      <c r="AE474" s="190"/>
      <c r="AF474" s="190"/>
      <c r="AG474" s="190"/>
      <c r="AH474" s="190"/>
      <c r="AI474" s="190"/>
      <c r="AJ474" s="190"/>
      <c r="AK474" s="190"/>
      <c r="AL474" s="190"/>
      <c r="AM474" s="190"/>
      <c r="AN474" s="190"/>
      <c r="AO474" s="190"/>
      <c r="AP474" s="190"/>
      <c r="AQ474" s="190"/>
      <c r="AR474" s="190"/>
      <c r="AS474" s="190"/>
      <c r="AT474" s="190"/>
      <c r="AU474" s="190"/>
      <c r="AV474" s="190"/>
      <c r="AW474" s="190"/>
      <c r="AX474" s="190"/>
      <c r="AY474" s="190"/>
      <c r="AZ474" s="190"/>
      <c r="BA474" s="190"/>
      <c r="BB474" s="190"/>
      <c r="BC474" s="190"/>
      <c r="BD474" s="190"/>
      <c r="BE474" s="190"/>
      <c r="BF474" s="190"/>
      <c r="BG474" s="190"/>
      <c r="BH474" s="190"/>
      <c r="BI474" s="190"/>
      <c r="BJ474" s="190"/>
      <c r="BK474" s="190"/>
      <c r="BL474" s="190"/>
      <c r="BM474" s="190"/>
      <c r="BN474" s="190"/>
      <c r="BO474" s="190"/>
      <c r="BP474" s="190"/>
      <c r="BQ474" s="190"/>
      <c r="BR474" s="190"/>
      <c r="BS474" s="190"/>
      <c r="BT474" s="190"/>
      <c r="BU474" s="190"/>
      <c r="BV474" s="190"/>
      <c r="BW474" s="190"/>
      <c r="BX474" s="190"/>
      <c r="BY474" s="190"/>
      <c r="BZ474" s="190">
        <f t="shared" si="258"/>
        <v>1</v>
      </c>
      <c r="CA474" s="190">
        <f t="shared" si="259"/>
        <v>0</v>
      </c>
      <c r="CB474" s="196">
        <f t="shared" si="260"/>
        <v>0</v>
      </c>
      <c r="CC474" s="196">
        <f t="shared" si="261"/>
        <v>0</v>
      </c>
      <c r="CD474" s="197">
        <f t="shared" si="262"/>
        <v>6</v>
      </c>
      <c r="CE474" s="198" t="s">
        <v>127</v>
      </c>
      <c r="CF474" s="196" t="str">
        <f t="shared" si="263"/>
        <v/>
      </c>
      <c r="CG474" s="199">
        <f t="shared" si="264"/>
        <v>1</v>
      </c>
      <c r="CH474" s="190" t="e">
        <f t="shared" si="265"/>
        <v>#VALUE!</v>
      </c>
      <c r="CI474" s="190" t="str">
        <f t="shared" si="266"/>
        <v/>
      </c>
      <c r="CJ474" s="190">
        <f t="shared" si="267"/>
        <v>0</v>
      </c>
      <c r="CK474" s="190"/>
      <c r="CL474" s="191">
        <f t="shared" si="291"/>
        <v>1294</v>
      </c>
      <c r="CM474" s="191" t="str">
        <f t="shared" si="292"/>
        <v>本圃</v>
      </c>
      <c r="CN474" s="191" t="str">
        <f t="shared" si="293"/>
        <v>紅ほっぺ以外</v>
      </c>
      <c r="CO474" s="191" t="str">
        <f t="shared" si="294"/>
        <v>よこ</v>
      </c>
      <c r="CP474" s="198">
        <f t="shared" si="295"/>
        <v>8</v>
      </c>
      <c r="CQ474" s="203">
        <f t="shared" si="296"/>
        <v>1.5</v>
      </c>
      <c r="CR474" s="191" t="str">
        <f t="shared" si="297"/>
        <v>SPWFD24UB2PB</v>
      </c>
      <c r="CS474" s="191" t="str">
        <f t="shared" si="298"/>
        <v>◎</v>
      </c>
      <c r="CT474" s="191" t="str">
        <f t="shared" si="299"/>
        <v>強め</v>
      </c>
      <c r="CU474" s="191" t="str">
        <f t="shared" si="300"/>
        <v>○</v>
      </c>
      <c r="CV474" s="191">
        <f t="shared" si="301"/>
        <v>0</v>
      </c>
      <c r="CW474" s="191" t="str">
        <f t="shared" si="302"/>
        <v/>
      </c>
      <c r="CX474" s="208">
        <f t="shared" si="303"/>
        <v>0</v>
      </c>
      <c r="CY474" s="97">
        <f t="shared" si="269"/>
        <v>6</v>
      </c>
      <c r="CZ474" s="98">
        <f t="shared" si="304"/>
        <v>3</v>
      </c>
      <c r="DA474" s="97">
        <f t="shared" si="305"/>
        <v>2.5</v>
      </c>
      <c r="DB474" s="95">
        <f t="shared" si="271"/>
        <v>3</v>
      </c>
      <c r="DC474" s="147">
        <f t="shared" si="306"/>
        <v>1</v>
      </c>
      <c r="DD474" s="210">
        <f t="shared" si="307"/>
        <v>0</v>
      </c>
      <c r="DE474" s="151">
        <f t="shared" si="308"/>
        <v>0</v>
      </c>
      <c r="DF474" s="213">
        <f t="shared" si="309"/>
        <v>0</v>
      </c>
      <c r="DG474" s="149">
        <f t="shared" si="310"/>
        <v>0</v>
      </c>
      <c r="DH474" s="141">
        <f t="shared" si="311"/>
        <v>0</v>
      </c>
    </row>
    <row r="475" spans="1:112" s="99" customFormat="1" ht="26.1" customHeight="1" thickTop="1" thickBot="1" x14ac:dyDescent="0.2">
      <c r="A475" s="136"/>
      <c r="B475" s="94">
        <v>1295</v>
      </c>
      <c r="C475" s="94" t="s">
        <v>1</v>
      </c>
      <c r="D475" s="94" t="s">
        <v>135</v>
      </c>
      <c r="E475" s="100" t="s">
        <v>5</v>
      </c>
      <c r="F475" s="101">
        <v>8</v>
      </c>
      <c r="G475" s="102">
        <v>1.5</v>
      </c>
      <c r="H475" s="94" t="s">
        <v>256</v>
      </c>
      <c r="I475" s="94" t="s">
        <v>129</v>
      </c>
      <c r="J475" s="103" t="s">
        <v>45</v>
      </c>
      <c r="K475" s="146" t="str">
        <f t="shared" si="284"/>
        <v>○</v>
      </c>
      <c r="L475" s="145" t="s">
        <v>189</v>
      </c>
      <c r="M475" s="180">
        <f t="shared" si="283"/>
        <v>0</v>
      </c>
      <c r="N475" s="92"/>
      <c r="O475" s="93"/>
      <c r="P475" s="104"/>
      <c r="Q475" s="207">
        <v>6</v>
      </c>
      <c r="R475" s="202">
        <v>3</v>
      </c>
      <c r="S475" s="198">
        <v>2.5</v>
      </c>
      <c r="T475" s="191">
        <f t="shared" si="257"/>
        <v>3</v>
      </c>
      <c r="U475" s="191">
        <f t="shared" si="285"/>
        <v>1</v>
      </c>
      <c r="V475" s="191">
        <f t="shared" si="286"/>
        <v>0</v>
      </c>
      <c r="W475" s="191">
        <f t="shared" si="287"/>
        <v>0</v>
      </c>
      <c r="X475" s="191">
        <f t="shared" si="288"/>
        <v>0</v>
      </c>
      <c r="Y475" s="192">
        <f t="shared" si="289"/>
        <v>0</v>
      </c>
      <c r="Z475" s="195">
        <f t="shared" si="290"/>
        <v>0</v>
      </c>
      <c r="AA475" s="192"/>
      <c r="AB475" s="190"/>
      <c r="AC475" s="191"/>
      <c r="AD475" s="190"/>
      <c r="AE475" s="190"/>
      <c r="AF475" s="190"/>
      <c r="AG475" s="190"/>
      <c r="AH475" s="190"/>
      <c r="AI475" s="190"/>
      <c r="AJ475" s="190"/>
      <c r="AK475" s="190"/>
      <c r="AL475" s="190"/>
      <c r="AM475" s="190"/>
      <c r="AN475" s="190"/>
      <c r="AO475" s="190"/>
      <c r="AP475" s="190"/>
      <c r="AQ475" s="190"/>
      <c r="AR475" s="190"/>
      <c r="AS475" s="190"/>
      <c r="AT475" s="190"/>
      <c r="AU475" s="190"/>
      <c r="AV475" s="190"/>
      <c r="AW475" s="190"/>
      <c r="AX475" s="190"/>
      <c r="AY475" s="190"/>
      <c r="AZ475" s="190"/>
      <c r="BA475" s="190"/>
      <c r="BB475" s="190"/>
      <c r="BC475" s="190"/>
      <c r="BD475" s="190"/>
      <c r="BE475" s="190"/>
      <c r="BF475" s="190"/>
      <c r="BG475" s="190"/>
      <c r="BH475" s="190"/>
      <c r="BI475" s="190"/>
      <c r="BJ475" s="190"/>
      <c r="BK475" s="190"/>
      <c r="BL475" s="190"/>
      <c r="BM475" s="190"/>
      <c r="BN475" s="190"/>
      <c r="BO475" s="190"/>
      <c r="BP475" s="190"/>
      <c r="BQ475" s="190"/>
      <c r="BR475" s="190"/>
      <c r="BS475" s="190"/>
      <c r="BT475" s="190"/>
      <c r="BU475" s="190"/>
      <c r="BV475" s="190"/>
      <c r="BW475" s="190"/>
      <c r="BX475" s="190"/>
      <c r="BY475" s="190"/>
      <c r="BZ475" s="190">
        <f t="shared" si="258"/>
        <v>1</v>
      </c>
      <c r="CA475" s="190">
        <f t="shared" si="259"/>
        <v>0</v>
      </c>
      <c r="CB475" s="196">
        <f t="shared" si="260"/>
        <v>0</v>
      </c>
      <c r="CC475" s="196">
        <f t="shared" si="261"/>
        <v>0</v>
      </c>
      <c r="CD475" s="197">
        <f t="shared" si="262"/>
        <v>6</v>
      </c>
      <c r="CE475" s="198" t="s">
        <v>127</v>
      </c>
      <c r="CF475" s="196" t="str">
        <f t="shared" si="263"/>
        <v/>
      </c>
      <c r="CG475" s="199">
        <f t="shared" si="264"/>
        <v>1</v>
      </c>
      <c r="CH475" s="190" t="e">
        <f t="shared" si="265"/>
        <v>#VALUE!</v>
      </c>
      <c r="CI475" s="190" t="str">
        <f t="shared" si="266"/>
        <v/>
      </c>
      <c r="CJ475" s="190">
        <f t="shared" si="267"/>
        <v>0</v>
      </c>
      <c r="CK475" s="190"/>
      <c r="CL475" s="191">
        <f t="shared" si="291"/>
        <v>1295</v>
      </c>
      <c r="CM475" s="191" t="str">
        <f t="shared" si="292"/>
        <v>本圃</v>
      </c>
      <c r="CN475" s="191" t="str">
        <f t="shared" si="293"/>
        <v>紅ほっぺ</v>
      </c>
      <c r="CO475" s="191" t="str">
        <f t="shared" si="294"/>
        <v>間口</v>
      </c>
      <c r="CP475" s="198">
        <f t="shared" si="295"/>
        <v>8</v>
      </c>
      <c r="CQ475" s="203">
        <f t="shared" si="296"/>
        <v>1.5</v>
      </c>
      <c r="CR475" s="191" t="str">
        <f t="shared" si="297"/>
        <v>SPWFD24UB2PB</v>
      </c>
      <c r="CS475" s="191" t="str">
        <f t="shared" si="298"/>
        <v>◎</v>
      </c>
      <c r="CT475" s="191" t="str">
        <f t="shared" si="299"/>
        <v>強め</v>
      </c>
      <c r="CU475" s="191" t="str">
        <f t="shared" si="300"/>
        <v>○</v>
      </c>
      <c r="CV475" s="191">
        <f t="shared" si="301"/>
        <v>0</v>
      </c>
      <c r="CW475" s="191" t="str">
        <f t="shared" si="302"/>
        <v/>
      </c>
      <c r="CX475" s="208">
        <f t="shared" si="303"/>
        <v>0</v>
      </c>
      <c r="CY475" s="97">
        <f t="shared" si="269"/>
        <v>6</v>
      </c>
      <c r="CZ475" s="98">
        <f t="shared" si="304"/>
        <v>3</v>
      </c>
      <c r="DA475" s="97">
        <f t="shared" si="305"/>
        <v>2.5</v>
      </c>
      <c r="DB475" s="95">
        <f t="shared" si="271"/>
        <v>3</v>
      </c>
      <c r="DC475" s="147">
        <f t="shared" si="306"/>
        <v>1</v>
      </c>
      <c r="DD475" s="210">
        <f t="shared" si="307"/>
        <v>0</v>
      </c>
      <c r="DE475" s="151">
        <f t="shared" si="308"/>
        <v>0</v>
      </c>
      <c r="DF475" s="213">
        <f t="shared" si="309"/>
        <v>0</v>
      </c>
      <c r="DG475" s="149">
        <f t="shared" si="310"/>
        <v>0</v>
      </c>
      <c r="DH475" s="141">
        <f t="shared" si="311"/>
        <v>0</v>
      </c>
    </row>
    <row r="476" spans="1:112" s="99" customFormat="1" ht="26.1" customHeight="1" thickTop="1" thickBot="1" x14ac:dyDescent="0.2">
      <c r="A476" s="136"/>
      <c r="B476" s="87">
        <v>1296</v>
      </c>
      <c r="C476" s="94" t="s">
        <v>1</v>
      </c>
      <c r="D476" s="94" t="s">
        <v>135</v>
      </c>
      <c r="E476" s="100" t="s">
        <v>134</v>
      </c>
      <c r="F476" s="101">
        <v>8</v>
      </c>
      <c r="G476" s="102">
        <v>1.5</v>
      </c>
      <c r="H476" s="94" t="s">
        <v>256</v>
      </c>
      <c r="I476" s="94" t="s">
        <v>132</v>
      </c>
      <c r="J476" s="103" t="s">
        <v>45</v>
      </c>
      <c r="K476" s="146" t="str">
        <f>IF(OR(Q476=3,Q476=6,Q476=9),"○",IF(OR(Q476=4,Q476=8),"●","-"))</f>
        <v>○</v>
      </c>
      <c r="L476" s="145" t="s">
        <v>189</v>
      </c>
      <c r="M476" s="180">
        <f t="shared" si="283"/>
        <v>0</v>
      </c>
      <c r="N476" s="92"/>
      <c r="O476" s="93"/>
      <c r="P476" s="104"/>
      <c r="Q476" s="207">
        <v>6</v>
      </c>
      <c r="R476" s="202">
        <v>3</v>
      </c>
      <c r="S476" s="198">
        <v>2.5</v>
      </c>
      <c r="T476" s="191">
        <f>IF(O476&lt;&gt;"",(ROUNDDOWN(O476/Q476,0)+1)*R476,(ROUNDDOWN(N476/Q476,0)+1)*R476)</f>
        <v>3</v>
      </c>
      <c r="U476" s="191">
        <f t="shared" si="285"/>
        <v>1</v>
      </c>
      <c r="V476" s="191">
        <f t="shared" si="286"/>
        <v>0</v>
      </c>
      <c r="W476" s="191">
        <f t="shared" si="287"/>
        <v>0</v>
      </c>
      <c r="X476" s="191">
        <f t="shared" si="288"/>
        <v>0</v>
      </c>
      <c r="Y476" s="192">
        <f t="shared" si="289"/>
        <v>0</v>
      </c>
      <c r="Z476" s="195">
        <f t="shared" si="290"/>
        <v>0</v>
      </c>
      <c r="AA476" s="192"/>
      <c r="AB476" s="190"/>
      <c r="AC476" s="191"/>
      <c r="AD476" s="190"/>
      <c r="AE476" s="190"/>
      <c r="AF476" s="190"/>
      <c r="AG476" s="190"/>
      <c r="AH476" s="190"/>
      <c r="AI476" s="190"/>
      <c r="AJ476" s="190"/>
      <c r="AK476" s="190"/>
      <c r="AL476" s="190"/>
      <c r="AM476" s="190"/>
      <c r="AN476" s="190"/>
      <c r="AO476" s="190"/>
      <c r="AP476" s="190"/>
      <c r="AQ476" s="190"/>
      <c r="AR476" s="190"/>
      <c r="AS476" s="190"/>
      <c r="AT476" s="190"/>
      <c r="AU476" s="190"/>
      <c r="AV476" s="190"/>
      <c r="AW476" s="190"/>
      <c r="AX476" s="190"/>
      <c r="AY476" s="190"/>
      <c r="AZ476" s="190"/>
      <c r="BA476" s="190"/>
      <c r="BB476" s="190"/>
      <c r="BC476" s="190"/>
      <c r="BD476" s="190"/>
      <c r="BE476" s="190"/>
      <c r="BF476" s="190"/>
      <c r="BG476" s="190"/>
      <c r="BH476" s="190"/>
      <c r="BI476" s="190"/>
      <c r="BJ476" s="190"/>
      <c r="BK476" s="190"/>
      <c r="BL476" s="190"/>
      <c r="BM476" s="190"/>
      <c r="BN476" s="190"/>
      <c r="BO476" s="190"/>
      <c r="BP476" s="190"/>
      <c r="BQ476" s="190"/>
      <c r="BR476" s="190"/>
      <c r="BS476" s="190"/>
      <c r="BT476" s="190"/>
      <c r="BU476" s="190"/>
      <c r="BV476" s="190"/>
      <c r="BW476" s="190"/>
      <c r="BX476" s="190"/>
      <c r="BY476" s="190"/>
      <c r="BZ476" s="190">
        <f t="shared" si="258"/>
        <v>1</v>
      </c>
      <c r="CA476" s="190">
        <f t="shared" si="259"/>
        <v>0</v>
      </c>
      <c r="CB476" s="196">
        <f t="shared" si="260"/>
        <v>0</v>
      </c>
      <c r="CC476" s="196">
        <f t="shared" si="261"/>
        <v>0</v>
      </c>
      <c r="CD476" s="197">
        <f t="shared" si="262"/>
        <v>6</v>
      </c>
      <c r="CE476" s="198" t="s">
        <v>127</v>
      </c>
      <c r="CF476" s="196" t="str">
        <f t="shared" si="263"/>
        <v/>
      </c>
      <c r="CG476" s="199">
        <f t="shared" si="264"/>
        <v>1</v>
      </c>
      <c r="CH476" s="190" t="e">
        <f t="shared" si="265"/>
        <v>#VALUE!</v>
      </c>
      <c r="CI476" s="190" t="str">
        <f t="shared" si="266"/>
        <v/>
      </c>
      <c r="CJ476" s="190">
        <f t="shared" si="267"/>
        <v>0</v>
      </c>
      <c r="CK476" s="190"/>
      <c r="CL476" s="191">
        <f t="shared" si="291"/>
        <v>1296</v>
      </c>
      <c r="CM476" s="191" t="str">
        <f t="shared" si="292"/>
        <v>本圃</v>
      </c>
      <c r="CN476" s="191" t="str">
        <f t="shared" si="293"/>
        <v>紅ほっぺ</v>
      </c>
      <c r="CO476" s="191" t="str">
        <f t="shared" si="294"/>
        <v>よこ</v>
      </c>
      <c r="CP476" s="198">
        <f t="shared" si="295"/>
        <v>8</v>
      </c>
      <c r="CQ476" s="203">
        <f t="shared" si="296"/>
        <v>1.5</v>
      </c>
      <c r="CR476" s="191" t="str">
        <f t="shared" si="297"/>
        <v>SPWFD24UB2PB</v>
      </c>
      <c r="CS476" s="191" t="str">
        <f t="shared" si="298"/>
        <v>◎</v>
      </c>
      <c r="CT476" s="191" t="str">
        <f t="shared" si="299"/>
        <v>強め</v>
      </c>
      <c r="CU476" s="191" t="str">
        <f t="shared" si="300"/>
        <v>○</v>
      </c>
      <c r="CV476" s="191">
        <f t="shared" si="301"/>
        <v>0</v>
      </c>
      <c r="CW476" s="191" t="str">
        <f t="shared" si="302"/>
        <v/>
      </c>
      <c r="CX476" s="208">
        <f t="shared" si="303"/>
        <v>0</v>
      </c>
      <c r="CY476" s="97">
        <f t="shared" si="269"/>
        <v>6</v>
      </c>
      <c r="CZ476" s="98">
        <f t="shared" si="304"/>
        <v>3</v>
      </c>
      <c r="DA476" s="97">
        <f t="shared" si="305"/>
        <v>2.5</v>
      </c>
      <c r="DB476" s="95">
        <f t="shared" si="271"/>
        <v>3</v>
      </c>
      <c r="DC476" s="147">
        <f t="shared" si="306"/>
        <v>1</v>
      </c>
      <c r="DD476" s="210">
        <f t="shared" si="307"/>
        <v>0</v>
      </c>
      <c r="DE476" s="151">
        <f t="shared" si="308"/>
        <v>0</v>
      </c>
      <c r="DF476" s="213">
        <f t="shared" si="309"/>
        <v>0</v>
      </c>
      <c r="DG476" s="149">
        <f t="shared" si="310"/>
        <v>0</v>
      </c>
      <c r="DH476" s="141">
        <f t="shared" si="311"/>
        <v>0</v>
      </c>
    </row>
    <row r="477" spans="1:112" s="99" customFormat="1" ht="26.1" customHeight="1" thickTop="1" thickBot="1" x14ac:dyDescent="0.2">
      <c r="A477" s="137" t="s">
        <v>172</v>
      </c>
      <c r="B477" s="107">
        <v>1297</v>
      </c>
      <c r="C477" s="94" t="s">
        <v>169</v>
      </c>
      <c r="D477" s="94" t="s">
        <v>49</v>
      </c>
      <c r="E477" s="100" t="s">
        <v>51</v>
      </c>
      <c r="F477" s="101">
        <v>7.5</v>
      </c>
      <c r="G477" s="102">
        <v>1.4</v>
      </c>
      <c r="H477" s="94" t="s">
        <v>256</v>
      </c>
      <c r="I477" s="94" t="s">
        <v>171</v>
      </c>
      <c r="J477" s="103" t="s">
        <v>170</v>
      </c>
      <c r="K477" s="108" t="s">
        <v>172</v>
      </c>
      <c r="L477" s="108" t="s">
        <v>190</v>
      </c>
      <c r="M477" s="182">
        <v>1</v>
      </c>
      <c r="N477" s="92"/>
      <c r="O477" s="93"/>
      <c r="P477" s="104"/>
      <c r="Q477" s="207">
        <v>6</v>
      </c>
      <c r="R477" s="202">
        <v>3</v>
      </c>
      <c r="S477" s="198">
        <v>2.5</v>
      </c>
      <c r="T477" s="191">
        <f>T706+T707</f>
        <v>3</v>
      </c>
      <c r="U477" s="191">
        <f t="shared" ref="U477:U482" si="312">ROUNDUP(T477/6,0)</f>
        <v>1</v>
      </c>
      <c r="V477" s="191">
        <f t="shared" ref="V477:V482" si="313">T477*P477</f>
        <v>0</v>
      </c>
      <c r="W477" s="191">
        <f t="shared" ref="W477:W482" si="314">ROUNDUP(V477/6,0)</f>
        <v>0</v>
      </c>
      <c r="X477" s="191">
        <f t="shared" ref="X477:X482" si="315">W477*6-V477</f>
        <v>0</v>
      </c>
      <c r="Y477" s="192">
        <f t="shared" ref="Y477:Y482" si="316">W477*45900</f>
        <v>0</v>
      </c>
      <c r="Z477" s="195">
        <f t="shared" si="290"/>
        <v>0</v>
      </c>
      <c r="AA477" s="192"/>
      <c r="AB477" s="190"/>
      <c r="AC477" s="191"/>
      <c r="AD477" s="190"/>
      <c r="AE477" s="190"/>
      <c r="AF477" s="190"/>
      <c r="AG477" s="190"/>
      <c r="AH477" s="190"/>
      <c r="AI477" s="190"/>
      <c r="AJ477" s="190"/>
      <c r="AK477" s="190"/>
      <c r="AL477" s="190"/>
      <c r="AM477" s="190"/>
      <c r="AN477" s="190"/>
      <c r="AO477" s="190"/>
      <c r="AP477" s="190"/>
      <c r="AQ477" s="190"/>
      <c r="AR477" s="190"/>
      <c r="AS477" s="190"/>
      <c r="AT477" s="190"/>
      <c r="AU477" s="190"/>
      <c r="AV477" s="190"/>
      <c r="AW477" s="190"/>
      <c r="AX477" s="190"/>
      <c r="AY477" s="190"/>
      <c r="AZ477" s="190"/>
      <c r="BA477" s="190"/>
      <c r="BB477" s="190"/>
      <c r="BC477" s="190"/>
      <c r="BD477" s="190"/>
      <c r="BE477" s="190"/>
      <c r="BF477" s="190"/>
      <c r="BG477" s="190"/>
      <c r="BH477" s="190"/>
      <c r="BI477" s="190"/>
      <c r="BJ477" s="190"/>
      <c r="BK477" s="190"/>
      <c r="BL477" s="190"/>
      <c r="BM477" s="190"/>
      <c r="BN477" s="190"/>
      <c r="BO477" s="190"/>
      <c r="BP477" s="190"/>
      <c r="BQ477" s="190"/>
      <c r="BR477" s="190"/>
      <c r="BS477" s="190"/>
      <c r="BT477" s="190"/>
      <c r="BU477" s="190"/>
      <c r="BV477" s="190"/>
      <c r="BW477" s="190"/>
      <c r="BX477" s="190"/>
      <c r="BY477" s="190"/>
      <c r="BZ477" s="190"/>
      <c r="CA477" s="190"/>
      <c r="CB477" s="196"/>
      <c r="CC477" s="196"/>
      <c r="CD477" s="197"/>
      <c r="CE477" s="198"/>
      <c r="CF477" s="196"/>
      <c r="CG477" s="199"/>
      <c r="CH477" s="190"/>
      <c r="CI477" s="190"/>
      <c r="CJ477" s="190"/>
      <c r="CK477" s="190"/>
      <c r="CL477" s="191">
        <f t="shared" ref="CL477:CU481" si="317">B477</f>
        <v>1297</v>
      </c>
      <c r="CM477" s="191" t="str">
        <f t="shared" si="317"/>
        <v>本圃</v>
      </c>
      <c r="CN477" s="191" t="str">
        <f t="shared" si="317"/>
        <v>紅ほっぺ</v>
      </c>
      <c r="CO477" s="191" t="str">
        <f t="shared" si="317"/>
        <v>よこ</v>
      </c>
      <c r="CP477" s="198">
        <f t="shared" si="317"/>
        <v>7.5</v>
      </c>
      <c r="CQ477" s="203">
        <f t="shared" si="317"/>
        <v>1.4</v>
      </c>
      <c r="CR477" s="191" t="str">
        <f t="shared" si="317"/>
        <v>SPWFD24UB2PB</v>
      </c>
      <c r="CS477" s="191" t="str">
        <f t="shared" si="317"/>
        <v>◎</v>
      </c>
      <c r="CT477" s="191" t="str">
        <f t="shared" si="317"/>
        <v>強め</v>
      </c>
      <c r="CU477" s="191" t="str">
        <f t="shared" si="317"/>
        <v>千鳥</v>
      </c>
      <c r="CV477" s="191">
        <f t="shared" ref="CV477:CV482" si="318">N477</f>
        <v>0</v>
      </c>
      <c r="CW477" s="191" t="str">
        <f t="shared" ref="CW477:CW482" si="319">IF(O477&lt;&gt;"",O477,"")</f>
        <v/>
      </c>
      <c r="CX477" s="208">
        <f t="shared" ref="CX477:CX482" si="320">P477</f>
        <v>0</v>
      </c>
      <c r="CY477" s="97">
        <f t="shared" ref="CY477:CY488" si="321">Q477</f>
        <v>6</v>
      </c>
      <c r="CZ477" s="98">
        <f t="shared" ref="CZ477:CZ482" si="322">R477</f>
        <v>3</v>
      </c>
      <c r="DA477" s="97">
        <f t="shared" ref="DA477:DF477" si="323">S477</f>
        <v>2.5</v>
      </c>
      <c r="DB477" s="95">
        <f t="shared" si="271"/>
        <v>3</v>
      </c>
      <c r="DC477" s="148">
        <f t="shared" si="323"/>
        <v>1</v>
      </c>
      <c r="DD477" s="211">
        <f t="shared" si="323"/>
        <v>0</v>
      </c>
      <c r="DE477" s="152">
        <f t="shared" si="323"/>
        <v>0</v>
      </c>
      <c r="DF477" s="211">
        <f t="shared" si="323"/>
        <v>0</v>
      </c>
      <c r="DG477" s="149">
        <f t="shared" ref="DG477:DG482" si="324">DE477*45900</f>
        <v>0</v>
      </c>
      <c r="DH477" s="141">
        <f t="shared" ref="DH477:DH482" si="325">(DB477/CZ477-1)*CY477</f>
        <v>0</v>
      </c>
    </row>
    <row r="478" spans="1:112" s="99" customFormat="1" ht="26.1" customHeight="1" thickTop="1" thickBot="1" x14ac:dyDescent="0.2">
      <c r="A478" s="137" t="s">
        <v>172</v>
      </c>
      <c r="B478" s="107">
        <v>1298</v>
      </c>
      <c r="C478" s="94" t="s">
        <v>169</v>
      </c>
      <c r="D478" s="94" t="s">
        <v>49</v>
      </c>
      <c r="E478" s="100" t="s">
        <v>51</v>
      </c>
      <c r="F478" s="101">
        <v>7.5</v>
      </c>
      <c r="G478" s="102">
        <v>1.5</v>
      </c>
      <c r="H478" s="94" t="s">
        <v>256</v>
      </c>
      <c r="I478" s="94" t="s">
        <v>173</v>
      </c>
      <c r="J478" s="106" t="s">
        <v>174</v>
      </c>
      <c r="K478" s="108" t="s">
        <v>172</v>
      </c>
      <c r="L478" s="108" t="s">
        <v>190</v>
      </c>
      <c r="M478" s="182">
        <v>1</v>
      </c>
      <c r="N478" s="92"/>
      <c r="O478" s="93"/>
      <c r="P478" s="104"/>
      <c r="Q478" s="207">
        <v>6</v>
      </c>
      <c r="R478" s="202">
        <v>3</v>
      </c>
      <c r="S478" s="198">
        <v>2.5</v>
      </c>
      <c r="T478" s="191">
        <f>T709+T710</f>
        <v>3</v>
      </c>
      <c r="U478" s="191">
        <f t="shared" si="312"/>
        <v>1</v>
      </c>
      <c r="V478" s="191">
        <f t="shared" si="313"/>
        <v>0</v>
      </c>
      <c r="W478" s="191">
        <f t="shared" si="314"/>
        <v>0</v>
      </c>
      <c r="X478" s="191">
        <f t="shared" si="315"/>
        <v>0</v>
      </c>
      <c r="Y478" s="192">
        <f t="shared" si="316"/>
        <v>0</v>
      </c>
      <c r="Z478" s="195">
        <f t="shared" si="290"/>
        <v>0</v>
      </c>
      <c r="AA478" s="192"/>
      <c r="AB478" s="190"/>
      <c r="AC478" s="191"/>
      <c r="AD478" s="190"/>
      <c r="AE478" s="190"/>
      <c r="AF478" s="190"/>
      <c r="AG478" s="190"/>
      <c r="AH478" s="190"/>
      <c r="AI478" s="190"/>
      <c r="AJ478" s="190"/>
      <c r="AK478" s="190"/>
      <c r="AL478" s="190"/>
      <c r="AM478" s="190"/>
      <c r="AN478" s="190"/>
      <c r="AO478" s="190"/>
      <c r="AP478" s="190"/>
      <c r="AQ478" s="190"/>
      <c r="AR478" s="190"/>
      <c r="AS478" s="190"/>
      <c r="AT478" s="190"/>
      <c r="AU478" s="190"/>
      <c r="AV478" s="190"/>
      <c r="AW478" s="190"/>
      <c r="AX478" s="190"/>
      <c r="AY478" s="190"/>
      <c r="AZ478" s="190"/>
      <c r="BA478" s="190"/>
      <c r="BB478" s="190"/>
      <c r="BC478" s="190"/>
      <c r="BD478" s="190"/>
      <c r="BE478" s="190"/>
      <c r="BF478" s="190"/>
      <c r="BG478" s="190"/>
      <c r="BH478" s="190"/>
      <c r="BI478" s="190"/>
      <c r="BJ478" s="190"/>
      <c r="BK478" s="190"/>
      <c r="BL478" s="190"/>
      <c r="BM478" s="190"/>
      <c r="BN478" s="190"/>
      <c r="BO478" s="190"/>
      <c r="BP478" s="190"/>
      <c r="BQ478" s="190"/>
      <c r="BR478" s="190"/>
      <c r="BS478" s="190"/>
      <c r="BT478" s="190"/>
      <c r="BU478" s="190"/>
      <c r="BV478" s="190"/>
      <c r="BW478" s="190"/>
      <c r="BX478" s="190"/>
      <c r="BY478" s="190"/>
      <c r="BZ478" s="190"/>
      <c r="CA478" s="190"/>
      <c r="CB478" s="196"/>
      <c r="CC478" s="196"/>
      <c r="CD478" s="197"/>
      <c r="CE478" s="198"/>
      <c r="CF478" s="196"/>
      <c r="CG478" s="199"/>
      <c r="CH478" s="190"/>
      <c r="CI478" s="190"/>
      <c r="CJ478" s="190"/>
      <c r="CK478" s="190"/>
      <c r="CL478" s="191">
        <f t="shared" si="317"/>
        <v>1298</v>
      </c>
      <c r="CM478" s="191" t="str">
        <f t="shared" si="317"/>
        <v>本圃</v>
      </c>
      <c r="CN478" s="191" t="str">
        <f t="shared" si="317"/>
        <v>紅ほっぺ</v>
      </c>
      <c r="CO478" s="191" t="str">
        <f t="shared" si="317"/>
        <v>よこ</v>
      </c>
      <c r="CP478" s="198">
        <f t="shared" si="317"/>
        <v>7.5</v>
      </c>
      <c r="CQ478" s="203">
        <f t="shared" si="317"/>
        <v>1.5</v>
      </c>
      <c r="CR478" s="191" t="str">
        <f t="shared" si="317"/>
        <v>SPWFD24UB2PB</v>
      </c>
      <c r="CS478" s="191" t="str">
        <f t="shared" si="317"/>
        <v>○</v>
      </c>
      <c r="CT478" s="191" t="str">
        <f t="shared" si="317"/>
        <v>適</v>
      </c>
      <c r="CU478" s="191" t="str">
        <f t="shared" si="317"/>
        <v>千鳥</v>
      </c>
      <c r="CV478" s="191">
        <f t="shared" si="318"/>
        <v>0</v>
      </c>
      <c r="CW478" s="191" t="str">
        <f t="shared" si="319"/>
        <v/>
      </c>
      <c r="CX478" s="208">
        <f t="shared" si="320"/>
        <v>0</v>
      </c>
      <c r="CY478" s="97">
        <f t="shared" si="321"/>
        <v>6</v>
      </c>
      <c r="CZ478" s="98">
        <f t="shared" si="322"/>
        <v>3</v>
      </c>
      <c r="DA478" s="97">
        <f t="shared" ref="DA478:DF478" si="326">S478</f>
        <v>2.5</v>
      </c>
      <c r="DB478" s="95">
        <f t="shared" si="271"/>
        <v>3</v>
      </c>
      <c r="DC478" s="148">
        <f t="shared" si="326"/>
        <v>1</v>
      </c>
      <c r="DD478" s="211">
        <f t="shared" si="326"/>
        <v>0</v>
      </c>
      <c r="DE478" s="152">
        <f t="shared" si="326"/>
        <v>0</v>
      </c>
      <c r="DF478" s="211">
        <f t="shared" si="326"/>
        <v>0</v>
      </c>
      <c r="DG478" s="149">
        <f t="shared" si="324"/>
        <v>0</v>
      </c>
      <c r="DH478" s="141">
        <f t="shared" si="325"/>
        <v>0</v>
      </c>
    </row>
    <row r="479" spans="1:112" s="99" customFormat="1" ht="26.1" customHeight="1" thickTop="1" thickBot="1" x14ac:dyDescent="0.2">
      <c r="A479" s="137" t="s">
        <v>172</v>
      </c>
      <c r="B479" s="107">
        <v>1299</v>
      </c>
      <c r="C479" s="94" t="s">
        <v>169</v>
      </c>
      <c r="D479" s="94" t="s">
        <v>49</v>
      </c>
      <c r="E479" s="100" t="s">
        <v>175</v>
      </c>
      <c r="F479" s="101">
        <v>9</v>
      </c>
      <c r="G479" s="102">
        <v>1.5</v>
      </c>
      <c r="H479" s="94" t="s">
        <v>256</v>
      </c>
      <c r="I479" s="94" t="s">
        <v>173</v>
      </c>
      <c r="J479" s="106" t="s">
        <v>174</v>
      </c>
      <c r="K479" s="108" t="s">
        <v>172</v>
      </c>
      <c r="L479" s="108" t="s">
        <v>190</v>
      </c>
      <c r="M479" s="182">
        <v>1</v>
      </c>
      <c r="N479" s="92"/>
      <c r="O479" s="93"/>
      <c r="P479" s="104"/>
      <c r="Q479" s="207">
        <v>6</v>
      </c>
      <c r="R479" s="202">
        <v>3</v>
      </c>
      <c r="S479" s="198">
        <v>3</v>
      </c>
      <c r="T479" s="191">
        <f>T712+T713</f>
        <v>3</v>
      </c>
      <c r="U479" s="191">
        <f t="shared" si="312"/>
        <v>1</v>
      </c>
      <c r="V479" s="191">
        <f t="shared" si="313"/>
        <v>0</v>
      </c>
      <c r="W479" s="191">
        <f t="shared" si="314"/>
        <v>0</v>
      </c>
      <c r="X479" s="191">
        <f t="shared" si="315"/>
        <v>0</v>
      </c>
      <c r="Y479" s="192">
        <f t="shared" si="316"/>
        <v>0</v>
      </c>
      <c r="Z479" s="195">
        <f t="shared" si="290"/>
        <v>0</v>
      </c>
      <c r="AA479" s="192"/>
      <c r="AB479" s="190"/>
      <c r="AC479" s="191"/>
      <c r="AD479" s="190"/>
      <c r="AE479" s="190"/>
      <c r="AF479" s="190"/>
      <c r="AG479" s="190"/>
      <c r="AH479" s="190"/>
      <c r="AI479" s="190"/>
      <c r="AJ479" s="190"/>
      <c r="AK479" s="190"/>
      <c r="AL479" s="190"/>
      <c r="AM479" s="190"/>
      <c r="AN479" s="190"/>
      <c r="AO479" s="190"/>
      <c r="AP479" s="190"/>
      <c r="AQ479" s="190"/>
      <c r="AR479" s="190"/>
      <c r="AS479" s="190"/>
      <c r="AT479" s="190"/>
      <c r="AU479" s="190"/>
      <c r="AV479" s="190"/>
      <c r="AW479" s="190"/>
      <c r="AX479" s="190"/>
      <c r="AY479" s="190"/>
      <c r="AZ479" s="190"/>
      <c r="BA479" s="190"/>
      <c r="BB479" s="190"/>
      <c r="BC479" s="190"/>
      <c r="BD479" s="190"/>
      <c r="BE479" s="190"/>
      <c r="BF479" s="190"/>
      <c r="BG479" s="190"/>
      <c r="BH479" s="190"/>
      <c r="BI479" s="190"/>
      <c r="BJ479" s="190"/>
      <c r="BK479" s="190"/>
      <c r="BL479" s="190"/>
      <c r="BM479" s="190"/>
      <c r="BN479" s="190"/>
      <c r="BO479" s="190"/>
      <c r="BP479" s="190"/>
      <c r="BQ479" s="190"/>
      <c r="BR479" s="190"/>
      <c r="BS479" s="190"/>
      <c r="BT479" s="190"/>
      <c r="BU479" s="190"/>
      <c r="BV479" s="190"/>
      <c r="BW479" s="190"/>
      <c r="BX479" s="190"/>
      <c r="BY479" s="190"/>
      <c r="BZ479" s="190"/>
      <c r="CA479" s="190"/>
      <c r="CB479" s="196"/>
      <c r="CC479" s="196"/>
      <c r="CD479" s="197"/>
      <c r="CE479" s="198"/>
      <c r="CF479" s="196"/>
      <c r="CG479" s="199"/>
      <c r="CH479" s="190"/>
      <c r="CI479" s="190"/>
      <c r="CJ479" s="190"/>
      <c r="CK479" s="190"/>
      <c r="CL479" s="191">
        <f t="shared" si="317"/>
        <v>1299</v>
      </c>
      <c r="CM479" s="191" t="str">
        <f t="shared" si="317"/>
        <v>本圃</v>
      </c>
      <c r="CN479" s="191" t="str">
        <f t="shared" si="317"/>
        <v>紅ほっぺ</v>
      </c>
      <c r="CO479" s="191" t="str">
        <f t="shared" si="317"/>
        <v>間口</v>
      </c>
      <c r="CP479" s="198">
        <f t="shared" si="317"/>
        <v>9</v>
      </c>
      <c r="CQ479" s="203">
        <f t="shared" si="317"/>
        <v>1.5</v>
      </c>
      <c r="CR479" s="191" t="str">
        <f t="shared" si="317"/>
        <v>SPWFD24UB2PB</v>
      </c>
      <c r="CS479" s="191" t="str">
        <f t="shared" si="317"/>
        <v>○</v>
      </c>
      <c r="CT479" s="191" t="str">
        <f t="shared" si="317"/>
        <v>適</v>
      </c>
      <c r="CU479" s="191" t="str">
        <f t="shared" si="317"/>
        <v>千鳥</v>
      </c>
      <c r="CV479" s="191">
        <f t="shared" si="318"/>
        <v>0</v>
      </c>
      <c r="CW479" s="191" t="str">
        <f t="shared" si="319"/>
        <v/>
      </c>
      <c r="CX479" s="208">
        <f t="shared" si="320"/>
        <v>0</v>
      </c>
      <c r="CY479" s="97">
        <f t="shared" si="321"/>
        <v>6</v>
      </c>
      <c r="CZ479" s="98">
        <f t="shared" si="322"/>
        <v>3</v>
      </c>
      <c r="DA479" s="97">
        <f>S479</f>
        <v>3</v>
      </c>
      <c r="DB479" s="95">
        <f t="shared" si="271"/>
        <v>3</v>
      </c>
      <c r="DC479" s="148">
        <f t="shared" ref="DC479:DF482" si="327">U479</f>
        <v>1</v>
      </c>
      <c r="DD479" s="211">
        <f t="shared" si="327"/>
        <v>0</v>
      </c>
      <c r="DE479" s="152">
        <f t="shared" si="327"/>
        <v>0</v>
      </c>
      <c r="DF479" s="211">
        <f t="shared" si="327"/>
        <v>0</v>
      </c>
      <c r="DG479" s="149">
        <f t="shared" si="324"/>
        <v>0</v>
      </c>
      <c r="DH479" s="141">
        <f t="shared" si="325"/>
        <v>0</v>
      </c>
    </row>
    <row r="480" spans="1:112" s="99" customFormat="1" ht="26.1" customHeight="1" thickTop="1" thickBot="1" x14ac:dyDescent="0.2">
      <c r="A480" s="137" t="s">
        <v>172</v>
      </c>
      <c r="B480" s="107">
        <v>1300</v>
      </c>
      <c r="C480" s="94" t="s">
        <v>169</v>
      </c>
      <c r="D480" s="94" t="s">
        <v>49</v>
      </c>
      <c r="E480" s="100" t="s">
        <v>176</v>
      </c>
      <c r="F480" s="101">
        <v>9</v>
      </c>
      <c r="G480" s="102">
        <v>1.5</v>
      </c>
      <c r="H480" s="94" t="s">
        <v>256</v>
      </c>
      <c r="I480" s="94" t="s">
        <v>173</v>
      </c>
      <c r="J480" s="106" t="s">
        <v>174</v>
      </c>
      <c r="K480" s="108" t="s">
        <v>172</v>
      </c>
      <c r="L480" s="108" t="s">
        <v>190</v>
      </c>
      <c r="M480" s="182">
        <v>1</v>
      </c>
      <c r="N480" s="92"/>
      <c r="O480" s="93"/>
      <c r="P480" s="104"/>
      <c r="Q480" s="207">
        <v>6</v>
      </c>
      <c r="R480" s="202">
        <v>3</v>
      </c>
      <c r="S480" s="198">
        <v>3</v>
      </c>
      <c r="T480" s="191">
        <f>T715+T716</f>
        <v>3</v>
      </c>
      <c r="U480" s="191">
        <f t="shared" si="312"/>
        <v>1</v>
      </c>
      <c r="V480" s="191">
        <f t="shared" si="313"/>
        <v>0</v>
      </c>
      <c r="W480" s="191">
        <f t="shared" si="314"/>
        <v>0</v>
      </c>
      <c r="X480" s="191">
        <f t="shared" si="315"/>
        <v>0</v>
      </c>
      <c r="Y480" s="192">
        <f t="shared" si="316"/>
        <v>0</v>
      </c>
      <c r="Z480" s="195">
        <f t="shared" si="290"/>
        <v>0</v>
      </c>
      <c r="AA480" s="192"/>
      <c r="AB480" s="190"/>
      <c r="AC480" s="191"/>
      <c r="AD480" s="190"/>
      <c r="AE480" s="190"/>
      <c r="AF480" s="190"/>
      <c r="AG480" s="190"/>
      <c r="AH480" s="190"/>
      <c r="AI480" s="190"/>
      <c r="AJ480" s="190"/>
      <c r="AK480" s="190"/>
      <c r="AL480" s="190"/>
      <c r="AM480" s="190"/>
      <c r="AN480" s="190"/>
      <c r="AO480" s="190"/>
      <c r="AP480" s="190"/>
      <c r="AQ480" s="190"/>
      <c r="AR480" s="190"/>
      <c r="AS480" s="190"/>
      <c r="AT480" s="190"/>
      <c r="AU480" s="190"/>
      <c r="AV480" s="190"/>
      <c r="AW480" s="190"/>
      <c r="AX480" s="190"/>
      <c r="AY480" s="190"/>
      <c r="AZ480" s="190"/>
      <c r="BA480" s="190"/>
      <c r="BB480" s="190"/>
      <c r="BC480" s="190"/>
      <c r="BD480" s="190"/>
      <c r="BE480" s="190"/>
      <c r="BF480" s="190"/>
      <c r="BG480" s="190"/>
      <c r="BH480" s="190"/>
      <c r="BI480" s="190"/>
      <c r="BJ480" s="190"/>
      <c r="BK480" s="190"/>
      <c r="BL480" s="190"/>
      <c r="BM480" s="190"/>
      <c r="BN480" s="190"/>
      <c r="BO480" s="190"/>
      <c r="BP480" s="190"/>
      <c r="BQ480" s="190"/>
      <c r="BR480" s="190"/>
      <c r="BS480" s="190"/>
      <c r="BT480" s="190"/>
      <c r="BU480" s="190"/>
      <c r="BV480" s="190"/>
      <c r="BW480" s="190"/>
      <c r="BX480" s="190"/>
      <c r="BY480" s="190"/>
      <c r="BZ480" s="190"/>
      <c r="CA480" s="190"/>
      <c r="CB480" s="196"/>
      <c r="CC480" s="196"/>
      <c r="CD480" s="197"/>
      <c r="CE480" s="198"/>
      <c r="CF480" s="196"/>
      <c r="CG480" s="199"/>
      <c r="CH480" s="190"/>
      <c r="CI480" s="190"/>
      <c r="CJ480" s="190"/>
      <c r="CK480" s="190"/>
      <c r="CL480" s="191">
        <f t="shared" si="317"/>
        <v>1300</v>
      </c>
      <c r="CM480" s="191" t="str">
        <f t="shared" si="317"/>
        <v>本圃</v>
      </c>
      <c r="CN480" s="191" t="str">
        <f t="shared" si="317"/>
        <v>紅ほっぺ</v>
      </c>
      <c r="CO480" s="191" t="str">
        <f t="shared" si="317"/>
        <v>よこ</v>
      </c>
      <c r="CP480" s="198">
        <f t="shared" si="317"/>
        <v>9</v>
      </c>
      <c r="CQ480" s="203">
        <f t="shared" si="317"/>
        <v>1.5</v>
      </c>
      <c r="CR480" s="191" t="str">
        <f t="shared" si="317"/>
        <v>SPWFD24UB2PB</v>
      </c>
      <c r="CS480" s="191" t="str">
        <f t="shared" si="317"/>
        <v>○</v>
      </c>
      <c r="CT480" s="191" t="str">
        <f t="shared" si="317"/>
        <v>適</v>
      </c>
      <c r="CU480" s="191" t="str">
        <f t="shared" si="317"/>
        <v>千鳥</v>
      </c>
      <c r="CV480" s="191">
        <f t="shared" si="318"/>
        <v>0</v>
      </c>
      <c r="CW480" s="191" t="str">
        <f t="shared" si="319"/>
        <v/>
      </c>
      <c r="CX480" s="208">
        <f t="shared" si="320"/>
        <v>0</v>
      </c>
      <c r="CY480" s="97">
        <f t="shared" si="321"/>
        <v>6</v>
      </c>
      <c r="CZ480" s="98">
        <f t="shared" si="322"/>
        <v>3</v>
      </c>
      <c r="DA480" s="97">
        <f>S480</f>
        <v>3</v>
      </c>
      <c r="DB480" s="95">
        <f t="shared" si="271"/>
        <v>3</v>
      </c>
      <c r="DC480" s="148">
        <f t="shared" si="327"/>
        <v>1</v>
      </c>
      <c r="DD480" s="211">
        <f t="shared" si="327"/>
        <v>0</v>
      </c>
      <c r="DE480" s="152">
        <f t="shared" si="327"/>
        <v>0</v>
      </c>
      <c r="DF480" s="211">
        <f t="shared" si="327"/>
        <v>0</v>
      </c>
      <c r="DG480" s="149">
        <f t="shared" si="324"/>
        <v>0</v>
      </c>
      <c r="DH480" s="141">
        <f t="shared" si="325"/>
        <v>0</v>
      </c>
    </row>
    <row r="481" spans="1:112" s="99" customFormat="1" ht="26.1" customHeight="1" thickTop="1" thickBot="1" x14ac:dyDescent="0.2">
      <c r="A481" s="137" t="s">
        <v>172</v>
      </c>
      <c r="B481" s="107">
        <v>1301</v>
      </c>
      <c r="C481" s="94" t="s">
        <v>169</v>
      </c>
      <c r="D481" s="94" t="s">
        <v>49</v>
      </c>
      <c r="E481" s="100" t="s">
        <v>175</v>
      </c>
      <c r="F481" s="101">
        <v>9</v>
      </c>
      <c r="G481" s="102">
        <v>1.4</v>
      </c>
      <c r="H481" s="94" t="s">
        <v>256</v>
      </c>
      <c r="I481" s="94" t="s">
        <v>171</v>
      </c>
      <c r="J481" s="103" t="s">
        <v>170</v>
      </c>
      <c r="K481" s="108" t="s">
        <v>172</v>
      </c>
      <c r="L481" s="108" t="s">
        <v>190</v>
      </c>
      <c r="M481" s="182">
        <v>1</v>
      </c>
      <c r="N481" s="92"/>
      <c r="O481" s="93"/>
      <c r="P481" s="104"/>
      <c r="Q481" s="207">
        <v>6</v>
      </c>
      <c r="R481" s="202">
        <v>3</v>
      </c>
      <c r="S481" s="198">
        <v>3</v>
      </c>
      <c r="T481" s="191">
        <f>T718+T719</f>
        <v>3</v>
      </c>
      <c r="U481" s="191">
        <f t="shared" si="312"/>
        <v>1</v>
      </c>
      <c r="V481" s="191">
        <f t="shared" si="313"/>
        <v>0</v>
      </c>
      <c r="W481" s="191">
        <f t="shared" si="314"/>
        <v>0</v>
      </c>
      <c r="X481" s="191">
        <f t="shared" si="315"/>
        <v>0</v>
      </c>
      <c r="Y481" s="192">
        <f t="shared" si="316"/>
        <v>0</v>
      </c>
      <c r="Z481" s="195">
        <f t="shared" si="290"/>
        <v>0</v>
      </c>
      <c r="AA481" s="192"/>
      <c r="AB481" s="190"/>
      <c r="AC481" s="191"/>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0"/>
      <c r="AY481" s="190"/>
      <c r="AZ481" s="190"/>
      <c r="BA481" s="190"/>
      <c r="BB481" s="190"/>
      <c r="BC481" s="190"/>
      <c r="BD481" s="190"/>
      <c r="BE481" s="190"/>
      <c r="BF481" s="190"/>
      <c r="BG481" s="190"/>
      <c r="BH481" s="190"/>
      <c r="BI481" s="190"/>
      <c r="BJ481" s="190"/>
      <c r="BK481" s="190"/>
      <c r="BL481" s="190"/>
      <c r="BM481" s="190"/>
      <c r="BN481" s="190"/>
      <c r="BO481" s="190"/>
      <c r="BP481" s="190"/>
      <c r="BQ481" s="190"/>
      <c r="BR481" s="190"/>
      <c r="BS481" s="190"/>
      <c r="BT481" s="190"/>
      <c r="BU481" s="190"/>
      <c r="BV481" s="190"/>
      <c r="BW481" s="190"/>
      <c r="BX481" s="190"/>
      <c r="BY481" s="190"/>
      <c r="BZ481" s="190"/>
      <c r="CA481" s="190"/>
      <c r="CB481" s="196"/>
      <c r="CC481" s="196"/>
      <c r="CD481" s="197"/>
      <c r="CE481" s="198"/>
      <c r="CF481" s="196"/>
      <c r="CG481" s="199"/>
      <c r="CH481" s="190"/>
      <c r="CI481" s="190"/>
      <c r="CJ481" s="190"/>
      <c r="CK481" s="190"/>
      <c r="CL481" s="191">
        <f t="shared" si="317"/>
        <v>1301</v>
      </c>
      <c r="CM481" s="191" t="str">
        <f t="shared" si="317"/>
        <v>本圃</v>
      </c>
      <c r="CN481" s="191" t="str">
        <f t="shared" si="317"/>
        <v>紅ほっぺ</v>
      </c>
      <c r="CO481" s="191" t="str">
        <f t="shared" si="317"/>
        <v>間口</v>
      </c>
      <c r="CP481" s="198">
        <f t="shared" si="317"/>
        <v>9</v>
      </c>
      <c r="CQ481" s="203">
        <f t="shared" si="317"/>
        <v>1.4</v>
      </c>
      <c r="CR481" s="191" t="str">
        <f t="shared" si="317"/>
        <v>SPWFD24UB2PB</v>
      </c>
      <c r="CS481" s="191" t="str">
        <f t="shared" si="317"/>
        <v>◎</v>
      </c>
      <c r="CT481" s="191" t="str">
        <f t="shared" si="317"/>
        <v>強め</v>
      </c>
      <c r="CU481" s="191" t="str">
        <f t="shared" si="317"/>
        <v>千鳥</v>
      </c>
      <c r="CV481" s="191">
        <f t="shared" si="318"/>
        <v>0</v>
      </c>
      <c r="CW481" s="191" t="str">
        <f t="shared" si="319"/>
        <v/>
      </c>
      <c r="CX481" s="208">
        <f t="shared" si="320"/>
        <v>0</v>
      </c>
      <c r="CY481" s="97">
        <f t="shared" si="321"/>
        <v>6</v>
      </c>
      <c r="CZ481" s="98">
        <f t="shared" si="322"/>
        <v>3</v>
      </c>
      <c r="DA481" s="97">
        <f>S481</f>
        <v>3</v>
      </c>
      <c r="DB481" s="95">
        <f t="shared" si="271"/>
        <v>3</v>
      </c>
      <c r="DC481" s="148">
        <f t="shared" si="327"/>
        <v>1</v>
      </c>
      <c r="DD481" s="211">
        <f t="shared" si="327"/>
        <v>0</v>
      </c>
      <c r="DE481" s="152">
        <f t="shared" si="327"/>
        <v>0</v>
      </c>
      <c r="DF481" s="211">
        <f t="shared" si="327"/>
        <v>0</v>
      </c>
      <c r="DG481" s="149">
        <f t="shared" si="324"/>
        <v>0</v>
      </c>
      <c r="DH481" s="141">
        <f t="shared" si="325"/>
        <v>0</v>
      </c>
    </row>
    <row r="482" spans="1:112" s="99" customFormat="1" ht="26.1" customHeight="1" thickTop="1" thickBot="1" x14ac:dyDescent="0.2">
      <c r="A482" s="137" t="s">
        <v>172</v>
      </c>
      <c r="B482" s="107">
        <v>1302</v>
      </c>
      <c r="C482" s="94" t="s">
        <v>169</v>
      </c>
      <c r="D482" s="94" t="s">
        <v>49</v>
      </c>
      <c r="E482" s="100" t="s">
        <v>176</v>
      </c>
      <c r="F482" s="101">
        <v>9</v>
      </c>
      <c r="G482" s="102">
        <v>1.4</v>
      </c>
      <c r="H482" s="94" t="s">
        <v>256</v>
      </c>
      <c r="I482" s="94" t="s">
        <v>171</v>
      </c>
      <c r="J482" s="103" t="s">
        <v>170</v>
      </c>
      <c r="K482" s="108" t="s">
        <v>172</v>
      </c>
      <c r="L482" s="108" t="s">
        <v>190</v>
      </c>
      <c r="M482" s="182">
        <v>1</v>
      </c>
      <c r="N482" s="92"/>
      <c r="O482" s="93"/>
      <c r="P482" s="104"/>
      <c r="Q482" s="207">
        <v>6</v>
      </c>
      <c r="R482" s="202">
        <v>3</v>
      </c>
      <c r="S482" s="198">
        <v>3</v>
      </c>
      <c r="T482" s="191">
        <f>T721+T722</f>
        <v>3</v>
      </c>
      <c r="U482" s="191">
        <f t="shared" si="312"/>
        <v>1</v>
      </c>
      <c r="V482" s="191">
        <f t="shared" si="313"/>
        <v>0</v>
      </c>
      <c r="W482" s="191">
        <f t="shared" si="314"/>
        <v>0</v>
      </c>
      <c r="X482" s="191">
        <f t="shared" si="315"/>
        <v>0</v>
      </c>
      <c r="Y482" s="192">
        <f t="shared" si="316"/>
        <v>0</v>
      </c>
      <c r="Z482" s="195">
        <f t="shared" si="290"/>
        <v>0</v>
      </c>
      <c r="AA482" s="192"/>
      <c r="AB482" s="190"/>
      <c r="AC482" s="191"/>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0"/>
      <c r="AY482" s="190"/>
      <c r="AZ482" s="190"/>
      <c r="BA482" s="190"/>
      <c r="BB482" s="190"/>
      <c r="BC482" s="190"/>
      <c r="BD482" s="190"/>
      <c r="BE482" s="190"/>
      <c r="BF482" s="190"/>
      <c r="BG482" s="190"/>
      <c r="BH482" s="190"/>
      <c r="BI482" s="190"/>
      <c r="BJ482" s="190"/>
      <c r="BK482" s="190"/>
      <c r="BL482" s="190"/>
      <c r="BM482" s="190"/>
      <c r="BN482" s="190"/>
      <c r="BO482" s="190"/>
      <c r="BP482" s="190"/>
      <c r="BQ482" s="190"/>
      <c r="BR482" s="190"/>
      <c r="BS482" s="190"/>
      <c r="BT482" s="190"/>
      <c r="BU482" s="190"/>
      <c r="BV482" s="190"/>
      <c r="BW482" s="190"/>
      <c r="BX482" s="190"/>
      <c r="BY482" s="190"/>
      <c r="BZ482" s="190"/>
      <c r="CA482" s="190"/>
      <c r="CB482" s="196"/>
      <c r="CC482" s="196"/>
      <c r="CD482" s="197"/>
      <c r="CE482" s="198"/>
      <c r="CF482" s="196"/>
      <c r="CG482" s="199"/>
      <c r="CH482" s="190"/>
      <c r="CI482" s="190"/>
      <c r="CJ482" s="190"/>
      <c r="CK482" s="190"/>
      <c r="CL482" s="191">
        <f t="shared" ref="CL482:CT482" si="328">B482</f>
        <v>1302</v>
      </c>
      <c r="CM482" s="191" t="str">
        <f t="shared" si="328"/>
        <v>本圃</v>
      </c>
      <c r="CN482" s="191" t="str">
        <f t="shared" si="328"/>
        <v>紅ほっぺ</v>
      </c>
      <c r="CO482" s="191" t="str">
        <f t="shared" si="328"/>
        <v>よこ</v>
      </c>
      <c r="CP482" s="198">
        <f t="shared" si="328"/>
        <v>9</v>
      </c>
      <c r="CQ482" s="203">
        <f t="shared" si="328"/>
        <v>1.4</v>
      </c>
      <c r="CR482" s="191" t="str">
        <f t="shared" si="328"/>
        <v>SPWFD24UB2PB</v>
      </c>
      <c r="CS482" s="191" t="str">
        <f t="shared" si="328"/>
        <v>◎</v>
      </c>
      <c r="CT482" s="191" t="str">
        <f t="shared" si="328"/>
        <v>強め</v>
      </c>
      <c r="CU482" s="191" t="str">
        <f t="shared" ref="CU482:CU487" si="329">K482</f>
        <v>千鳥</v>
      </c>
      <c r="CV482" s="191">
        <f t="shared" si="318"/>
        <v>0</v>
      </c>
      <c r="CW482" s="191" t="str">
        <f t="shared" si="319"/>
        <v/>
      </c>
      <c r="CX482" s="208">
        <f t="shared" si="320"/>
        <v>0</v>
      </c>
      <c r="CY482" s="97">
        <f t="shared" si="321"/>
        <v>6</v>
      </c>
      <c r="CZ482" s="98">
        <f t="shared" si="322"/>
        <v>3</v>
      </c>
      <c r="DA482" s="97">
        <f>S482</f>
        <v>3</v>
      </c>
      <c r="DB482" s="95">
        <f t="shared" si="271"/>
        <v>3</v>
      </c>
      <c r="DC482" s="148">
        <f t="shared" si="327"/>
        <v>1</v>
      </c>
      <c r="DD482" s="211">
        <f t="shared" si="327"/>
        <v>0</v>
      </c>
      <c r="DE482" s="152">
        <f t="shared" si="327"/>
        <v>0</v>
      </c>
      <c r="DF482" s="211">
        <f t="shared" si="327"/>
        <v>0</v>
      </c>
      <c r="DG482" s="149">
        <f t="shared" si="324"/>
        <v>0</v>
      </c>
      <c r="DH482" s="141">
        <f t="shared" si="325"/>
        <v>0</v>
      </c>
    </row>
    <row r="483" spans="1:112" s="155" customFormat="1" ht="26.1" customHeight="1" thickTop="1" thickBot="1" x14ac:dyDescent="0.2">
      <c r="A483" s="137" t="s">
        <v>172</v>
      </c>
      <c r="B483" s="109">
        <v>1303</v>
      </c>
      <c r="C483" s="94" t="s">
        <v>1</v>
      </c>
      <c r="D483" s="94" t="s">
        <v>50</v>
      </c>
      <c r="E483" s="94" t="s">
        <v>51</v>
      </c>
      <c r="F483" s="156">
        <v>7.5</v>
      </c>
      <c r="G483" s="102">
        <v>1.4</v>
      </c>
      <c r="H483" s="94" t="s">
        <v>256</v>
      </c>
      <c r="I483" s="94" t="s">
        <v>171</v>
      </c>
      <c r="J483" s="103" t="s">
        <v>45</v>
      </c>
      <c r="K483" s="108" t="s">
        <v>172</v>
      </c>
      <c r="L483" s="108" t="s">
        <v>188</v>
      </c>
      <c r="M483" s="182">
        <v>1</v>
      </c>
      <c r="N483" s="92"/>
      <c r="O483" s="93"/>
      <c r="P483" s="104"/>
      <c r="Q483" s="207">
        <v>6</v>
      </c>
      <c r="R483" s="202">
        <v>3</v>
      </c>
      <c r="S483" s="198">
        <v>2.5</v>
      </c>
      <c r="T483" s="191">
        <f>T724+T725</f>
        <v>3</v>
      </c>
      <c r="U483" s="191">
        <f t="shared" ref="U483:U533" si="330">ROUNDUP(T483/6,0)</f>
        <v>1</v>
      </c>
      <c r="V483" s="191">
        <f t="shared" ref="V483:V533" si="331">T483*P483</f>
        <v>0</v>
      </c>
      <c r="W483" s="191">
        <f t="shared" ref="W483:W533" si="332">ROUNDUP(V483/6,0)</f>
        <v>0</v>
      </c>
      <c r="X483" s="191">
        <f t="shared" ref="X483:X533" si="333">W483*6-V483</f>
        <v>0</v>
      </c>
      <c r="Y483" s="192">
        <f t="shared" ref="Y483:Y533" si="334">W483*45900</f>
        <v>0</v>
      </c>
      <c r="Z483" s="195">
        <f t="shared" ref="Z483:Z488" si="335">(T483/R483-1)*Q483</f>
        <v>0</v>
      </c>
      <c r="AA483" s="192" t="s">
        <v>67</v>
      </c>
      <c r="AB483" s="190"/>
      <c r="AC483" s="191"/>
      <c r="AD483" s="190"/>
      <c r="AE483" s="190"/>
      <c r="AF483" s="190"/>
      <c r="AG483" s="190"/>
      <c r="AH483" s="190"/>
      <c r="AI483" s="190"/>
      <c r="AJ483" s="190"/>
      <c r="AK483" s="190"/>
      <c r="AL483" s="190"/>
      <c r="AM483" s="190"/>
      <c r="AN483" s="190"/>
      <c r="AO483" s="190"/>
      <c r="AP483" s="190"/>
      <c r="AQ483" s="190"/>
      <c r="AR483" s="190"/>
      <c r="AS483" s="190"/>
      <c r="AT483" s="190"/>
      <c r="AU483" s="190"/>
      <c r="AV483" s="190"/>
      <c r="AW483" s="190"/>
      <c r="AX483" s="190"/>
      <c r="AY483" s="190"/>
      <c r="AZ483" s="190"/>
      <c r="BA483" s="190"/>
      <c r="BB483" s="190"/>
      <c r="BC483" s="190"/>
      <c r="BD483" s="190"/>
      <c r="BE483" s="190"/>
      <c r="BF483" s="190"/>
      <c r="BG483" s="190"/>
      <c r="BH483" s="190"/>
      <c r="BI483" s="190"/>
      <c r="BJ483" s="190"/>
      <c r="BK483" s="190"/>
      <c r="BL483" s="190"/>
      <c r="BM483" s="190"/>
      <c r="BN483" s="190"/>
      <c r="BO483" s="190"/>
      <c r="BP483" s="190"/>
      <c r="BQ483" s="190"/>
      <c r="BR483" s="190"/>
      <c r="BS483" s="190"/>
      <c r="BT483" s="190"/>
      <c r="BU483" s="190"/>
      <c r="BV483" s="190"/>
      <c r="BW483" s="190"/>
      <c r="BX483" s="190"/>
      <c r="BY483" s="190"/>
      <c r="BZ483" s="190"/>
      <c r="CA483" s="190"/>
      <c r="CB483" s="196"/>
      <c r="CC483" s="196"/>
      <c r="CD483" s="197"/>
      <c r="CE483" s="198"/>
      <c r="CF483" s="196"/>
      <c r="CG483" s="199"/>
      <c r="CH483" s="190"/>
      <c r="CI483" s="190"/>
      <c r="CJ483" s="190"/>
      <c r="CK483" s="190"/>
      <c r="CL483" s="191">
        <f t="shared" ref="CL483:CL488" si="336">B483</f>
        <v>1303</v>
      </c>
      <c r="CM483" s="191" t="str">
        <f t="shared" ref="CM483:CM488" si="337">C483</f>
        <v>本圃</v>
      </c>
      <c r="CN483" s="191" t="str">
        <f t="shared" ref="CN483:CN488" si="338">D483</f>
        <v>紅ほっぺ以外</v>
      </c>
      <c r="CO483" s="191" t="str">
        <f t="shared" ref="CO483:CO488" si="339">E483</f>
        <v>よこ</v>
      </c>
      <c r="CP483" s="198">
        <f t="shared" ref="CP483:CP488" si="340">F483</f>
        <v>7.5</v>
      </c>
      <c r="CQ483" s="203">
        <f t="shared" ref="CQ483:CQ488" si="341">G483</f>
        <v>1.4</v>
      </c>
      <c r="CR483" s="191" t="str">
        <f t="shared" ref="CR483:CR488" si="342">H483</f>
        <v>SPWFD24UB2PB</v>
      </c>
      <c r="CS483" s="191" t="str">
        <f t="shared" ref="CS483:CS488" si="343">I483</f>
        <v>◎</v>
      </c>
      <c r="CT483" s="191" t="str">
        <f>J483</f>
        <v>強め</v>
      </c>
      <c r="CU483" s="191" t="str">
        <f t="shared" si="329"/>
        <v>千鳥</v>
      </c>
      <c r="CV483" s="191">
        <f t="shared" ref="CV483:CV488" si="344">N483</f>
        <v>0</v>
      </c>
      <c r="CW483" s="191" t="str">
        <f t="shared" ref="CW483:CW488" si="345">IF(O483&lt;&gt;"",O483,"")</f>
        <v/>
      </c>
      <c r="CX483" s="208">
        <f t="shared" ref="CX483:CX488" si="346">P483</f>
        <v>0</v>
      </c>
      <c r="CY483" s="97">
        <f t="shared" si="321"/>
        <v>6</v>
      </c>
      <c r="CZ483" s="98">
        <f t="shared" ref="CZ483:CZ488" si="347">R483</f>
        <v>3</v>
      </c>
      <c r="DA483" s="97">
        <f t="shared" ref="DA483:DA488" si="348">S483</f>
        <v>2.5</v>
      </c>
      <c r="DB483" s="95">
        <f t="shared" si="271"/>
        <v>3</v>
      </c>
      <c r="DC483" s="148">
        <f t="shared" ref="DC483:DC488" si="349">U483</f>
        <v>1</v>
      </c>
      <c r="DD483" s="211">
        <f t="shared" ref="DD483:DD488" si="350">V483</f>
        <v>0</v>
      </c>
      <c r="DE483" s="152">
        <f t="shared" ref="DE483:DE488" si="351">W483</f>
        <v>0</v>
      </c>
      <c r="DF483" s="211">
        <f t="shared" ref="DF483:DF488" si="352">X483</f>
        <v>0</v>
      </c>
      <c r="DG483" s="149">
        <f t="shared" ref="DG483:DG488" si="353">DE483*45900</f>
        <v>0</v>
      </c>
      <c r="DH483" s="141">
        <f t="shared" ref="DH483:DH488" si="354">(DB483/CZ483-1)*CY483</f>
        <v>0</v>
      </c>
    </row>
    <row r="484" spans="1:112" s="155" customFormat="1" ht="26.1" customHeight="1" thickTop="1" thickBot="1" x14ac:dyDescent="0.2">
      <c r="A484" s="137" t="s">
        <v>172</v>
      </c>
      <c r="B484" s="107">
        <v>1304</v>
      </c>
      <c r="C484" s="94" t="s">
        <v>169</v>
      </c>
      <c r="D484" s="94" t="s">
        <v>50</v>
      </c>
      <c r="E484" s="94" t="s">
        <v>51</v>
      </c>
      <c r="F484" s="156">
        <v>7.5</v>
      </c>
      <c r="G484" s="102">
        <v>1.5</v>
      </c>
      <c r="H484" s="94" t="s">
        <v>256</v>
      </c>
      <c r="I484" s="94" t="s">
        <v>212</v>
      </c>
      <c r="J484" s="106" t="s">
        <v>174</v>
      </c>
      <c r="K484" s="108" t="s">
        <v>172</v>
      </c>
      <c r="L484" s="108" t="s">
        <v>188</v>
      </c>
      <c r="M484" s="182">
        <v>1</v>
      </c>
      <c r="N484" s="92"/>
      <c r="O484" s="93"/>
      <c r="P484" s="104"/>
      <c r="Q484" s="207">
        <v>6</v>
      </c>
      <c r="R484" s="202">
        <v>3</v>
      </c>
      <c r="S484" s="198">
        <v>2.5</v>
      </c>
      <c r="T484" s="191">
        <f>T727+T728</f>
        <v>3</v>
      </c>
      <c r="U484" s="191">
        <f t="shared" si="330"/>
        <v>1</v>
      </c>
      <c r="V484" s="191">
        <f t="shared" si="331"/>
        <v>0</v>
      </c>
      <c r="W484" s="191">
        <f t="shared" si="332"/>
        <v>0</v>
      </c>
      <c r="X484" s="191">
        <f t="shared" si="333"/>
        <v>0</v>
      </c>
      <c r="Y484" s="192">
        <f t="shared" si="334"/>
        <v>0</v>
      </c>
      <c r="Z484" s="195">
        <f t="shared" si="335"/>
        <v>0</v>
      </c>
      <c r="AA484" s="192" t="s">
        <v>67</v>
      </c>
      <c r="AB484" s="190"/>
      <c r="AC484" s="191"/>
      <c r="AD484" s="190"/>
      <c r="AE484" s="190"/>
      <c r="AF484" s="190"/>
      <c r="AG484" s="190"/>
      <c r="AH484" s="190"/>
      <c r="AI484" s="190"/>
      <c r="AJ484" s="190"/>
      <c r="AK484" s="190"/>
      <c r="AL484" s="190"/>
      <c r="AM484" s="190"/>
      <c r="AN484" s="190"/>
      <c r="AO484" s="190"/>
      <c r="AP484" s="190"/>
      <c r="AQ484" s="190"/>
      <c r="AR484" s="190"/>
      <c r="AS484" s="190"/>
      <c r="AT484" s="190"/>
      <c r="AU484" s="190"/>
      <c r="AV484" s="190"/>
      <c r="AW484" s="190"/>
      <c r="AX484" s="190"/>
      <c r="AY484" s="190"/>
      <c r="AZ484" s="190"/>
      <c r="BA484" s="190"/>
      <c r="BB484" s="190"/>
      <c r="BC484" s="190"/>
      <c r="BD484" s="190"/>
      <c r="BE484" s="190"/>
      <c r="BF484" s="190"/>
      <c r="BG484" s="190"/>
      <c r="BH484" s="190"/>
      <c r="BI484" s="190"/>
      <c r="BJ484" s="190"/>
      <c r="BK484" s="190"/>
      <c r="BL484" s="190"/>
      <c r="BM484" s="190"/>
      <c r="BN484" s="190"/>
      <c r="BO484" s="190"/>
      <c r="BP484" s="190"/>
      <c r="BQ484" s="190"/>
      <c r="BR484" s="190"/>
      <c r="BS484" s="190"/>
      <c r="BT484" s="190"/>
      <c r="BU484" s="190"/>
      <c r="BV484" s="190"/>
      <c r="BW484" s="190"/>
      <c r="BX484" s="190"/>
      <c r="BY484" s="190"/>
      <c r="BZ484" s="190"/>
      <c r="CA484" s="190"/>
      <c r="CB484" s="196"/>
      <c r="CC484" s="196"/>
      <c r="CD484" s="197"/>
      <c r="CE484" s="198"/>
      <c r="CF484" s="196"/>
      <c r="CG484" s="199"/>
      <c r="CH484" s="190"/>
      <c r="CI484" s="190"/>
      <c r="CJ484" s="190"/>
      <c r="CK484" s="190"/>
      <c r="CL484" s="191">
        <f t="shared" si="336"/>
        <v>1304</v>
      </c>
      <c r="CM484" s="191" t="str">
        <f t="shared" si="337"/>
        <v>本圃</v>
      </c>
      <c r="CN484" s="191" t="str">
        <f t="shared" si="338"/>
        <v>紅ほっぺ以外</v>
      </c>
      <c r="CO484" s="191" t="str">
        <f t="shared" si="339"/>
        <v>よこ</v>
      </c>
      <c r="CP484" s="198">
        <f t="shared" si="340"/>
        <v>7.5</v>
      </c>
      <c r="CQ484" s="203">
        <f t="shared" si="341"/>
        <v>1.5</v>
      </c>
      <c r="CR484" s="191" t="str">
        <f t="shared" si="342"/>
        <v>SPWFD24UB2PB</v>
      </c>
      <c r="CS484" s="191" t="str">
        <f t="shared" si="343"/>
        <v>○</v>
      </c>
      <c r="CT484" s="191" t="str">
        <f t="shared" ref="CT484:CT536" si="355">J484</f>
        <v>適</v>
      </c>
      <c r="CU484" s="191" t="str">
        <f t="shared" si="329"/>
        <v>千鳥</v>
      </c>
      <c r="CV484" s="191">
        <f t="shared" si="344"/>
        <v>0</v>
      </c>
      <c r="CW484" s="191" t="str">
        <f t="shared" si="345"/>
        <v/>
      </c>
      <c r="CX484" s="208">
        <f t="shared" si="346"/>
        <v>0</v>
      </c>
      <c r="CY484" s="97">
        <f t="shared" si="321"/>
        <v>6</v>
      </c>
      <c r="CZ484" s="98">
        <f t="shared" si="347"/>
        <v>3</v>
      </c>
      <c r="DA484" s="97">
        <f t="shared" si="348"/>
        <v>2.5</v>
      </c>
      <c r="DB484" s="95">
        <f t="shared" ref="DB484:DB547" si="356">IF(M484=0,IF(CG484&lt;&gt;"",CG484*CZ484,BZ484*CZ484),T484)</f>
        <v>3</v>
      </c>
      <c r="DC484" s="148">
        <f t="shared" si="349"/>
        <v>1</v>
      </c>
      <c r="DD484" s="211">
        <f t="shared" si="350"/>
        <v>0</v>
      </c>
      <c r="DE484" s="152">
        <f t="shared" si="351"/>
        <v>0</v>
      </c>
      <c r="DF484" s="211">
        <f t="shared" si="352"/>
        <v>0</v>
      </c>
      <c r="DG484" s="149">
        <f t="shared" si="353"/>
        <v>0</v>
      </c>
      <c r="DH484" s="141">
        <f t="shared" si="354"/>
        <v>0</v>
      </c>
    </row>
    <row r="485" spans="1:112" s="155" customFormat="1" ht="26.1" customHeight="1" thickTop="1" thickBot="1" x14ac:dyDescent="0.2">
      <c r="A485" s="137" t="s">
        <v>172</v>
      </c>
      <c r="B485" s="107">
        <v>1305</v>
      </c>
      <c r="C485" s="94" t="s">
        <v>169</v>
      </c>
      <c r="D485" s="94" t="s">
        <v>50</v>
      </c>
      <c r="E485" s="94" t="s">
        <v>5</v>
      </c>
      <c r="F485" s="156">
        <v>9</v>
      </c>
      <c r="G485" s="102">
        <v>1.5</v>
      </c>
      <c r="H485" s="94" t="s">
        <v>256</v>
      </c>
      <c r="I485" s="94" t="s">
        <v>213</v>
      </c>
      <c r="J485" s="106" t="s">
        <v>174</v>
      </c>
      <c r="K485" s="108" t="s">
        <v>172</v>
      </c>
      <c r="L485" s="108" t="s">
        <v>188</v>
      </c>
      <c r="M485" s="182">
        <v>1</v>
      </c>
      <c r="N485" s="92"/>
      <c r="O485" s="93"/>
      <c r="P485" s="104"/>
      <c r="Q485" s="207">
        <v>6</v>
      </c>
      <c r="R485" s="202">
        <v>3</v>
      </c>
      <c r="S485" s="198">
        <v>3</v>
      </c>
      <c r="T485" s="191">
        <f>T730+T731</f>
        <v>3</v>
      </c>
      <c r="U485" s="191">
        <f t="shared" si="330"/>
        <v>1</v>
      </c>
      <c r="V485" s="191">
        <f t="shared" si="331"/>
        <v>0</v>
      </c>
      <c r="W485" s="191">
        <f t="shared" si="332"/>
        <v>0</v>
      </c>
      <c r="X485" s="191">
        <f t="shared" si="333"/>
        <v>0</v>
      </c>
      <c r="Y485" s="192">
        <f t="shared" si="334"/>
        <v>0</v>
      </c>
      <c r="Z485" s="195">
        <f t="shared" si="335"/>
        <v>0</v>
      </c>
      <c r="AA485" s="192" t="s">
        <v>67</v>
      </c>
      <c r="AB485" s="190"/>
      <c r="AC485" s="191"/>
      <c r="AD485" s="190"/>
      <c r="AE485" s="190"/>
      <c r="AF485" s="190"/>
      <c r="AG485" s="190"/>
      <c r="AH485" s="190"/>
      <c r="AI485" s="190"/>
      <c r="AJ485" s="190"/>
      <c r="AK485" s="190"/>
      <c r="AL485" s="190"/>
      <c r="AM485" s="190"/>
      <c r="AN485" s="190"/>
      <c r="AO485" s="190"/>
      <c r="AP485" s="190"/>
      <c r="AQ485" s="190"/>
      <c r="AR485" s="190"/>
      <c r="AS485" s="190"/>
      <c r="AT485" s="190"/>
      <c r="AU485" s="190"/>
      <c r="AV485" s="190"/>
      <c r="AW485" s="190"/>
      <c r="AX485" s="190"/>
      <c r="AY485" s="190"/>
      <c r="AZ485" s="190"/>
      <c r="BA485" s="190"/>
      <c r="BB485" s="190"/>
      <c r="BC485" s="190"/>
      <c r="BD485" s="190"/>
      <c r="BE485" s="190"/>
      <c r="BF485" s="190"/>
      <c r="BG485" s="190"/>
      <c r="BH485" s="190"/>
      <c r="BI485" s="190"/>
      <c r="BJ485" s="190"/>
      <c r="BK485" s="190"/>
      <c r="BL485" s="190"/>
      <c r="BM485" s="190"/>
      <c r="BN485" s="190"/>
      <c r="BO485" s="190"/>
      <c r="BP485" s="190"/>
      <c r="BQ485" s="190"/>
      <c r="BR485" s="190"/>
      <c r="BS485" s="190"/>
      <c r="BT485" s="190"/>
      <c r="BU485" s="190"/>
      <c r="BV485" s="190"/>
      <c r="BW485" s="190"/>
      <c r="BX485" s="190"/>
      <c r="BY485" s="190"/>
      <c r="BZ485" s="190"/>
      <c r="CA485" s="190"/>
      <c r="CB485" s="196"/>
      <c r="CC485" s="196"/>
      <c r="CD485" s="197"/>
      <c r="CE485" s="198"/>
      <c r="CF485" s="196"/>
      <c r="CG485" s="199"/>
      <c r="CH485" s="190"/>
      <c r="CI485" s="190"/>
      <c r="CJ485" s="190"/>
      <c r="CK485" s="190"/>
      <c r="CL485" s="191">
        <f t="shared" si="336"/>
        <v>1305</v>
      </c>
      <c r="CM485" s="191" t="str">
        <f t="shared" si="337"/>
        <v>本圃</v>
      </c>
      <c r="CN485" s="191" t="str">
        <f t="shared" si="338"/>
        <v>紅ほっぺ以外</v>
      </c>
      <c r="CO485" s="191" t="str">
        <f t="shared" si="339"/>
        <v>間口</v>
      </c>
      <c r="CP485" s="198">
        <f t="shared" si="340"/>
        <v>9</v>
      </c>
      <c r="CQ485" s="203">
        <f t="shared" si="341"/>
        <v>1.5</v>
      </c>
      <c r="CR485" s="191" t="str">
        <f t="shared" si="342"/>
        <v>SPWFD24UB2PB</v>
      </c>
      <c r="CS485" s="191" t="str">
        <f t="shared" si="343"/>
        <v>○</v>
      </c>
      <c r="CT485" s="191" t="str">
        <f t="shared" si="355"/>
        <v>適</v>
      </c>
      <c r="CU485" s="191" t="str">
        <f t="shared" si="329"/>
        <v>千鳥</v>
      </c>
      <c r="CV485" s="191">
        <f t="shared" si="344"/>
        <v>0</v>
      </c>
      <c r="CW485" s="191" t="str">
        <f t="shared" si="345"/>
        <v/>
      </c>
      <c r="CX485" s="208">
        <f t="shared" si="346"/>
        <v>0</v>
      </c>
      <c r="CY485" s="97">
        <f t="shared" si="321"/>
        <v>6</v>
      </c>
      <c r="CZ485" s="98">
        <f t="shared" si="347"/>
        <v>3</v>
      </c>
      <c r="DA485" s="97">
        <f t="shared" si="348"/>
        <v>3</v>
      </c>
      <c r="DB485" s="95">
        <f t="shared" si="356"/>
        <v>3</v>
      </c>
      <c r="DC485" s="148">
        <f t="shared" si="349"/>
        <v>1</v>
      </c>
      <c r="DD485" s="211">
        <f t="shared" si="350"/>
        <v>0</v>
      </c>
      <c r="DE485" s="152">
        <f t="shared" si="351"/>
        <v>0</v>
      </c>
      <c r="DF485" s="211">
        <f t="shared" si="352"/>
        <v>0</v>
      </c>
      <c r="DG485" s="149">
        <f t="shared" si="353"/>
        <v>0</v>
      </c>
      <c r="DH485" s="141">
        <f t="shared" si="354"/>
        <v>0</v>
      </c>
    </row>
    <row r="486" spans="1:112" s="155" customFormat="1" ht="26.1" customHeight="1" thickTop="1" thickBot="1" x14ac:dyDescent="0.2">
      <c r="A486" s="137" t="s">
        <v>172</v>
      </c>
      <c r="B486" s="107">
        <v>1306</v>
      </c>
      <c r="C486" s="94" t="s">
        <v>169</v>
      </c>
      <c r="D486" s="94" t="s">
        <v>50</v>
      </c>
      <c r="E486" s="94" t="s">
        <v>203</v>
      </c>
      <c r="F486" s="156">
        <v>9</v>
      </c>
      <c r="G486" s="102">
        <v>1.5</v>
      </c>
      <c r="H486" s="94" t="s">
        <v>256</v>
      </c>
      <c r="I486" s="94" t="s">
        <v>212</v>
      </c>
      <c r="J486" s="106" t="s">
        <v>174</v>
      </c>
      <c r="K486" s="108" t="s">
        <v>172</v>
      </c>
      <c r="L486" s="108" t="s">
        <v>188</v>
      </c>
      <c r="M486" s="182">
        <v>1</v>
      </c>
      <c r="N486" s="92"/>
      <c r="O486" s="93"/>
      <c r="P486" s="104"/>
      <c r="Q486" s="207">
        <v>6</v>
      </c>
      <c r="R486" s="202">
        <v>3</v>
      </c>
      <c r="S486" s="198">
        <v>3</v>
      </c>
      <c r="T486" s="191">
        <f>T733+T734</f>
        <v>3</v>
      </c>
      <c r="U486" s="191">
        <f t="shared" si="330"/>
        <v>1</v>
      </c>
      <c r="V486" s="191">
        <f t="shared" si="331"/>
        <v>0</v>
      </c>
      <c r="W486" s="191">
        <f t="shared" si="332"/>
        <v>0</v>
      </c>
      <c r="X486" s="191">
        <f t="shared" si="333"/>
        <v>0</v>
      </c>
      <c r="Y486" s="192">
        <f t="shared" si="334"/>
        <v>0</v>
      </c>
      <c r="Z486" s="195">
        <f t="shared" si="335"/>
        <v>0</v>
      </c>
      <c r="AA486" s="192" t="s">
        <v>67</v>
      </c>
      <c r="AB486" s="190"/>
      <c r="AC486" s="191"/>
      <c r="AD486" s="190"/>
      <c r="AE486" s="190"/>
      <c r="AF486" s="190"/>
      <c r="AG486" s="190"/>
      <c r="AH486" s="190"/>
      <c r="AI486" s="190"/>
      <c r="AJ486" s="190"/>
      <c r="AK486" s="190"/>
      <c r="AL486" s="190"/>
      <c r="AM486" s="190"/>
      <c r="AN486" s="190"/>
      <c r="AO486" s="190"/>
      <c r="AP486" s="190"/>
      <c r="AQ486" s="190"/>
      <c r="AR486" s="190"/>
      <c r="AS486" s="190"/>
      <c r="AT486" s="190"/>
      <c r="AU486" s="190"/>
      <c r="AV486" s="190"/>
      <c r="AW486" s="190"/>
      <c r="AX486" s="190"/>
      <c r="AY486" s="190"/>
      <c r="AZ486" s="190"/>
      <c r="BA486" s="190"/>
      <c r="BB486" s="190"/>
      <c r="BC486" s="190"/>
      <c r="BD486" s="190"/>
      <c r="BE486" s="190"/>
      <c r="BF486" s="190"/>
      <c r="BG486" s="190"/>
      <c r="BH486" s="190"/>
      <c r="BI486" s="190"/>
      <c r="BJ486" s="190"/>
      <c r="BK486" s="190"/>
      <c r="BL486" s="190"/>
      <c r="BM486" s="190"/>
      <c r="BN486" s="190"/>
      <c r="BO486" s="190"/>
      <c r="BP486" s="190"/>
      <c r="BQ486" s="190"/>
      <c r="BR486" s="190"/>
      <c r="BS486" s="190"/>
      <c r="BT486" s="190"/>
      <c r="BU486" s="190"/>
      <c r="BV486" s="190"/>
      <c r="BW486" s="190"/>
      <c r="BX486" s="190"/>
      <c r="BY486" s="190"/>
      <c r="BZ486" s="190"/>
      <c r="CA486" s="190"/>
      <c r="CB486" s="196"/>
      <c r="CC486" s="196"/>
      <c r="CD486" s="197"/>
      <c r="CE486" s="198"/>
      <c r="CF486" s="196"/>
      <c r="CG486" s="199"/>
      <c r="CH486" s="190"/>
      <c r="CI486" s="190"/>
      <c r="CJ486" s="190"/>
      <c r="CK486" s="190"/>
      <c r="CL486" s="191">
        <f t="shared" si="336"/>
        <v>1306</v>
      </c>
      <c r="CM486" s="191" t="str">
        <f t="shared" si="337"/>
        <v>本圃</v>
      </c>
      <c r="CN486" s="191" t="str">
        <f t="shared" si="338"/>
        <v>紅ほっぺ以外</v>
      </c>
      <c r="CO486" s="191" t="str">
        <f t="shared" si="339"/>
        <v>よこ</v>
      </c>
      <c r="CP486" s="198">
        <f t="shared" si="340"/>
        <v>9</v>
      </c>
      <c r="CQ486" s="203">
        <f t="shared" si="341"/>
        <v>1.5</v>
      </c>
      <c r="CR486" s="191" t="str">
        <f t="shared" si="342"/>
        <v>SPWFD24UB2PB</v>
      </c>
      <c r="CS486" s="191" t="str">
        <f t="shared" si="343"/>
        <v>○</v>
      </c>
      <c r="CT486" s="191" t="str">
        <f t="shared" si="355"/>
        <v>適</v>
      </c>
      <c r="CU486" s="191" t="str">
        <f t="shared" si="329"/>
        <v>千鳥</v>
      </c>
      <c r="CV486" s="191">
        <f t="shared" si="344"/>
        <v>0</v>
      </c>
      <c r="CW486" s="191" t="str">
        <f t="shared" si="345"/>
        <v/>
      </c>
      <c r="CX486" s="208">
        <f t="shared" si="346"/>
        <v>0</v>
      </c>
      <c r="CY486" s="97">
        <f t="shared" si="321"/>
        <v>6</v>
      </c>
      <c r="CZ486" s="98">
        <f t="shared" si="347"/>
        <v>3</v>
      </c>
      <c r="DA486" s="97">
        <f t="shared" si="348"/>
        <v>3</v>
      </c>
      <c r="DB486" s="95">
        <f t="shared" si="356"/>
        <v>3</v>
      </c>
      <c r="DC486" s="148">
        <f t="shared" si="349"/>
        <v>1</v>
      </c>
      <c r="DD486" s="211">
        <f t="shared" si="350"/>
        <v>0</v>
      </c>
      <c r="DE486" s="152">
        <f t="shared" si="351"/>
        <v>0</v>
      </c>
      <c r="DF486" s="211">
        <f t="shared" si="352"/>
        <v>0</v>
      </c>
      <c r="DG486" s="149">
        <f t="shared" si="353"/>
        <v>0</v>
      </c>
      <c r="DH486" s="141">
        <f t="shared" si="354"/>
        <v>0</v>
      </c>
    </row>
    <row r="487" spans="1:112" s="155" customFormat="1" ht="26.1" customHeight="1" thickTop="1" thickBot="1" x14ac:dyDescent="0.2">
      <c r="A487" s="137" t="s">
        <v>172</v>
      </c>
      <c r="B487" s="107">
        <v>1307</v>
      </c>
      <c r="C487" s="94" t="s">
        <v>169</v>
      </c>
      <c r="D487" s="94" t="s">
        <v>50</v>
      </c>
      <c r="E487" s="94" t="s">
        <v>5</v>
      </c>
      <c r="F487" s="156">
        <v>9</v>
      </c>
      <c r="G487" s="102">
        <v>1.4</v>
      </c>
      <c r="H487" s="94" t="s">
        <v>256</v>
      </c>
      <c r="I487" s="94" t="s">
        <v>171</v>
      </c>
      <c r="J487" s="103" t="s">
        <v>170</v>
      </c>
      <c r="K487" s="108" t="s">
        <v>172</v>
      </c>
      <c r="L487" s="108" t="s">
        <v>188</v>
      </c>
      <c r="M487" s="182">
        <v>1</v>
      </c>
      <c r="N487" s="92"/>
      <c r="O487" s="93"/>
      <c r="P487" s="104"/>
      <c r="Q487" s="207">
        <v>6</v>
      </c>
      <c r="R487" s="202">
        <v>3</v>
      </c>
      <c r="S487" s="198">
        <v>3</v>
      </c>
      <c r="T487" s="191">
        <f>T736+T737</f>
        <v>3</v>
      </c>
      <c r="U487" s="191">
        <f t="shared" si="330"/>
        <v>1</v>
      </c>
      <c r="V487" s="191">
        <f t="shared" si="331"/>
        <v>0</v>
      </c>
      <c r="W487" s="191">
        <f t="shared" si="332"/>
        <v>0</v>
      </c>
      <c r="X487" s="191">
        <f t="shared" si="333"/>
        <v>0</v>
      </c>
      <c r="Y487" s="192">
        <f t="shared" si="334"/>
        <v>0</v>
      </c>
      <c r="Z487" s="195">
        <f t="shared" si="335"/>
        <v>0</v>
      </c>
      <c r="AA487" s="192" t="s">
        <v>67</v>
      </c>
      <c r="AB487" s="190"/>
      <c r="AC487" s="191"/>
      <c r="AD487" s="190"/>
      <c r="AE487" s="190"/>
      <c r="AF487" s="190"/>
      <c r="AG487" s="190"/>
      <c r="AH487" s="190"/>
      <c r="AI487" s="190"/>
      <c r="AJ487" s="190"/>
      <c r="AK487" s="190"/>
      <c r="AL487" s="190"/>
      <c r="AM487" s="190"/>
      <c r="AN487" s="190"/>
      <c r="AO487" s="190"/>
      <c r="AP487" s="190"/>
      <c r="AQ487" s="190"/>
      <c r="AR487" s="190"/>
      <c r="AS487" s="190"/>
      <c r="AT487" s="190"/>
      <c r="AU487" s="190"/>
      <c r="AV487" s="190"/>
      <c r="AW487" s="190"/>
      <c r="AX487" s="190"/>
      <c r="AY487" s="190"/>
      <c r="AZ487" s="190"/>
      <c r="BA487" s="190"/>
      <c r="BB487" s="190"/>
      <c r="BC487" s="190"/>
      <c r="BD487" s="190"/>
      <c r="BE487" s="190"/>
      <c r="BF487" s="190"/>
      <c r="BG487" s="190"/>
      <c r="BH487" s="190"/>
      <c r="BI487" s="190"/>
      <c r="BJ487" s="190"/>
      <c r="BK487" s="190"/>
      <c r="BL487" s="190"/>
      <c r="BM487" s="190"/>
      <c r="BN487" s="190"/>
      <c r="BO487" s="190"/>
      <c r="BP487" s="190"/>
      <c r="BQ487" s="190"/>
      <c r="BR487" s="190"/>
      <c r="BS487" s="190"/>
      <c r="BT487" s="190"/>
      <c r="BU487" s="190"/>
      <c r="BV487" s="190"/>
      <c r="BW487" s="190"/>
      <c r="BX487" s="190"/>
      <c r="BY487" s="190"/>
      <c r="BZ487" s="190"/>
      <c r="CA487" s="190"/>
      <c r="CB487" s="196"/>
      <c r="CC487" s="196"/>
      <c r="CD487" s="197"/>
      <c r="CE487" s="198"/>
      <c r="CF487" s="196"/>
      <c r="CG487" s="199"/>
      <c r="CH487" s="190"/>
      <c r="CI487" s="190"/>
      <c r="CJ487" s="190"/>
      <c r="CK487" s="190"/>
      <c r="CL487" s="191">
        <f t="shared" si="336"/>
        <v>1307</v>
      </c>
      <c r="CM487" s="191" t="str">
        <f t="shared" si="337"/>
        <v>本圃</v>
      </c>
      <c r="CN487" s="191" t="str">
        <f t="shared" si="338"/>
        <v>紅ほっぺ以外</v>
      </c>
      <c r="CO487" s="191" t="str">
        <f t="shared" si="339"/>
        <v>間口</v>
      </c>
      <c r="CP487" s="198">
        <f t="shared" si="340"/>
        <v>9</v>
      </c>
      <c r="CQ487" s="203">
        <f t="shared" si="341"/>
        <v>1.4</v>
      </c>
      <c r="CR487" s="191" t="str">
        <f t="shared" si="342"/>
        <v>SPWFD24UB2PB</v>
      </c>
      <c r="CS487" s="191" t="str">
        <f t="shared" si="343"/>
        <v>◎</v>
      </c>
      <c r="CT487" s="191" t="str">
        <f t="shared" si="355"/>
        <v>強め</v>
      </c>
      <c r="CU487" s="191" t="str">
        <f t="shared" si="329"/>
        <v>千鳥</v>
      </c>
      <c r="CV487" s="191">
        <f t="shared" si="344"/>
        <v>0</v>
      </c>
      <c r="CW487" s="191" t="str">
        <f t="shared" si="345"/>
        <v/>
      </c>
      <c r="CX487" s="208">
        <f t="shared" si="346"/>
        <v>0</v>
      </c>
      <c r="CY487" s="97">
        <f t="shared" si="321"/>
        <v>6</v>
      </c>
      <c r="CZ487" s="98">
        <f t="shared" si="347"/>
        <v>3</v>
      </c>
      <c r="DA487" s="97">
        <f t="shared" si="348"/>
        <v>3</v>
      </c>
      <c r="DB487" s="95">
        <f t="shared" si="356"/>
        <v>3</v>
      </c>
      <c r="DC487" s="148">
        <f t="shared" si="349"/>
        <v>1</v>
      </c>
      <c r="DD487" s="211">
        <f t="shared" si="350"/>
        <v>0</v>
      </c>
      <c r="DE487" s="152">
        <f t="shared" si="351"/>
        <v>0</v>
      </c>
      <c r="DF487" s="211">
        <f t="shared" si="352"/>
        <v>0</v>
      </c>
      <c r="DG487" s="149">
        <f t="shared" si="353"/>
        <v>0</v>
      </c>
      <c r="DH487" s="141">
        <f t="shared" si="354"/>
        <v>0</v>
      </c>
    </row>
    <row r="488" spans="1:112" s="155" customFormat="1" ht="26.1" customHeight="1" thickTop="1" thickBot="1" x14ac:dyDescent="0.2">
      <c r="A488" s="137" t="s">
        <v>172</v>
      </c>
      <c r="B488" s="107">
        <v>1308</v>
      </c>
      <c r="C488" s="94" t="s">
        <v>169</v>
      </c>
      <c r="D488" s="94" t="s">
        <v>50</v>
      </c>
      <c r="E488" s="94" t="s">
        <v>203</v>
      </c>
      <c r="F488" s="156">
        <v>9</v>
      </c>
      <c r="G488" s="102">
        <v>1.4</v>
      </c>
      <c r="H488" s="94" t="s">
        <v>256</v>
      </c>
      <c r="I488" s="94" t="s">
        <v>171</v>
      </c>
      <c r="J488" s="103" t="s">
        <v>170</v>
      </c>
      <c r="K488" s="108" t="s">
        <v>172</v>
      </c>
      <c r="L488" s="108" t="s">
        <v>188</v>
      </c>
      <c r="M488" s="182">
        <v>1</v>
      </c>
      <c r="N488" s="92"/>
      <c r="O488" s="93"/>
      <c r="P488" s="104"/>
      <c r="Q488" s="207">
        <v>6</v>
      </c>
      <c r="R488" s="202">
        <v>3</v>
      </c>
      <c r="S488" s="198">
        <v>3</v>
      </c>
      <c r="T488" s="191">
        <f>T739+T740</f>
        <v>3</v>
      </c>
      <c r="U488" s="191">
        <f t="shared" si="330"/>
        <v>1</v>
      </c>
      <c r="V488" s="191">
        <f t="shared" si="331"/>
        <v>0</v>
      </c>
      <c r="W488" s="191">
        <f t="shared" si="332"/>
        <v>0</v>
      </c>
      <c r="X488" s="191">
        <f t="shared" si="333"/>
        <v>0</v>
      </c>
      <c r="Y488" s="192">
        <f t="shared" si="334"/>
        <v>0</v>
      </c>
      <c r="Z488" s="195">
        <f t="shared" si="335"/>
        <v>0</v>
      </c>
      <c r="AA488" s="192" t="s">
        <v>67</v>
      </c>
      <c r="AB488" s="190"/>
      <c r="AC488" s="191"/>
      <c r="AD488" s="190"/>
      <c r="AE488" s="190"/>
      <c r="AF488" s="190"/>
      <c r="AG488" s="190"/>
      <c r="AH488" s="190"/>
      <c r="AI488" s="190"/>
      <c r="AJ488" s="190"/>
      <c r="AK488" s="190"/>
      <c r="AL488" s="190"/>
      <c r="AM488" s="190"/>
      <c r="AN488" s="190"/>
      <c r="AO488" s="190"/>
      <c r="AP488" s="190"/>
      <c r="AQ488" s="190"/>
      <c r="AR488" s="190"/>
      <c r="AS488" s="190"/>
      <c r="AT488" s="190"/>
      <c r="AU488" s="190"/>
      <c r="AV488" s="190"/>
      <c r="AW488" s="190"/>
      <c r="AX488" s="190"/>
      <c r="AY488" s="190"/>
      <c r="AZ488" s="190"/>
      <c r="BA488" s="190"/>
      <c r="BB488" s="190"/>
      <c r="BC488" s="190"/>
      <c r="BD488" s="190"/>
      <c r="BE488" s="190"/>
      <c r="BF488" s="190"/>
      <c r="BG488" s="190"/>
      <c r="BH488" s="190"/>
      <c r="BI488" s="190"/>
      <c r="BJ488" s="190"/>
      <c r="BK488" s="190"/>
      <c r="BL488" s="190"/>
      <c r="BM488" s="190"/>
      <c r="BN488" s="190"/>
      <c r="BO488" s="190"/>
      <c r="BP488" s="190"/>
      <c r="BQ488" s="190"/>
      <c r="BR488" s="190"/>
      <c r="BS488" s="190"/>
      <c r="BT488" s="190"/>
      <c r="BU488" s="190"/>
      <c r="BV488" s="190"/>
      <c r="BW488" s="190"/>
      <c r="BX488" s="190"/>
      <c r="BY488" s="190"/>
      <c r="BZ488" s="190"/>
      <c r="CA488" s="190"/>
      <c r="CB488" s="196"/>
      <c r="CC488" s="196"/>
      <c r="CD488" s="197"/>
      <c r="CE488" s="198"/>
      <c r="CF488" s="196"/>
      <c r="CG488" s="199"/>
      <c r="CH488" s="190"/>
      <c r="CI488" s="190"/>
      <c r="CJ488" s="190"/>
      <c r="CK488" s="190"/>
      <c r="CL488" s="191">
        <f t="shared" si="336"/>
        <v>1308</v>
      </c>
      <c r="CM488" s="191" t="str">
        <f t="shared" si="337"/>
        <v>本圃</v>
      </c>
      <c r="CN488" s="191" t="str">
        <f t="shared" si="338"/>
        <v>紅ほっぺ以外</v>
      </c>
      <c r="CO488" s="191" t="str">
        <f t="shared" si="339"/>
        <v>よこ</v>
      </c>
      <c r="CP488" s="198">
        <f t="shared" si="340"/>
        <v>9</v>
      </c>
      <c r="CQ488" s="203">
        <f t="shared" si="341"/>
        <v>1.4</v>
      </c>
      <c r="CR488" s="191" t="str">
        <f t="shared" si="342"/>
        <v>SPWFD24UB2PB</v>
      </c>
      <c r="CS488" s="191" t="str">
        <f t="shared" si="343"/>
        <v>◎</v>
      </c>
      <c r="CT488" s="191" t="str">
        <f t="shared" si="355"/>
        <v>強め</v>
      </c>
      <c r="CU488" s="191" t="str">
        <f>K488</f>
        <v>千鳥</v>
      </c>
      <c r="CV488" s="191">
        <f t="shared" si="344"/>
        <v>0</v>
      </c>
      <c r="CW488" s="191" t="str">
        <f t="shared" si="345"/>
        <v/>
      </c>
      <c r="CX488" s="208">
        <f t="shared" si="346"/>
        <v>0</v>
      </c>
      <c r="CY488" s="97">
        <f t="shared" si="321"/>
        <v>6</v>
      </c>
      <c r="CZ488" s="98">
        <f t="shared" si="347"/>
        <v>3</v>
      </c>
      <c r="DA488" s="97">
        <f t="shared" si="348"/>
        <v>3</v>
      </c>
      <c r="DB488" s="95">
        <f t="shared" si="356"/>
        <v>3</v>
      </c>
      <c r="DC488" s="148">
        <f t="shared" si="349"/>
        <v>1</v>
      </c>
      <c r="DD488" s="211">
        <f t="shared" si="350"/>
        <v>0</v>
      </c>
      <c r="DE488" s="152">
        <f t="shared" si="351"/>
        <v>0</v>
      </c>
      <c r="DF488" s="211">
        <f t="shared" si="352"/>
        <v>0</v>
      </c>
      <c r="DG488" s="149">
        <f t="shared" si="353"/>
        <v>0</v>
      </c>
      <c r="DH488" s="141">
        <f t="shared" si="354"/>
        <v>0</v>
      </c>
    </row>
    <row r="489" spans="1:112" s="155" customFormat="1" ht="26.1" customHeight="1" thickTop="1" thickBot="1" x14ac:dyDescent="0.2">
      <c r="A489" s="137"/>
      <c r="B489" s="157">
        <v>1309</v>
      </c>
      <c r="C489" s="94" t="s">
        <v>1</v>
      </c>
      <c r="D489" s="94" t="s">
        <v>50</v>
      </c>
      <c r="E489" s="94" t="s">
        <v>193</v>
      </c>
      <c r="F489" s="156" t="s">
        <v>194</v>
      </c>
      <c r="G489" s="102">
        <v>1.6</v>
      </c>
      <c r="H489" s="94" t="s">
        <v>256</v>
      </c>
      <c r="I489" s="94" t="s">
        <v>195</v>
      </c>
      <c r="J489" s="106" t="s">
        <v>196</v>
      </c>
      <c r="K489" s="146" t="str">
        <f t="shared" ref="K489:K552" si="357">IF(OR(Q489=3,Q489=6,Q489=9),"○",IF(OR(Q489=4,Q489=8),"●","-"))</f>
        <v>○</v>
      </c>
      <c r="L489" s="145" t="s">
        <v>189</v>
      </c>
      <c r="M489" s="180">
        <f t="shared" ref="M489:M552" si="358">IF(L489="YES",1,0)</f>
        <v>0</v>
      </c>
      <c r="N489" s="92"/>
      <c r="O489" s="93"/>
      <c r="P489" s="104"/>
      <c r="Q489" s="207">
        <v>3</v>
      </c>
      <c r="R489" s="202">
        <v>1</v>
      </c>
      <c r="S489" s="198" t="s">
        <v>214</v>
      </c>
      <c r="T489" s="191">
        <f t="shared" ref="T489:T552" si="359">IF(O489&lt;&gt;"",(ROUNDDOWN(O489/Q489,0)+1)*R489,(ROUNDDOWN(N489/Q489,0)+1)*R489)</f>
        <v>1</v>
      </c>
      <c r="U489" s="191">
        <f t="shared" si="330"/>
        <v>1</v>
      </c>
      <c r="V489" s="191">
        <f t="shared" si="331"/>
        <v>0</v>
      </c>
      <c r="W489" s="191">
        <f t="shared" si="332"/>
        <v>0</v>
      </c>
      <c r="X489" s="191">
        <f t="shared" si="333"/>
        <v>0</v>
      </c>
      <c r="Y489" s="192">
        <f t="shared" si="334"/>
        <v>0</v>
      </c>
      <c r="Z489" s="195">
        <f t="shared" ref="Z489:Z552" si="360">(T489/R489-1)*Q489</f>
        <v>0</v>
      </c>
      <c r="AA489" s="192" t="s">
        <v>67</v>
      </c>
      <c r="AB489" s="190"/>
      <c r="AC489" s="191"/>
      <c r="AD489" s="190"/>
      <c r="AE489" s="190"/>
      <c r="AF489" s="190"/>
      <c r="AG489" s="190"/>
      <c r="AH489" s="190"/>
      <c r="AI489" s="190"/>
      <c r="AJ489" s="190"/>
      <c r="AK489" s="190"/>
      <c r="AL489" s="190"/>
      <c r="AM489" s="190"/>
      <c r="AN489" s="190"/>
      <c r="AO489" s="190"/>
      <c r="AP489" s="190"/>
      <c r="AQ489" s="190"/>
      <c r="AR489" s="190"/>
      <c r="AS489" s="190"/>
      <c r="AT489" s="190"/>
      <c r="AU489" s="190"/>
      <c r="AV489" s="190"/>
      <c r="AW489" s="190"/>
      <c r="AX489" s="190"/>
      <c r="AY489" s="190"/>
      <c r="AZ489" s="190"/>
      <c r="BA489" s="190"/>
      <c r="BB489" s="190"/>
      <c r="BC489" s="190"/>
      <c r="BD489" s="190"/>
      <c r="BE489" s="190"/>
      <c r="BF489" s="190"/>
      <c r="BG489" s="190"/>
      <c r="BH489" s="190"/>
      <c r="BI489" s="190"/>
      <c r="BJ489" s="190"/>
      <c r="BK489" s="190"/>
      <c r="BL489" s="190"/>
      <c r="BM489" s="190"/>
      <c r="BN489" s="190"/>
      <c r="BO489" s="190"/>
      <c r="BP489" s="190"/>
      <c r="BQ489" s="190"/>
      <c r="BR489" s="190"/>
      <c r="BS489" s="190"/>
      <c r="BT489" s="190"/>
      <c r="BU489" s="190"/>
      <c r="BV489" s="190"/>
      <c r="BW489" s="190"/>
      <c r="BX489" s="190"/>
      <c r="BY489" s="190"/>
      <c r="BZ489" s="190">
        <f>T489/R489</f>
        <v>1</v>
      </c>
      <c r="CA489" s="190">
        <f>T489*P489</f>
        <v>0</v>
      </c>
      <c r="CB489" s="196">
        <f>IF(O489&lt;&gt;"",O489-Q489*(BZ489-1),N489-Q489*(BZ489-1))</f>
        <v>0</v>
      </c>
      <c r="CC489" s="196">
        <f t="shared" ref="CC489:CC552" si="361">CB489/2</f>
        <v>0</v>
      </c>
      <c r="CD489" s="197">
        <f>Q489</f>
        <v>3</v>
      </c>
      <c r="CE489" s="198" t="s">
        <v>127</v>
      </c>
      <c r="CF489" s="196" t="str">
        <f t="shared" ref="CF489:CF552" si="362">IF(CC489&gt;CD489/4,IF(O489&lt;&gt;"",ROUNDDOWN((O489)/BZ489,1),ROUNDDOWN(N489/BZ489,1)),"")</f>
        <v/>
      </c>
      <c r="CG489" s="199">
        <f>IF(CF489&lt;&gt;"",BZ489+1,BZ489)</f>
        <v>1</v>
      </c>
      <c r="CH489" s="190" t="e">
        <f>IF(O489&lt;&gt;"",(O489-CF489*(CG489-1))/2,(N489-CF489*(CG489-1))/2)</f>
        <v>#VALUE!</v>
      </c>
      <c r="CI489" s="190" t="str">
        <f>IF(CG489&gt;BZ489,CD489*(CG489-1),"")</f>
        <v/>
      </c>
      <c r="CJ489" s="190">
        <f>IF(N489&lt;&gt;"",IF(CF489&lt;&gt;"",1,0),0)</f>
        <v>0</v>
      </c>
      <c r="CK489" s="190"/>
      <c r="CL489" s="191">
        <f t="shared" ref="CL489:CL551" si="363">B489</f>
        <v>1309</v>
      </c>
      <c r="CM489" s="191" t="str">
        <f t="shared" ref="CM489:CM551" si="364">C489</f>
        <v>本圃</v>
      </c>
      <c r="CN489" s="191" t="str">
        <f t="shared" ref="CN489:CN551" si="365">D489</f>
        <v>紅ほっぺ以外</v>
      </c>
      <c r="CO489" s="191" t="str">
        <f t="shared" ref="CO489:CO551" si="366">E489</f>
        <v>間口</v>
      </c>
      <c r="CP489" s="198" t="str">
        <f t="shared" ref="CP489:CP551" si="367">F489</f>
        <v>≦4.5</v>
      </c>
      <c r="CQ489" s="203">
        <f t="shared" ref="CQ489:CQ551" si="368">G489</f>
        <v>1.6</v>
      </c>
      <c r="CR489" s="191" t="str">
        <f t="shared" ref="CR489:CR551" si="369">H489</f>
        <v>SPWFD24UB2PB</v>
      </c>
      <c r="CS489" s="191" t="str">
        <f t="shared" ref="CS489:CS551" si="370">I489</f>
        <v>△</v>
      </c>
      <c r="CT489" s="191" t="str">
        <f t="shared" si="355"/>
        <v>弱め</v>
      </c>
      <c r="CU489" s="191" t="str">
        <f t="shared" ref="CU489:CU552" si="371">IF(OR(CY489=3,CY489=6,CY489=9),"○",IF(OR(CY489=4,CY489=8),"●","-"))</f>
        <v>○</v>
      </c>
      <c r="CV489" s="191">
        <f t="shared" ref="CV489:CV551" si="372">N489</f>
        <v>0</v>
      </c>
      <c r="CW489" s="191" t="str">
        <f t="shared" ref="CW489:CW551" si="373">IF(O489&lt;&gt;"",O489,"")</f>
        <v/>
      </c>
      <c r="CX489" s="208">
        <f t="shared" ref="CX489:CX551" si="374">P489</f>
        <v>0</v>
      </c>
      <c r="CY489" s="97">
        <f t="shared" ref="CY489:CY552" si="375">IF(M489=0,IF(CF489&lt;&gt;"",CF489,CD489),Q489)</f>
        <v>3</v>
      </c>
      <c r="CZ489" s="98">
        <f t="shared" ref="CZ489:CZ551" si="376">R489</f>
        <v>1</v>
      </c>
      <c r="DA489" s="97" t="str">
        <f t="shared" ref="DA489:DA551" si="377">S489</f>
        <v>-</v>
      </c>
      <c r="DB489" s="95">
        <f t="shared" si="356"/>
        <v>1</v>
      </c>
      <c r="DC489" s="147">
        <f t="shared" ref="DC489:DC552" si="378">ROUNDUP(DB489/6,0)</f>
        <v>1</v>
      </c>
      <c r="DD489" s="210">
        <f t="shared" ref="DD489:DD552" si="379">DB489*CX489</f>
        <v>0</v>
      </c>
      <c r="DE489" s="151">
        <f t="shared" ref="DE489:DE552" si="380">ROUNDUP(DD489/6,0)</f>
        <v>0</v>
      </c>
      <c r="DF489" s="213">
        <f t="shared" ref="DF489:DF552" si="381">DE489*6-DD489</f>
        <v>0</v>
      </c>
      <c r="DG489" s="149">
        <f t="shared" ref="DG489:DG551" si="382">DE489*45900</f>
        <v>0</v>
      </c>
      <c r="DH489" s="141">
        <f t="shared" ref="DH489:DH551" si="383">(DB489/CZ489-1)*CY489</f>
        <v>0</v>
      </c>
    </row>
    <row r="490" spans="1:112" s="155" customFormat="1" ht="26.1" customHeight="1" thickTop="1" thickBot="1" x14ac:dyDescent="0.2">
      <c r="A490" s="137"/>
      <c r="B490" s="157">
        <v>1310</v>
      </c>
      <c r="C490" s="94" t="s">
        <v>1</v>
      </c>
      <c r="D490" s="94" t="s">
        <v>50</v>
      </c>
      <c r="E490" s="94" t="s">
        <v>193</v>
      </c>
      <c r="F490" s="156" t="s">
        <v>197</v>
      </c>
      <c r="G490" s="102">
        <v>1.5</v>
      </c>
      <c r="H490" s="94" t="s">
        <v>256</v>
      </c>
      <c r="I490" s="94" t="s">
        <v>198</v>
      </c>
      <c r="J490" s="106" t="s">
        <v>199</v>
      </c>
      <c r="K490" s="146" t="str">
        <f t="shared" si="357"/>
        <v>●</v>
      </c>
      <c r="L490" s="145" t="s">
        <v>189</v>
      </c>
      <c r="M490" s="180">
        <f t="shared" si="358"/>
        <v>0</v>
      </c>
      <c r="N490" s="92"/>
      <c r="O490" s="93"/>
      <c r="P490" s="104"/>
      <c r="Q490" s="207">
        <v>4</v>
      </c>
      <c r="R490" s="202">
        <v>1</v>
      </c>
      <c r="S490" s="198" t="s">
        <v>214</v>
      </c>
      <c r="T490" s="191">
        <f t="shared" si="359"/>
        <v>1</v>
      </c>
      <c r="U490" s="191">
        <f t="shared" si="330"/>
        <v>1</v>
      </c>
      <c r="V490" s="191">
        <f t="shared" si="331"/>
        <v>0</v>
      </c>
      <c r="W490" s="191">
        <f t="shared" si="332"/>
        <v>0</v>
      </c>
      <c r="X490" s="191">
        <f t="shared" si="333"/>
        <v>0</v>
      </c>
      <c r="Y490" s="192">
        <f t="shared" si="334"/>
        <v>0</v>
      </c>
      <c r="Z490" s="195">
        <f t="shared" si="360"/>
        <v>0</v>
      </c>
      <c r="AA490" s="192" t="s">
        <v>67</v>
      </c>
      <c r="AB490" s="190"/>
      <c r="AC490" s="191"/>
      <c r="AD490" s="190"/>
      <c r="AE490" s="190"/>
      <c r="AF490" s="190"/>
      <c r="AG490" s="190"/>
      <c r="AH490" s="190"/>
      <c r="AI490" s="190"/>
      <c r="AJ490" s="190"/>
      <c r="AK490" s="190"/>
      <c r="AL490" s="190"/>
      <c r="AM490" s="190"/>
      <c r="AN490" s="190"/>
      <c r="AO490" s="190"/>
      <c r="AP490" s="190"/>
      <c r="AQ490" s="190"/>
      <c r="AR490" s="190"/>
      <c r="AS490" s="190"/>
      <c r="AT490" s="190"/>
      <c r="AU490" s="190"/>
      <c r="AV490" s="190"/>
      <c r="AW490" s="190"/>
      <c r="AX490" s="190"/>
      <c r="AY490" s="190"/>
      <c r="AZ490" s="190"/>
      <c r="BA490" s="190"/>
      <c r="BB490" s="190"/>
      <c r="BC490" s="190"/>
      <c r="BD490" s="190"/>
      <c r="BE490" s="190"/>
      <c r="BF490" s="190"/>
      <c r="BG490" s="190"/>
      <c r="BH490" s="190"/>
      <c r="BI490" s="190"/>
      <c r="BJ490" s="190"/>
      <c r="BK490" s="190"/>
      <c r="BL490" s="190"/>
      <c r="BM490" s="190"/>
      <c r="BN490" s="190"/>
      <c r="BO490" s="190"/>
      <c r="BP490" s="190"/>
      <c r="BQ490" s="190"/>
      <c r="BR490" s="190"/>
      <c r="BS490" s="190"/>
      <c r="BT490" s="190"/>
      <c r="BU490" s="190"/>
      <c r="BV490" s="190"/>
      <c r="BW490" s="190"/>
      <c r="BX490" s="190"/>
      <c r="BY490" s="190"/>
      <c r="BZ490" s="190">
        <f t="shared" ref="BZ490:BZ553" si="384">T490/R490</f>
        <v>1</v>
      </c>
      <c r="CA490" s="190">
        <f t="shared" ref="CA490:CA553" si="385">T490*P490</f>
        <v>0</v>
      </c>
      <c r="CB490" s="196">
        <f t="shared" ref="CB490:CB553" si="386">IF(O490&lt;&gt;"",O490-Q490*(BZ490-1),N490-Q490*(BZ490-1))</f>
        <v>0</v>
      </c>
      <c r="CC490" s="196">
        <f t="shared" si="361"/>
        <v>0</v>
      </c>
      <c r="CD490" s="197">
        <f t="shared" ref="CD490:CD553" si="387">Q490</f>
        <v>4</v>
      </c>
      <c r="CE490" s="198" t="s">
        <v>127</v>
      </c>
      <c r="CF490" s="196" t="str">
        <f t="shared" si="362"/>
        <v/>
      </c>
      <c r="CG490" s="199">
        <f t="shared" ref="CG490:CG553" si="388">IF(CF490&lt;&gt;"",BZ490+1,BZ490)</f>
        <v>1</v>
      </c>
      <c r="CH490" s="190" t="e">
        <f t="shared" ref="CH490:CH553" si="389">IF(O490&lt;&gt;"",(O490-CF490*(CG490-1))/2,(N490-CF490*(CG490-1))/2)</f>
        <v>#VALUE!</v>
      </c>
      <c r="CI490" s="190" t="str">
        <f t="shared" ref="CI490:CI553" si="390">IF(CG490&gt;BZ490,CD490*(CG490-1),"")</f>
        <v/>
      </c>
      <c r="CJ490" s="190">
        <f t="shared" ref="CJ490:CJ553" si="391">IF(N490&lt;&gt;"",IF(CF490&lt;&gt;"",1,0),0)</f>
        <v>0</v>
      </c>
      <c r="CK490" s="190"/>
      <c r="CL490" s="191">
        <f t="shared" si="363"/>
        <v>1310</v>
      </c>
      <c r="CM490" s="191" t="str">
        <f t="shared" si="364"/>
        <v>本圃</v>
      </c>
      <c r="CN490" s="191" t="str">
        <f t="shared" si="365"/>
        <v>紅ほっぺ以外</v>
      </c>
      <c r="CO490" s="191" t="str">
        <f t="shared" si="366"/>
        <v>間口</v>
      </c>
      <c r="CP490" s="198" t="str">
        <f t="shared" si="367"/>
        <v>≦3.5</v>
      </c>
      <c r="CQ490" s="203">
        <f t="shared" si="368"/>
        <v>1.5</v>
      </c>
      <c r="CR490" s="191" t="str">
        <f t="shared" si="369"/>
        <v>SPWFD24UB2PB</v>
      </c>
      <c r="CS490" s="191" t="str">
        <f t="shared" si="370"/>
        <v>○</v>
      </c>
      <c r="CT490" s="191" t="str">
        <f t="shared" si="355"/>
        <v>適</v>
      </c>
      <c r="CU490" s="191" t="str">
        <f t="shared" si="371"/>
        <v>●</v>
      </c>
      <c r="CV490" s="191">
        <f t="shared" si="372"/>
        <v>0</v>
      </c>
      <c r="CW490" s="191" t="str">
        <f t="shared" si="373"/>
        <v/>
      </c>
      <c r="CX490" s="208">
        <f t="shared" si="374"/>
        <v>0</v>
      </c>
      <c r="CY490" s="97">
        <f t="shared" si="375"/>
        <v>4</v>
      </c>
      <c r="CZ490" s="98">
        <f t="shared" si="376"/>
        <v>1</v>
      </c>
      <c r="DA490" s="97" t="str">
        <f t="shared" si="377"/>
        <v>-</v>
      </c>
      <c r="DB490" s="95">
        <f t="shared" si="356"/>
        <v>1</v>
      </c>
      <c r="DC490" s="147">
        <f t="shared" si="378"/>
        <v>1</v>
      </c>
      <c r="DD490" s="210">
        <f t="shared" si="379"/>
        <v>0</v>
      </c>
      <c r="DE490" s="151">
        <f t="shared" si="380"/>
        <v>0</v>
      </c>
      <c r="DF490" s="213">
        <f t="shared" si="381"/>
        <v>0</v>
      </c>
      <c r="DG490" s="149">
        <f t="shared" si="382"/>
        <v>0</v>
      </c>
      <c r="DH490" s="141">
        <f t="shared" si="383"/>
        <v>0</v>
      </c>
    </row>
    <row r="491" spans="1:112" s="155" customFormat="1" ht="26.1" customHeight="1" thickTop="1" thickBot="1" x14ac:dyDescent="0.2">
      <c r="A491" s="137"/>
      <c r="B491" s="157">
        <v>1311</v>
      </c>
      <c r="C491" s="94" t="s">
        <v>1</v>
      </c>
      <c r="D491" s="94" t="s">
        <v>50</v>
      </c>
      <c r="E491" s="94" t="s">
        <v>193</v>
      </c>
      <c r="F491" s="156" t="s">
        <v>197</v>
      </c>
      <c r="G491" s="102">
        <v>1.4</v>
      </c>
      <c r="H491" s="94" t="s">
        <v>256</v>
      </c>
      <c r="I491" s="94" t="s">
        <v>198</v>
      </c>
      <c r="J491" s="106" t="s">
        <v>199</v>
      </c>
      <c r="K491" s="146" t="str">
        <f t="shared" si="357"/>
        <v>●</v>
      </c>
      <c r="L491" s="145" t="s">
        <v>189</v>
      </c>
      <c r="M491" s="180">
        <f t="shared" si="358"/>
        <v>0</v>
      </c>
      <c r="N491" s="92"/>
      <c r="O491" s="93"/>
      <c r="P491" s="104"/>
      <c r="Q491" s="207">
        <v>4</v>
      </c>
      <c r="R491" s="202">
        <v>1</v>
      </c>
      <c r="S491" s="198" t="s">
        <v>214</v>
      </c>
      <c r="T491" s="191">
        <f t="shared" si="359"/>
        <v>1</v>
      </c>
      <c r="U491" s="191">
        <f t="shared" si="330"/>
        <v>1</v>
      </c>
      <c r="V491" s="191">
        <f t="shared" si="331"/>
        <v>0</v>
      </c>
      <c r="W491" s="191">
        <f t="shared" si="332"/>
        <v>0</v>
      </c>
      <c r="X491" s="191">
        <f t="shared" si="333"/>
        <v>0</v>
      </c>
      <c r="Y491" s="192">
        <f t="shared" si="334"/>
        <v>0</v>
      </c>
      <c r="Z491" s="195">
        <f t="shared" si="360"/>
        <v>0</v>
      </c>
      <c r="AA491" s="192" t="s">
        <v>67</v>
      </c>
      <c r="AB491" s="190"/>
      <c r="AC491" s="191"/>
      <c r="AD491" s="190"/>
      <c r="AE491" s="190"/>
      <c r="AF491" s="190"/>
      <c r="AG491" s="190"/>
      <c r="AH491" s="190"/>
      <c r="AI491" s="190"/>
      <c r="AJ491" s="190"/>
      <c r="AK491" s="190"/>
      <c r="AL491" s="190"/>
      <c r="AM491" s="190"/>
      <c r="AN491" s="190"/>
      <c r="AO491" s="190"/>
      <c r="AP491" s="190"/>
      <c r="AQ491" s="190"/>
      <c r="AR491" s="190"/>
      <c r="AS491" s="190"/>
      <c r="AT491" s="190"/>
      <c r="AU491" s="190"/>
      <c r="AV491" s="190"/>
      <c r="AW491" s="190"/>
      <c r="AX491" s="190"/>
      <c r="AY491" s="190"/>
      <c r="AZ491" s="190"/>
      <c r="BA491" s="190"/>
      <c r="BB491" s="190"/>
      <c r="BC491" s="190"/>
      <c r="BD491" s="190"/>
      <c r="BE491" s="190"/>
      <c r="BF491" s="190"/>
      <c r="BG491" s="190"/>
      <c r="BH491" s="190"/>
      <c r="BI491" s="190"/>
      <c r="BJ491" s="190"/>
      <c r="BK491" s="190"/>
      <c r="BL491" s="190"/>
      <c r="BM491" s="190"/>
      <c r="BN491" s="190"/>
      <c r="BO491" s="190"/>
      <c r="BP491" s="190"/>
      <c r="BQ491" s="190"/>
      <c r="BR491" s="190"/>
      <c r="BS491" s="190"/>
      <c r="BT491" s="190"/>
      <c r="BU491" s="190"/>
      <c r="BV491" s="190"/>
      <c r="BW491" s="190"/>
      <c r="BX491" s="190"/>
      <c r="BY491" s="190"/>
      <c r="BZ491" s="190">
        <f t="shared" si="384"/>
        <v>1</v>
      </c>
      <c r="CA491" s="190">
        <f t="shared" si="385"/>
        <v>0</v>
      </c>
      <c r="CB491" s="196">
        <f t="shared" si="386"/>
        <v>0</v>
      </c>
      <c r="CC491" s="196">
        <f t="shared" si="361"/>
        <v>0</v>
      </c>
      <c r="CD491" s="197">
        <f t="shared" si="387"/>
        <v>4</v>
      </c>
      <c r="CE491" s="198" t="s">
        <v>127</v>
      </c>
      <c r="CF491" s="196" t="str">
        <f t="shared" si="362"/>
        <v/>
      </c>
      <c r="CG491" s="199">
        <f t="shared" si="388"/>
        <v>1</v>
      </c>
      <c r="CH491" s="190" t="e">
        <f t="shared" si="389"/>
        <v>#VALUE!</v>
      </c>
      <c r="CI491" s="190" t="str">
        <f t="shared" si="390"/>
        <v/>
      </c>
      <c r="CJ491" s="190">
        <f t="shared" si="391"/>
        <v>0</v>
      </c>
      <c r="CK491" s="190"/>
      <c r="CL491" s="191">
        <f t="shared" si="363"/>
        <v>1311</v>
      </c>
      <c r="CM491" s="191" t="str">
        <f t="shared" si="364"/>
        <v>本圃</v>
      </c>
      <c r="CN491" s="191" t="str">
        <f t="shared" si="365"/>
        <v>紅ほっぺ以外</v>
      </c>
      <c r="CO491" s="191" t="str">
        <f t="shared" si="366"/>
        <v>間口</v>
      </c>
      <c r="CP491" s="198" t="str">
        <f t="shared" si="367"/>
        <v>≦3.5</v>
      </c>
      <c r="CQ491" s="203">
        <f t="shared" si="368"/>
        <v>1.4</v>
      </c>
      <c r="CR491" s="191" t="str">
        <f t="shared" si="369"/>
        <v>SPWFD24UB2PB</v>
      </c>
      <c r="CS491" s="191" t="str">
        <f t="shared" si="370"/>
        <v>○</v>
      </c>
      <c r="CT491" s="191" t="str">
        <f t="shared" si="355"/>
        <v>適</v>
      </c>
      <c r="CU491" s="191" t="str">
        <f t="shared" si="371"/>
        <v>●</v>
      </c>
      <c r="CV491" s="191">
        <f t="shared" si="372"/>
        <v>0</v>
      </c>
      <c r="CW491" s="191" t="str">
        <f t="shared" si="373"/>
        <v/>
      </c>
      <c r="CX491" s="208">
        <f t="shared" si="374"/>
        <v>0</v>
      </c>
      <c r="CY491" s="97">
        <f t="shared" si="375"/>
        <v>4</v>
      </c>
      <c r="CZ491" s="98">
        <f t="shared" si="376"/>
        <v>1</v>
      </c>
      <c r="DA491" s="97" t="str">
        <f t="shared" si="377"/>
        <v>-</v>
      </c>
      <c r="DB491" s="95">
        <f t="shared" si="356"/>
        <v>1</v>
      </c>
      <c r="DC491" s="147">
        <f t="shared" si="378"/>
        <v>1</v>
      </c>
      <c r="DD491" s="210">
        <f t="shared" si="379"/>
        <v>0</v>
      </c>
      <c r="DE491" s="151">
        <f t="shared" si="380"/>
        <v>0</v>
      </c>
      <c r="DF491" s="213">
        <f t="shared" si="381"/>
        <v>0</v>
      </c>
      <c r="DG491" s="149">
        <f t="shared" si="382"/>
        <v>0</v>
      </c>
      <c r="DH491" s="141">
        <f t="shared" si="383"/>
        <v>0</v>
      </c>
    </row>
    <row r="492" spans="1:112" s="155" customFormat="1" ht="26.1" customHeight="1" thickTop="1" thickBot="1" x14ac:dyDescent="0.2">
      <c r="A492" s="137"/>
      <c r="B492" s="157">
        <v>1312</v>
      </c>
      <c r="C492" s="94" t="s">
        <v>1</v>
      </c>
      <c r="D492" s="94" t="s">
        <v>50</v>
      </c>
      <c r="E492" s="94" t="s">
        <v>193</v>
      </c>
      <c r="F492" s="156" t="s">
        <v>194</v>
      </c>
      <c r="G492" s="102">
        <v>1.7</v>
      </c>
      <c r="H492" s="94" t="s">
        <v>257</v>
      </c>
      <c r="I492" s="94" t="s">
        <v>198</v>
      </c>
      <c r="J492" s="106" t="s">
        <v>199</v>
      </c>
      <c r="K492" s="146" t="str">
        <f t="shared" si="357"/>
        <v>○</v>
      </c>
      <c r="L492" s="145" t="s">
        <v>189</v>
      </c>
      <c r="M492" s="180">
        <f t="shared" si="358"/>
        <v>0</v>
      </c>
      <c r="N492" s="92"/>
      <c r="O492" s="93"/>
      <c r="P492" s="104"/>
      <c r="Q492" s="207">
        <v>3</v>
      </c>
      <c r="R492" s="202">
        <v>1</v>
      </c>
      <c r="S492" s="198" t="s">
        <v>214</v>
      </c>
      <c r="T492" s="191">
        <f t="shared" si="359"/>
        <v>1</v>
      </c>
      <c r="U492" s="191">
        <f t="shared" si="330"/>
        <v>1</v>
      </c>
      <c r="V492" s="191">
        <f t="shared" si="331"/>
        <v>0</v>
      </c>
      <c r="W492" s="191">
        <f t="shared" si="332"/>
        <v>0</v>
      </c>
      <c r="X492" s="191">
        <f t="shared" si="333"/>
        <v>0</v>
      </c>
      <c r="Y492" s="192">
        <f t="shared" si="334"/>
        <v>0</v>
      </c>
      <c r="Z492" s="195">
        <f t="shared" si="360"/>
        <v>0</v>
      </c>
      <c r="AA492" s="192" t="s">
        <v>67</v>
      </c>
      <c r="AB492" s="190"/>
      <c r="AC492" s="191"/>
      <c r="AD492" s="190"/>
      <c r="AE492" s="190"/>
      <c r="AF492" s="190"/>
      <c r="AG492" s="190"/>
      <c r="AH492" s="190"/>
      <c r="AI492" s="190"/>
      <c r="AJ492" s="190"/>
      <c r="AK492" s="190"/>
      <c r="AL492" s="190"/>
      <c r="AM492" s="190"/>
      <c r="AN492" s="190"/>
      <c r="AO492" s="190"/>
      <c r="AP492" s="190"/>
      <c r="AQ492" s="190"/>
      <c r="AR492" s="190"/>
      <c r="AS492" s="190"/>
      <c r="AT492" s="190"/>
      <c r="AU492" s="190"/>
      <c r="AV492" s="190"/>
      <c r="AW492" s="190"/>
      <c r="AX492" s="190"/>
      <c r="AY492" s="190"/>
      <c r="AZ492" s="190"/>
      <c r="BA492" s="190"/>
      <c r="BB492" s="190"/>
      <c r="BC492" s="190"/>
      <c r="BD492" s="190"/>
      <c r="BE492" s="190"/>
      <c r="BF492" s="190"/>
      <c r="BG492" s="190"/>
      <c r="BH492" s="190"/>
      <c r="BI492" s="190"/>
      <c r="BJ492" s="190"/>
      <c r="BK492" s="190"/>
      <c r="BL492" s="190"/>
      <c r="BM492" s="190"/>
      <c r="BN492" s="190"/>
      <c r="BO492" s="190"/>
      <c r="BP492" s="190"/>
      <c r="BQ492" s="190"/>
      <c r="BR492" s="190"/>
      <c r="BS492" s="190"/>
      <c r="BT492" s="190"/>
      <c r="BU492" s="190"/>
      <c r="BV492" s="190"/>
      <c r="BW492" s="190"/>
      <c r="BX492" s="190"/>
      <c r="BY492" s="190"/>
      <c r="BZ492" s="190">
        <f t="shared" si="384"/>
        <v>1</v>
      </c>
      <c r="CA492" s="190">
        <f t="shared" si="385"/>
        <v>0</v>
      </c>
      <c r="CB492" s="196">
        <f t="shared" si="386"/>
        <v>0</v>
      </c>
      <c r="CC492" s="196">
        <f t="shared" si="361"/>
        <v>0</v>
      </c>
      <c r="CD492" s="197">
        <f t="shared" si="387"/>
        <v>3</v>
      </c>
      <c r="CE492" s="198" t="s">
        <v>127</v>
      </c>
      <c r="CF492" s="196" t="str">
        <f t="shared" si="362"/>
        <v/>
      </c>
      <c r="CG492" s="199">
        <f t="shared" si="388"/>
        <v>1</v>
      </c>
      <c r="CH492" s="190" t="e">
        <f t="shared" si="389"/>
        <v>#VALUE!</v>
      </c>
      <c r="CI492" s="190" t="str">
        <f t="shared" si="390"/>
        <v/>
      </c>
      <c r="CJ492" s="190">
        <f t="shared" si="391"/>
        <v>0</v>
      </c>
      <c r="CK492" s="190"/>
      <c r="CL492" s="191">
        <f t="shared" si="363"/>
        <v>1312</v>
      </c>
      <c r="CM492" s="191" t="str">
        <f t="shared" si="364"/>
        <v>本圃</v>
      </c>
      <c r="CN492" s="191" t="str">
        <f t="shared" si="365"/>
        <v>紅ほっぺ以外</v>
      </c>
      <c r="CO492" s="191" t="str">
        <f t="shared" si="366"/>
        <v>間口</v>
      </c>
      <c r="CP492" s="198" t="str">
        <f t="shared" si="367"/>
        <v>≦4.5</v>
      </c>
      <c r="CQ492" s="203">
        <f t="shared" si="368"/>
        <v>1.7</v>
      </c>
      <c r="CR492" s="191" t="str">
        <f t="shared" si="369"/>
        <v>SPWFD24UB2PA</v>
      </c>
      <c r="CS492" s="191" t="str">
        <f t="shared" si="370"/>
        <v>○</v>
      </c>
      <c r="CT492" s="191" t="str">
        <f t="shared" si="355"/>
        <v>適</v>
      </c>
      <c r="CU492" s="191" t="str">
        <f t="shared" si="371"/>
        <v>○</v>
      </c>
      <c r="CV492" s="191">
        <f t="shared" si="372"/>
        <v>0</v>
      </c>
      <c r="CW492" s="191" t="str">
        <f t="shared" si="373"/>
        <v/>
      </c>
      <c r="CX492" s="208">
        <f t="shared" si="374"/>
        <v>0</v>
      </c>
      <c r="CY492" s="97">
        <f t="shared" si="375"/>
        <v>3</v>
      </c>
      <c r="CZ492" s="98">
        <f t="shared" si="376"/>
        <v>1</v>
      </c>
      <c r="DA492" s="97" t="str">
        <f t="shared" si="377"/>
        <v>-</v>
      </c>
      <c r="DB492" s="95">
        <f t="shared" si="356"/>
        <v>1</v>
      </c>
      <c r="DC492" s="147">
        <f t="shared" si="378"/>
        <v>1</v>
      </c>
      <c r="DD492" s="210">
        <f t="shared" si="379"/>
        <v>0</v>
      </c>
      <c r="DE492" s="151">
        <f t="shared" si="380"/>
        <v>0</v>
      </c>
      <c r="DF492" s="213">
        <f t="shared" si="381"/>
        <v>0</v>
      </c>
      <c r="DG492" s="149">
        <f t="shared" si="382"/>
        <v>0</v>
      </c>
      <c r="DH492" s="141">
        <f t="shared" si="383"/>
        <v>0</v>
      </c>
    </row>
    <row r="493" spans="1:112" s="155" customFormat="1" ht="26.1" customHeight="1" thickTop="1" thickBot="1" x14ac:dyDescent="0.2">
      <c r="A493" s="137"/>
      <c r="B493" s="157">
        <v>1313</v>
      </c>
      <c r="C493" s="94" t="s">
        <v>1</v>
      </c>
      <c r="D493" s="94" t="s">
        <v>50</v>
      </c>
      <c r="E493" s="94" t="s">
        <v>193</v>
      </c>
      <c r="F493" s="156" t="s">
        <v>197</v>
      </c>
      <c r="G493" s="102">
        <v>1.7</v>
      </c>
      <c r="H493" s="94" t="s">
        <v>257</v>
      </c>
      <c r="I493" s="94" t="s">
        <v>195</v>
      </c>
      <c r="J493" s="106" t="s">
        <v>196</v>
      </c>
      <c r="K493" s="146" t="str">
        <f t="shared" si="357"/>
        <v>●</v>
      </c>
      <c r="L493" s="145" t="s">
        <v>189</v>
      </c>
      <c r="M493" s="180">
        <f t="shared" si="358"/>
        <v>0</v>
      </c>
      <c r="N493" s="92"/>
      <c r="O493" s="93"/>
      <c r="P493" s="104"/>
      <c r="Q493" s="207">
        <v>4</v>
      </c>
      <c r="R493" s="202">
        <v>1</v>
      </c>
      <c r="S493" s="198" t="s">
        <v>214</v>
      </c>
      <c r="T493" s="191">
        <f t="shared" si="359"/>
        <v>1</v>
      </c>
      <c r="U493" s="191">
        <f t="shared" si="330"/>
        <v>1</v>
      </c>
      <c r="V493" s="191">
        <f t="shared" si="331"/>
        <v>0</v>
      </c>
      <c r="W493" s="191">
        <f t="shared" si="332"/>
        <v>0</v>
      </c>
      <c r="X493" s="191">
        <f t="shared" si="333"/>
        <v>0</v>
      </c>
      <c r="Y493" s="192">
        <f t="shared" si="334"/>
        <v>0</v>
      </c>
      <c r="Z493" s="195">
        <f t="shared" si="360"/>
        <v>0</v>
      </c>
      <c r="AA493" s="192" t="s">
        <v>67</v>
      </c>
      <c r="AB493" s="190"/>
      <c r="AC493" s="191"/>
      <c r="AD493" s="190"/>
      <c r="AE493" s="190"/>
      <c r="AF493" s="190"/>
      <c r="AG493" s="190"/>
      <c r="AH493" s="190"/>
      <c r="AI493" s="190"/>
      <c r="AJ493" s="190"/>
      <c r="AK493" s="190"/>
      <c r="AL493" s="190"/>
      <c r="AM493" s="190"/>
      <c r="AN493" s="190"/>
      <c r="AO493" s="190"/>
      <c r="AP493" s="190"/>
      <c r="AQ493" s="190"/>
      <c r="AR493" s="190"/>
      <c r="AS493" s="190"/>
      <c r="AT493" s="190"/>
      <c r="AU493" s="190"/>
      <c r="AV493" s="190"/>
      <c r="AW493" s="190"/>
      <c r="AX493" s="190"/>
      <c r="AY493" s="190"/>
      <c r="AZ493" s="190"/>
      <c r="BA493" s="190"/>
      <c r="BB493" s="190"/>
      <c r="BC493" s="190"/>
      <c r="BD493" s="190"/>
      <c r="BE493" s="190"/>
      <c r="BF493" s="190"/>
      <c r="BG493" s="190"/>
      <c r="BH493" s="190"/>
      <c r="BI493" s="190"/>
      <c r="BJ493" s="190"/>
      <c r="BK493" s="190"/>
      <c r="BL493" s="190"/>
      <c r="BM493" s="190"/>
      <c r="BN493" s="190"/>
      <c r="BO493" s="190"/>
      <c r="BP493" s="190"/>
      <c r="BQ493" s="190"/>
      <c r="BR493" s="190"/>
      <c r="BS493" s="190"/>
      <c r="BT493" s="190"/>
      <c r="BU493" s="190"/>
      <c r="BV493" s="190"/>
      <c r="BW493" s="190"/>
      <c r="BX493" s="190"/>
      <c r="BY493" s="190"/>
      <c r="BZ493" s="190">
        <f t="shared" si="384"/>
        <v>1</v>
      </c>
      <c r="CA493" s="190">
        <f t="shared" si="385"/>
        <v>0</v>
      </c>
      <c r="CB493" s="196">
        <f t="shared" si="386"/>
        <v>0</v>
      </c>
      <c r="CC493" s="196">
        <f t="shared" si="361"/>
        <v>0</v>
      </c>
      <c r="CD493" s="197">
        <f t="shared" si="387"/>
        <v>4</v>
      </c>
      <c r="CE493" s="198" t="s">
        <v>127</v>
      </c>
      <c r="CF493" s="196" t="str">
        <f t="shared" si="362"/>
        <v/>
      </c>
      <c r="CG493" s="199">
        <f t="shared" si="388"/>
        <v>1</v>
      </c>
      <c r="CH493" s="190" t="e">
        <f t="shared" si="389"/>
        <v>#VALUE!</v>
      </c>
      <c r="CI493" s="190" t="str">
        <f t="shared" si="390"/>
        <v/>
      </c>
      <c r="CJ493" s="190">
        <f t="shared" si="391"/>
        <v>0</v>
      </c>
      <c r="CK493" s="190"/>
      <c r="CL493" s="191">
        <f t="shared" si="363"/>
        <v>1313</v>
      </c>
      <c r="CM493" s="191" t="str">
        <f t="shared" si="364"/>
        <v>本圃</v>
      </c>
      <c r="CN493" s="191" t="str">
        <f t="shared" si="365"/>
        <v>紅ほっぺ以外</v>
      </c>
      <c r="CO493" s="191" t="str">
        <f t="shared" si="366"/>
        <v>間口</v>
      </c>
      <c r="CP493" s="198" t="str">
        <f t="shared" si="367"/>
        <v>≦3.5</v>
      </c>
      <c r="CQ493" s="203">
        <f t="shared" si="368"/>
        <v>1.7</v>
      </c>
      <c r="CR493" s="191" t="str">
        <f t="shared" si="369"/>
        <v>SPWFD24UB2PA</v>
      </c>
      <c r="CS493" s="191" t="str">
        <f t="shared" si="370"/>
        <v>△</v>
      </c>
      <c r="CT493" s="191" t="str">
        <f t="shared" si="355"/>
        <v>弱め</v>
      </c>
      <c r="CU493" s="191" t="str">
        <f t="shared" si="371"/>
        <v>●</v>
      </c>
      <c r="CV493" s="191">
        <f t="shared" si="372"/>
        <v>0</v>
      </c>
      <c r="CW493" s="191" t="str">
        <f t="shared" si="373"/>
        <v/>
      </c>
      <c r="CX493" s="208">
        <f t="shared" si="374"/>
        <v>0</v>
      </c>
      <c r="CY493" s="97">
        <f t="shared" si="375"/>
        <v>4</v>
      </c>
      <c r="CZ493" s="98">
        <f t="shared" si="376"/>
        <v>1</v>
      </c>
      <c r="DA493" s="97" t="str">
        <f t="shared" si="377"/>
        <v>-</v>
      </c>
      <c r="DB493" s="95">
        <f t="shared" si="356"/>
        <v>1</v>
      </c>
      <c r="DC493" s="147">
        <f t="shared" si="378"/>
        <v>1</v>
      </c>
      <c r="DD493" s="210">
        <f t="shared" si="379"/>
        <v>0</v>
      </c>
      <c r="DE493" s="151">
        <f t="shared" si="380"/>
        <v>0</v>
      </c>
      <c r="DF493" s="213">
        <f t="shared" si="381"/>
        <v>0</v>
      </c>
      <c r="DG493" s="149">
        <f t="shared" si="382"/>
        <v>0</v>
      </c>
      <c r="DH493" s="141">
        <f t="shared" si="383"/>
        <v>0</v>
      </c>
    </row>
    <row r="494" spans="1:112" s="155" customFormat="1" ht="26.1" customHeight="1" thickTop="1" thickBot="1" x14ac:dyDescent="0.2">
      <c r="A494" s="137"/>
      <c r="B494" s="157">
        <v>1314</v>
      </c>
      <c r="C494" s="94" t="s">
        <v>1</v>
      </c>
      <c r="D494" s="94" t="s">
        <v>50</v>
      </c>
      <c r="E494" s="94" t="s">
        <v>193</v>
      </c>
      <c r="F494" s="156" t="s">
        <v>200</v>
      </c>
      <c r="G494" s="102">
        <v>2</v>
      </c>
      <c r="H494" s="94" t="s">
        <v>257</v>
      </c>
      <c r="I494" s="94" t="s">
        <v>201</v>
      </c>
      <c r="J494" s="103" t="s">
        <v>202</v>
      </c>
      <c r="K494" s="146" t="str">
        <f t="shared" si="357"/>
        <v>●</v>
      </c>
      <c r="L494" s="145" t="s">
        <v>189</v>
      </c>
      <c r="M494" s="180">
        <f t="shared" si="358"/>
        <v>0</v>
      </c>
      <c r="N494" s="92"/>
      <c r="O494" s="93"/>
      <c r="P494" s="104"/>
      <c r="Q494" s="207">
        <v>4</v>
      </c>
      <c r="R494" s="202">
        <v>2</v>
      </c>
      <c r="S494" s="198">
        <v>2</v>
      </c>
      <c r="T494" s="191">
        <f t="shared" si="359"/>
        <v>2</v>
      </c>
      <c r="U494" s="191">
        <f t="shared" si="330"/>
        <v>1</v>
      </c>
      <c r="V494" s="191">
        <f t="shared" si="331"/>
        <v>0</v>
      </c>
      <c r="W494" s="191">
        <f t="shared" si="332"/>
        <v>0</v>
      </c>
      <c r="X494" s="191">
        <f t="shared" si="333"/>
        <v>0</v>
      </c>
      <c r="Y494" s="192">
        <f t="shared" si="334"/>
        <v>0</v>
      </c>
      <c r="Z494" s="195">
        <f t="shared" si="360"/>
        <v>0</v>
      </c>
      <c r="AA494" s="192" t="s">
        <v>67</v>
      </c>
      <c r="AB494" s="190"/>
      <c r="AC494" s="191"/>
      <c r="AD494" s="190"/>
      <c r="AE494" s="190"/>
      <c r="AF494" s="190"/>
      <c r="AG494" s="190"/>
      <c r="AH494" s="190"/>
      <c r="AI494" s="190"/>
      <c r="AJ494" s="190"/>
      <c r="AK494" s="190"/>
      <c r="AL494" s="190"/>
      <c r="AM494" s="190"/>
      <c r="AN494" s="190"/>
      <c r="AO494" s="190"/>
      <c r="AP494" s="190"/>
      <c r="AQ494" s="190"/>
      <c r="AR494" s="190"/>
      <c r="AS494" s="190"/>
      <c r="AT494" s="190"/>
      <c r="AU494" s="190"/>
      <c r="AV494" s="190"/>
      <c r="AW494" s="190"/>
      <c r="AX494" s="190"/>
      <c r="AY494" s="190"/>
      <c r="AZ494" s="190"/>
      <c r="BA494" s="190"/>
      <c r="BB494" s="190"/>
      <c r="BC494" s="190"/>
      <c r="BD494" s="190"/>
      <c r="BE494" s="190"/>
      <c r="BF494" s="190"/>
      <c r="BG494" s="190"/>
      <c r="BH494" s="190"/>
      <c r="BI494" s="190"/>
      <c r="BJ494" s="190"/>
      <c r="BK494" s="190"/>
      <c r="BL494" s="190"/>
      <c r="BM494" s="190"/>
      <c r="BN494" s="190"/>
      <c r="BO494" s="190"/>
      <c r="BP494" s="190"/>
      <c r="BQ494" s="190"/>
      <c r="BR494" s="190"/>
      <c r="BS494" s="190"/>
      <c r="BT494" s="190"/>
      <c r="BU494" s="190"/>
      <c r="BV494" s="190"/>
      <c r="BW494" s="190"/>
      <c r="BX494" s="190"/>
      <c r="BY494" s="190"/>
      <c r="BZ494" s="190">
        <f t="shared" si="384"/>
        <v>1</v>
      </c>
      <c r="CA494" s="190">
        <f t="shared" si="385"/>
        <v>0</v>
      </c>
      <c r="CB494" s="196">
        <f t="shared" si="386"/>
        <v>0</v>
      </c>
      <c r="CC494" s="196">
        <f t="shared" si="361"/>
        <v>0</v>
      </c>
      <c r="CD494" s="197">
        <f t="shared" si="387"/>
        <v>4</v>
      </c>
      <c r="CE494" s="198" t="s">
        <v>127</v>
      </c>
      <c r="CF494" s="196" t="str">
        <f t="shared" si="362"/>
        <v/>
      </c>
      <c r="CG494" s="199">
        <f t="shared" si="388"/>
        <v>1</v>
      </c>
      <c r="CH494" s="190" t="e">
        <f t="shared" si="389"/>
        <v>#VALUE!</v>
      </c>
      <c r="CI494" s="190" t="str">
        <f t="shared" si="390"/>
        <v/>
      </c>
      <c r="CJ494" s="190">
        <f t="shared" si="391"/>
        <v>0</v>
      </c>
      <c r="CK494" s="190"/>
      <c r="CL494" s="191">
        <f t="shared" si="363"/>
        <v>1314</v>
      </c>
      <c r="CM494" s="191" t="str">
        <f t="shared" si="364"/>
        <v>本圃</v>
      </c>
      <c r="CN494" s="191" t="str">
        <f t="shared" si="365"/>
        <v>紅ほっぺ以外</v>
      </c>
      <c r="CO494" s="191" t="str">
        <f t="shared" si="366"/>
        <v>間口</v>
      </c>
      <c r="CP494" s="198" t="str">
        <f t="shared" si="367"/>
        <v>≦5.5</v>
      </c>
      <c r="CQ494" s="203">
        <f t="shared" si="368"/>
        <v>2</v>
      </c>
      <c r="CR494" s="191" t="str">
        <f t="shared" si="369"/>
        <v>SPWFD24UB2PA</v>
      </c>
      <c r="CS494" s="191" t="str">
        <f t="shared" si="370"/>
        <v>◎</v>
      </c>
      <c r="CT494" s="191" t="str">
        <f t="shared" si="355"/>
        <v>強め</v>
      </c>
      <c r="CU494" s="191" t="str">
        <f t="shared" si="371"/>
        <v>●</v>
      </c>
      <c r="CV494" s="191">
        <f t="shared" si="372"/>
        <v>0</v>
      </c>
      <c r="CW494" s="191" t="str">
        <f t="shared" si="373"/>
        <v/>
      </c>
      <c r="CX494" s="208">
        <f t="shared" si="374"/>
        <v>0</v>
      </c>
      <c r="CY494" s="97">
        <f t="shared" si="375"/>
        <v>4</v>
      </c>
      <c r="CZ494" s="98">
        <f t="shared" si="376"/>
        <v>2</v>
      </c>
      <c r="DA494" s="97">
        <f t="shared" si="377"/>
        <v>2</v>
      </c>
      <c r="DB494" s="95">
        <f t="shared" si="356"/>
        <v>2</v>
      </c>
      <c r="DC494" s="147">
        <f t="shared" si="378"/>
        <v>1</v>
      </c>
      <c r="DD494" s="210">
        <f t="shared" si="379"/>
        <v>0</v>
      </c>
      <c r="DE494" s="151">
        <f t="shared" si="380"/>
        <v>0</v>
      </c>
      <c r="DF494" s="213">
        <f t="shared" si="381"/>
        <v>0</v>
      </c>
      <c r="DG494" s="149">
        <f t="shared" si="382"/>
        <v>0</v>
      </c>
      <c r="DH494" s="141">
        <f t="shared" si="383"/>
        <v>0</v>
      </c>
    </row>
    <row r="495" spans="1:112" s="155" customFormat="1" ht="26.1" customHeight="1" thickTop="1" thickBot="1" x14ac:dyDescent="0.2">
      <c r="A495" s="137"/>
      <c r="B495" s="157">
        <v>1315</v>
      </c>
      <c r="C495" s="94" t="s">
        <v>1</v>
      </c>
      <c r="D495" s="94" t="s">
        <v>50</v>
      </c>
      <c r="E495" s="94" t="s">
        <v>193</v>
      </c>
      <c r="F495" s="156">
        <v>6</v>
      </c>
      <c r="G495" s="102">
        <v>2</v>
      </c>
      <c r="H495" s="94" t="s">
        <v>257</v>
      </c>
      <c r="I495" s="94" t="s">
        <v>201</v>
      </c>
      <c r="J495" s="103" t="s">
        <v>202</v>
      </c>
      <c r="K495" s="146" t="str">
        <f t="shared" si="357"/>
        <v>●</v>
      </c>
      <c r="L495" s="145" t="s">
        <v>189</v>
      </c>
      <c r="M495" s="180">
        <f t="shared" si="358"/>
        <v>0</v>
      </c>
      <c r="N495" s="92"/>
      <c r="O495" s="93"/>
      <c r="P495" s="104"/>
      <c r="Q495" s="207">
        <v>4</v>
      </c>
      <c r="R495" s="202">
        <v>2</v>
      </c>
      <c r="S495" s="198">
        <v>2.5</v>
      </c>
      <c r="T495" s="191">
        <f t="shared" si="359"/>
        <v>2</v>
      </c>
      <c r="U495" s="191">
        <f t="shared" si="330"/>
        <v>1</v>
      </c>
      <c r="V495" s="191">
        <f t="shared" si="331"/>
        <v>0</v>
      </c>
      <c r="W495" s="191">
        <f t="shared" si="332"/>
        <v>0</v>
      </c>
      <c r="X495" s="191">
        <f t="shared" si="333"/>
        <v>0</v>
      </c>
      <c r="Y495" s="192">
        <f t="shared" si="334"/>
        <v>0</v>
      </c>
      <c r="Z495" s="195">
        <f t="shared" si="360"/>
        <v>0</v>
      </c>
      <c r="AA495" s="192" t="s">
        <v>67</v>
      </c>
      <c r="AB495" s="190"/>
      <c r="AC495" s="191"/>
      <c r="AD495" s="190"/>
      <c r="AE495" s="190"/>
      <c r="AF495" s="190"/>
      <c r="AG495" s="190"/>
      <c r="AH495" s="190"/>
      <c r="AI495" s="190"/>
      <c r="AJ495" s="190"/>
      <c r="AK495" s="190"/>
      <c r="AL495" s="190"/>
      <c r="AM495" s="190"/>
      <c r="AN495" s="190"/>
      <c r="AO495" s="190"/>
      <c r="AP495" s="190"/>
      <c r="AQ495" s="190"/>
      <c r="AR495" s="190"/>
      <c r="AS495" s="190"/>
      <c r="AT495" s="190"/>
      <c r="AU495" s="190"/>
      <c r="AV495" s="190"/>
      <c r="AW495" s="190"/>
      <c r="AX495" s="190"/>
      <c r="AY495" s="190"/>
      <c r="AZ495" s="190"/>
      <c r="BA495" s="190"/>
      <c r="BB495" s="190"/>
      <c r="BC495" s="190"/>
      <c r="BD495" s="190"/>
      <c r="BE495" s="190"/>
      <c r="BF495" s="190"/>
      <c r="BG495" s="190"/>
      <c r="BH495" s="190"/>
      <c r="BI495" s="190"/>
      <c r="BJ495" s="190"/>
      <c r="BK495" s="190"/>
      <c r="BL495" s="190"/>
      <c r="BM495" s="190"/>
      <c r="BN495" s="190"/>
      <c r="BO495" s="190"/>
      <c r="BP495" s="190"/>
      <c r="BQ495" s="190"/>
      <c r="BR495" s="190"/>
      <c r="BS495" s="190"/>
      <c r="BT495" s="190"/>
      <c r="BU495" s="190"/>
      <c r="BV495" s="190"/>
      <c r="BW495" s="190"/>
      <c r="BX495" s="190"/>
      <c r="BY495" s="190"/>
      <c r="BZ495" s="190">
        <f t="shared" si="384"/>
        <v>1</v>
      </c>
      <c r="CA495" s="190">
        <f t="shared" si="385"/>
        <v>0</v>
      </c>
      <c r="CB495" s="196">
        <f t="shared" si="386"/>
        <v>0</v>
      </c>
      <c r="CC495" s="196">
        <f t="shared" si="361"/>
        <v>0</v>
      </c>
      <c r="CD495" s="197">
        <f t="shared" si="387"/>
        <v>4</v>
      </c>
      <c r="CE495" s="198" t="s">
        <v>127</v>
      </c>
      <c r="CF495" s="196" t="str">
        <f t="shared" si="362"/>
        <v/>
      </c>
      <c r="CG495" s="199">
        <f t="shared" si="388"/>
        <v>1</v>
      </c>
      <c r="CH495" s="190" t="e">
        <f t="shared" si="389"/>
        <v>#VALUE!</v>
      </c>
      <c r="CI495" s="190" t="str">
        <f t="shared" si="390"/>
        <v/>
      </c>
      <c r="CJ495" s="190">
        <f t="shared" si="391"/>
        <v>0</v>
      </c>
      <c r="CK495" s="190"/>
      <c r="CL495" s="191">
        <f t="shared" si="363"/>
        <v>1315</v>
      </c>
      <c r="CM495" s="191" t="str">
        <f t="shared" si="364"/>
        <v>本圃</v>
      </c>
      <c r="CN495" s="191" t="str">
        <f t="shared" si="365"/>
        <v>紅ほっぺ以外</v>
      </c>
      <c r="CO495" s="191" t="str">
        <f t="shared" si="366"/>
        <v>間口</v>
      </c>
      <c r="CP495" s="198">
        <f t="shared" si="367"/>
        <v>6</v>
      </c>
      <c r="CQ495" s="203">
        <f t="shared" si="368"/>
        <v>2</v>
      </c>
      <c r="CR495" s="191" t="str">
        <f t="shared" si="369"/>
        <v>SPWFD24UB2PA</v>
      </c>
      <c r="CS495" s="191" t="str">
        <f t="shared" si="370"/>
        <v>◎</v>
      </c>
      <c r="CT495" s="191" t="str">
        <f t="shared" si="355"/>
        <v>強め</v>
      </c>
      <c r="CU495" s="191" t="str">
        <f t="shared" si="371"/>
        <v>●</v>
      </c>
      <c r="CV495" s="191">
        <f t="shared" si="372"/>
        <v>0</v>
      </c>
      <c r="CW495" s="191" t="str">
        <f t="shared" si="373"/>
        <v/>
      </c>
      <c r="CX495" s="208">
        <f t="shared" si="374"/>
        <v>0</v>
      </c>
      <c r="CY495" s="97">
        <f t="shared" si="375"/>
        <v>4</v>
      </c>
      <c r="CZ495" s="98">
        <f t="shared" si="376"/>
        <v>2</v>
      </c>
      <c r="DA495" s="97">
        <f t="shared" si="377"/>
        <v>2.5</v>
      </c>
      <c r="DB495" s="95">
        <f t="shared" si="356"/>
        <v>2</v>
      </c>
      <c r="DC495" s="147">
        <f t="shared" si="378"/>
        <v>1</v>
      </c>
      <c r="DD495" s="210">
        <f t="shared" si="379"/>
        <v>0</v>
      </c>
      <c r="DE495" s="151">
        <f t="shared" si="380"/>
        <v>0</v>
      </c>
      <c r="DF495" s="213">
        <f t="shared" si="381"/>
        <v>0</v>
      </c>
      <c r="DG495" s="149">
        <f t="shared" si="382"/>
        <v>0</v>
      </c>
      <c r="DH495" s="141">
        <f t="shared" si="383"/>
        <v>0</v>
      </c>
    </row>
    <row r="496" spans="1:112" s="155" customFormat="1" ht="26.1" customHeight="1" thickTop="1" thickBot="1" x14ac:dyDescent="0.2">
      <c r="A496" s="137"/>
      <c r="B496" s="157">
        <v>1316</v>
      </c>
      <c r="C496" s="94" t="s">
        <v>1</v>
      </c>
      <c r="D496" s="94" t="s">
        <v>50</v>
      </c>
      <c r="E496" s="94" t="s">
        <v>193</v>
      </c>
      <c r="F496" s="156">
        <v>6</v>
      </c>
      <c r="G496" s="102">
        <v>2</v>
      </c>
      <c r="H496" s="94" t="s">
        <v>257</v>
      </c>
      <c r="I496" s="94" t="s">
        <v>198</v>
      </c>
      <c r="J496" s="106" t="s">
        <v>199</v>
      </c>
      <c r="K496" s="146" t="str">
        <f t="shared" si="357"/>
        <v>●</v>
      </c>
      <c r="L496" s="145" t="s">
        <v>189</v>
      </c>
      <c r="M496" s="180">
        <f t="shared" si="358"/>
        <v>0</v>
      </c>
      <c r="N496" s="92"/>
      <c r="O496" s="93"/>
      <c r="P496" s="104"/>
      <c r="Q496" s="207">
        <v>4</v>
      </c>
      <c r="R496" s="202">
        <v>2</v>
      </c>
      <c r="S496" s="198">
        <v>3</v>
      </c>
      <c r="T496" s="191">
        <f t="shared" si="359"/>
        <v>2</v>
      </c>
      <c r="U496" s="191">
        <f t="shared" si="330"/>
        <v>1</v>
      </c>
      <c r="V496" s="191">
        <f t="shared" si="331"/>
        <v>0</v>
      </c>
      <c r="W496" s="191">
        <f t="shared" si="332"/>
        <v>0</v>
      </c>
      <c r="X496" s="191">
        <f t="shared" si="333"/>
        <v>0</v>
      </c>
      <c r="Y496" s="192">
        <f t="shared" si="334"/>
        <v>0</v>
      </c>
      <c r="Z496" s="195">
        <f t="shared" si="360"/>
        <v>0</v>
      </c>
      <c r="AA496" s="192" t="s">
        <v>67</v>
      </c>
      <c r="AB496" s="190"/>
      <c r="AC496" s="191"/>
      <c r="AD496" s="190"/>
      <c r="AE496" s="190"/>
      <c r="AF496" s="190"/>
      <c r="AG496" s="190"/>
      <c r="AH496" s="190"/>
      <c r="AI496" s="190"/>
      <c r="AJ496" s="190"/>
      <c r="AK496" s="190"/>
      <c r="AL496" s="190"/>
      <c r="AM496" s="190"/>
      <c r="AN496" s="190"/>
      <c r="AO496" s="190"/>
      <c r="AP496" s="190"/>
      <c r="AQ496" s="190"/>
      <c r="AR496" s="190"/>
      <c r="AS496" s="190"/>
      <c r="AT496" s="190"/>
      <c r="AU496" s="190"/>
      <c r="AV496" s="190"/>
      <c r="AW496" s="190"/>
      <c r="AX496" s="190"/>
      <c r="AY496" s="190"/>
      <c r="AZ496" s="190"/>
      <c r="BA496" s="190"/>
      <c r="BB496" s="190"/>
      <c r="BC496" s="190"/>
      <c r="BD496" s="190"/>
      <c r="BE496" s="190"/>
      <c r="BF496" s="190"/>
      <c r="BG496" s="190"/>
      <c r="BH496" s="190"/>
      <c r="BI496" s="190"/>
      <c r="BJ496" s="190"/>
      <c r="BK496" s="190"/>
      <c r="BL496" s="190"/>
      <c r="BM496" s="190"/>
      <c r="BN496" s="190"/>
      <c r="BO496" s="190"/>
      <c r="BP496" s="190"/>
      <c r="BQ496" s="190"/>
      <c r="BR496" s="190"/>
      <c r="BS496" s="190"/>
      <c r="BT496" s="190"/>
      <c r="BU496" s="190"/>
      <c r="BV496" s="190"/>
      <c r="BW496" s="190"/>
      <c r="BX496" s="190"/>
      <c r="BY496" s="190"/>
      <c r="BZ496" s="190">
        <f t="shared" si="384"/>
        <v>1</v>
      </c>
      <c r="CA496" s="190">
        <f t="shared" si="385"/>
        <v>0</v>
      </c>
      <c r="CB496" s="196">
        <f t="shared" si="386"/>
        <v>0</v>
      </c>
      <c r="CC496" s="196">
        <f t="shared" si="361"/>
        <v>0</v>
      </c>
      <c r="CD496" s="197">
        <f t="shared" si="387"/>
        <v>4</v>
      </c>
      <c r="CE496" s="198" t="s">
        <v>127</v>
      </c>
      <c r="CF496" s="196" t="str">
        <f t="shared" si="362"/>
        <v/>
      </c>
      <c r="CG496" s="199">
        <f t="shared" si="388"/>
        <v>1</v>
      </c>
      <c r="CH496" s="190" t="e">
        <f t="shared" si="389"/>
        <v>#VALUE!</v>
      </c>
      <c r="CI496" s="190" t="str">
        <f t="shared" si="390"/>
        <v/>
      </c>
      <c r="CJ496" s="190">
        <f t="shared" si="391"/>
        <v>0</v>
      </c>
      <c r="CK496" s="190"/>
      <c r="CL496" s="191">
        <f t="shared" si="363"/>
        <v>1316</v>
      </c>
      <c r="CM496" s="191" t="str">
        <f t="shared" si="364"/>
        <v>本圃</v>
      </c>
      <c r="CN496" s="191" t="str">
        <f t="shared" si="365"/>
        <v>紅ほっぺ以外</v>
      </c>
      <c r="CO496" s="191" t="str">
        <f t="shared" si="366"/>
        <v>間口</v>
      </c>
      <c r="CP496" s="198">
        <f t="shared" si="367"/>
        <v>6</v>
      </c>
      <c r="CQ496" s="203">
        <f t="shared" si="368"/>
        <v>2</v>
      </c>
      <c r="CR496" s="191" t="str">
        <f t="shared" si="369"/>
        <v>SPWFD24UB2PA</v>
      </c>
      <c r="CS496" s="191" t="str">
        <f t="shared" si="370"/>
        <v>○</v>
      </c>
      <c r="CT496" s="191" t="str">
        <f t="shared" si="355"/>
        <v>適</v>
      </c>
      <c r="CU496" s="191" t="str">
        <f t="shared" si="371"/>
        <v>●</v>
      </c>
      <c r="CV496" s="191">
        <f t="shared" si="372"/>
        <v>0</v>
      </c>
      <c r="CW496" s="191" t="str">
        <f t="shared" si="373"/>
        <v/>
      </c>
      <c r="CX496" s="208">
        <f t="shared" si="374"/>
        <v>0</v>
      </c>
      <c r="CY496" s="97">
        <f t="shared" si="375"/>
        <v>4</v>
      </c>
      <c r="CZ496" s="98">
        <f t="shared" si="376"/>
        <v>2</v>
      </c>
      <c r="DA496" s="97">
        <f t="shared" si="377"/>
        <v>3</v>
      </c>
      <c r="DB496" s="95">
        <f t="shared" si="356"/>
        <v>2</v>
      </c>
      <c r="DC496" s="147">
        <f t="shared" si="378"/>
        <v>1</v>
      </c>
      <c r="DD496" s="210">
        <f t="shared" si="379"/>
        <v>0</v>
      </c>
      <c r="DE496" s="151">
        <f t="shared" si="380"/>
        <v>0</v>
      </c>
      <c r="DF496" s="213">
        <f t="shared" si="381"/>
        <v>0</v>
      </c>
      <c r="DG496" s="149">
        <f t="shared" si="382"/>
        <v>0</v>
      </c>
      <c r="DH496" s="141">
        <f t="shared" si="383"/>
        <v>0</v>
      </c>
    </row>
    <row r="497" spans="1:112" s="155" customFormat="1" ht="26.1" customHeight="1" thickTop="1" thickBot="1" x14ac:dyDescent="0.2">
      <c r="A497" s="137"/>
      <c r="B497" s="157">
        <v>1317</v>
      </c>
      <c r="C497" s="94" t="s">
        <v>1</v>
      </c>
      <c r="D497" s="94" t="s">
        <v>50</v>
      </c>
      <c r="E497" s="94" t="s">
        <v>193</v>
      </c>
      <c r="F497" s="156">
        <v>6</v>
      </c>
      <c r="G497" s="102">
        <v>1.9</v>
      </c>
      <c r="H497" s="94" t="s">
        <v>257</v>
      </c>
      <c r="I497" s="94" t="s">
        <v>201</v>
      </c>
      <c r="J497" s="103" t="s">
        <v>202</v>
      </c>
      <c r="K497" s="146" t="str">
        <f t="shared" si="357"/>
        <v>●</v>
      </c>
      <c r="L497" s="145" t="s">
        <v>189</v>
      </c>
      <c r="M497" s="180">
        <f t="shared" si="358"/>
        <v>0</v>
      </c>
      <c r="N497" s="92"/>
      <c r="O497" s="93"/>
      <c r="P497" s="104"/>
      <c r="Q497" s="207">
        <v>4</v>
      </c>
      <c r="R497" s="202">
        <v>2</v>
      </c>
      <c r="S497" s="198">
        <v>3</v>
      </c>
      <c r="T497" s="191">
        <f t="shared" si="359"/>
        <v>2</v>
      </c>
      <c r="U497" s="191">
        <f t="shared" si="330"/>
        <v>1</v>
      </c>
      <c r="V497" s="191">
        <f t="shared" si="331"/>
        <v>0</v>
      </c>
      <c r="W497" s="191">
        <f t="shared" si="332"/>
        <v>0</v>
      </c>
      <c r="X497" s="191">
        <f t="shared" si="333"/>
        <v>0</v>
      </c>
      <c r="Y497" s="192">
        <f t="shared" si="334"/>
        <v>0</v>
      </c>
      <c r="Z497" s="195">
        <f t="shared" si="360"/>
        <v>0</v>
      </c>
      <c r="AA497" s="192" t="s">
        <v>67</v>
      </c>
      <c r="AB497" s="190"/>
      <c r="AC497" s="191"/>
      <c r="AD497" s="190"/>
      <c r="AE497" s="190"/>
      <c r="AF497" s="190"/>
      <c r="AG497" s="190"/>
      <c r="AH497" s="190"/>
      <c r="AI497" s="190"/>
      <c r="AJ497" s="190"/>
      <c r="AK497" s="190"/>
      <c r="AL497" s="190"/>
      <c r="AM497" s="190"/>
      <c r="AN497" s="190"/>
      <c r="AO497" s="190"/>
      <c r="AP497" s="190"/>
      <c r="AQ497" s="190"/>
      <c r="AR497" s="190"/>
      <c r="AS497" s="190"/>
      <c r="AT497" s="190"/>
      <c r="AU497" s="190"/>
      <c r="AV497" s="190"/>
      <c r="AW497" s="190"/>
      <c r="AX497" s="190"/>
      <c r="AY497" s="190"/>
      <c r="AZ497" s="190"/>
      <c r="BA497" s="190"/>
      <c r="BB497" s="190"/>
      <c r="BC497" s="190"/>
      <c r="BD497" s="190"/>
      <c r="BE497" s="190"/>
      <c r="BF497" s="190"/>
      <c r="BG497" s="190"/>
      <c r="BH497" s="190"/>
      <c r="BI497" s="190"/>
      <c r="BJ497" s="190"/>
      <c r="BK497" s="190"/>
      <c r="BL497" s="190"/>
      <c r="BM497" s="190"/>
      <c r="BN497" s="190"/>
      <c r="BO497" s="190"/>
      <c r="BP497" s="190"/>
      <c r="BQ497" s="190"/>
      <c r="BR497" s="190"/>
      <c r="BS497" s="190"/>
      <c r="BT497" s="190"/>
      <c r="BU497" s="190"/>
      <c r="BV497" s="190"/>
      <c r="BW497" s="190"/>
      <c r="BX497" s="190"/>
      <c r="BY497" s="190"/>
      <c r="BZ497" s="190">
        <f t="shared" si="384"/>
        <v>1</v>
      </c>
      <c r="CA497" s="190">
        <f t="shared" si="385"/>
        <v>0</v>
      </c>
      <c r="CB497" s="196">
        <f t="shared" si="386"/>
        <v>0</v>
      </c>
      <c r="CC497" s="196">
        <f t="shared" si="361"/>
        <v>0</v>
      </c>
      <c r="CD497" s="197">
        <f t="shared" si="387"/>
        <v>4</v>
      </c>
      <c r="CE497" s="198" t="s">
        <v>127</v>
      </c>
      <c r="CF497" s="196" t="str">
        <f t="shared" si="362"/>
        <v/>
      </c>
      <c r="CG497" s="199">
        <f t="shared" si="388"/>
        <v>1</v>
      </c>
      <c r="CH497" s="190" t="e">
        <f t="shared" si="389"/>
        <v>#VALUE!</v>
      </c>
      <c r="CI497" s="190" t="str">
        <f t="shared" si="390"/>
        <v/>
      </c>
      <c r="CJ497" s="190">
        <f t="shared" si="391"/>
        <v>0</v>
      </c>
      <c r="CK497" s="190"/>
      <c r="CL497" s="191">
        <f t="shared" si="363"/>
        <v>1317</v>
      </c>
      <c r="CM497" s="191" t="str">
        <f t="shared" si="364"/>
        <v>本圃</v>
      </c>
      <c r="CN497" s="191" t="str">
        <f t="shared" si="365"/>
        <v>紅ほっぺ以外</v>
      </c>
      <c r="CO497" s="191" t="str">
        <f t="shared" si="366"/>
        <v>間口</v>
      </c>
      <c r="CP497" s="198">
        <f t="shared" si="367"/>
        <v>6</v>
      </c>
      <c r="CQ497" s="203">
        <f t="shared" si="368"/>
        <v>1.9</v>
      </c>
      <c r="CR497" s="191" t="str">
        <f t="shared" si="369"/>
        <v>SPWFD24UB2PA</v>
      </c>
      <c r="CS497" s="191" t="str">
        <f t="shared" si="370"/>
        <v>◎</v>
      </c>
      <c r="CT497" s="191" t="str">
        <f t="shared" si="355"/>
        <v>強め</v>
      </c>
      <c r="CU497" s="191" t="str">
        <f t="shared" si="371"/>
        <v>●</v>
      </c>
      <c r="CV497" s="191">
        <f t="shared" si="372"/>
        <v>0</v>
      </c>
      <c r="CW497" s="191" t="str">
        <f t="shared" si="373"/>
        <v/>
      </c>
      <c r="CX497" s="208">
        <f t="shared" si="374"/>
        <v>0</v>
      </c>
      <c r="CY497" s="97">
        <f t="shared" si="375"/>
        <v>4</v>
      </c>
      <c r="CZ497" s="98">
        <f t="shared" si="376"/>
        <v>2</v>
      </c>
      <c r="DA497" s="97">
        <f t="shared" si="377"/>
        <v>3</v>
      </c>
      <c r="DB497" s="95">
        <f t="shared" si="356"/>
        <v>2</v>
      </c>
      <c r="DC497" s="147">
        <f t="shared" si="378"/>
        <v>1</v>
      </c>
      <c r="DD497" s="210">
        <f t="shared" si="379"/>
        <v>0</v>
      </c>
      <c r="DE497" s="151">
        <f t="shared" si="380"/>
        <v>0</v>
      </c>
      <c r="DF497" s="213">
        <f t="shared" si="381"/>
        <v>0</v>
      </c>
      <c r="DG497" s="149">
        <f t="shared" si="382"/>
        <v>0</v>
      </c>
      <c r="DH497" s="141">
        <f t="shared" si="383"/>
        <v>0</v>
      </c>
    </row>
    <row r="498" spans="1:112" s="155" customFormat="1" ht="26.1" customHeight="1" thickTop="1" thickBot="1" x14ac:dyDescent="0.2">
      <c r="A498" s="137"/>
      <c r="B498" s="157">
        <v>1318</v>
      </c>
      <c r="C498" s="94" t="s">
        <v>1</v>
      </c>
      <c r="D498" s="94" t="s">
        <v>50</v>
      </c>
      <c r="E498" s="94" t="s">
        <v>193</v>
      </c>
      <c r="F498" s="156">
        <v>6</v>
      </c>
      <c r="G498" s="102">
        <v>1.8</v>
      </c>
      <c r="H498" s="94" t="s">
        <v>257</v>
      </c>
      <c r="I498" s="94" t="s">
        <v>201</v>
      </c>
      <c r="J498" s="103" t="s">
        <v>202</v>
      </c>
      <c r="K498" s="146" t="str">
        <f t="shared" si="357"/>
        <v>●</v>
      </c>
      <c r="L498" s="145" t="s">
        <v>189</v>
      </c>
      <c r="M498" s="180">
        <f t="shared" si="358"/>
        <v>0</v>
      </c>
      <c r="N498" s="92"/>
      <c r="O498" s="93"/>
      <c r="P498" s="104"/>
      <c r="Q498" s="207">
        <v>4</v>
      </c>
      <c r="R498" s="202">
        <v>2</v>
      </c>
      <c r="S498" s="198">
        <v>3</v>
      </c>
      <c r="T498" s="191">
        <f t="shared" si="359"/>
        <v>2</v>
      </c>
      <c r="U498" s="191">
        <f t="shared" si="330"/>
        <v>1</v>
      </c>
      <c r="V498" s="191">
        <f t="shared" si="331"/>
        <v>0</v>
      </c>
      <c r="W498" s="191">
        <f t="shared" si="332"/>
        <v>0</v>
      </c>
      <c r="X498" s="191">
        <f t="shared" si="333"/>
        <v>0</v>
      </c>
      <c r="Y498" s="192">
        <f t="shared" si="334"/>
        <v>0</v>
      </c>
      <c r="Z498" s="195">
        <f t="shared" si="360"/>
        <v>0</v>
      </c>
      <c r="AA498" s="192" t="s">
        <v>67</v>
      </c>
      <c r="AB498" s="190"/>
      <c r="AC498" s="191"/>
      <c r="AD498" s="190"/>
      <c r="AE498" s="190"/>
      <c r="AF498" s="190"/>
      <c r="AG498" s="190"/>
      <c r="AH498" s="190"/>
      <c r="AI498" s="190"/>
      <c r="AJ498" s="190"/>
      <c r="AK498" s="190"/>
      <c r="AL498" s="190"/>
      <c r="AM498" s="190"/>
      <c r="AN498" s="190"/>
      <c r="AO498" s="190"/>
      <c r="AP498" s="190"/>
      <c r="AQ498" s="190"/>
      <c r="AR498" s="190"/>
      <c r="AS498" s="190"/>
      <c r="AT498" s="190"/>
      <c r="AU498" s="190"/>
      <c r="AV498" s="190"/>
      <c r="AW498" s="190"/>
      <c r="AX498" s="190"/>
      <c r="AY498" s="190"/>
      <c r="AZ498" s="190"/>
      <c r="BA498" s="190"/>
      <c r="BB498" s="190"/>
      <c r="BC498" s="190"/>
      <c r="BD498" s="190"/>
      <c r="BE498" s="190"/>
      <c r="BF498" s="190"/>
      <c r="BG498" s="190"/>
      <c r="BH498" s="190"/>
      <c r="BI498" s="190"/>
      <c r="BJ498" s="190"/>
      <c r="BK498" s="190"/>
      <c r="BL498" s="190"/>
      <c r="BM498" s="190"/>
      <c r="BN498" s="190"/>
      <c r="BO498" s="190"/>
      <c r="BP498" s="190"/>
      <c r="BQ498" s="190"/>
      <c r="BR498" s="190"/>
      <c r="BS498" s="190"/>
      <c r="BT498" s="190"/>
      <c r="BU498" s="190"/>
      <c r="BV498" s="190"/>
      <c r="BW498" s="190"/>
      <c r="BX498" s="190"/>
      <c r="BY498" s="190"/>
      <c r="BZ498" s="190">
        <f t="shared" si="384"/>
        <v>1</v>
      </c>
      <c r="CA498" s="190">
        <f t="shared" si="385"/>
        <v>0</v>
      </c>
      <c r="CB498" s="196">
        <f t="shared" si="386"/>
        <v>0</v>
      </c>
      <c r="CC498" s="196">
        <f t="shared" si="361"/>
        <v>0</v>
      </c>
      <c r="CD498" s="197">
        <f t="shared" si="387"/>
        <v>4</v>
      </c>
      <c r="CE498" s="198" t="s">
        <v>127</v>
      </c>
      <c r="CF498" s="196" t="str">
        <f t="shared" si="362"/>
        <v/>
      </c>
      <c r="CG498" s="199">
        <f t="shared" si="388"/>
        <v>1</v>
      </c>
      <c r="CH498" s="190" t="e">
        <f t="shared" si="389"/>
        <v>#VALUE!</v>
      </c>
      <c r="CI498" s="190" t="str">
        <f t="shared" si="390"/>
        <v/>
      </c>
      <c r="CJ498" s="190">
        <f t="shared" si="391"/>
        <v>0</v>
      </c>
      <c r="CK498" s="190"/>
      <c r="CL498" s="191">
        <f t="shared" si="363"/>
        <v>1318</v>
      </c>
      <c r="CM498" s="191" t="str">
        <f t="shared" si="364"/>
        <v>本圃</v>
      </c>
      <c r="CN498" s="191" t="str">
        <f t="shared" si="365"/>
        <v>紅ほっぺ以外</v>
      </c>
      <c r="CO498" s="191" t="str">
        <f t="shared" si="366"/>
        <v>間口</v>
      </c>
      <c r="CP498" s="198">
        <f t="shared" si="367"/>
        <v>6</v>
      </c>
      <c r="CQ498" s="203">
        <f t="shared" si="368"/>
        <v>1.8</v>
      </c>
      <c r="CR498" s="191" t="str">
        <f t="shared" si="369"/>
        <v>SPWFD24UB2PA</v>
      </c>
      <c r="CS498" s="191" t="str">
        <f t="shared" si="370"/>
        <v>◎</v>
      </c>
      <c r="CT498" s="191" t="str">
        <f t="shared" si="355"/>
        <v>強め</v>
      </c>
      <c r="CU498" s="191" t="str">
        <f t="shared" si="371"/>
        <v>●</v>
      </c>
      <c r="CV498" s="191">
        <f t="shared" si="372"/>
        <v>0</v>
      </c>
      <c r="CW498" s="191" t="str">
        <f t="shared" si="373"/>
        <v/>
      </c>
      <c r="CX498" s="208">
        <f t="shared" si="374"/>
        <v>0</v>
      </c>
      <c r="CY498" s="97">
        <f t="shared" si="375"/>
        <v>4</v>
      </c>
      <c r="CZ498" s="98">
        <f t="shared" si="376"/>
        <v>2</v>
      </c>
      <c r="DA498" s="97">
        <f t="shared" si="377"/>
        <v>3</v>
      </c>
      <c r="DB498" s="95">
        <f t="shared" si="356"/>
        <v>2</v>
      </c>
      <c r="DC498" s="147">
        <f t="shared" si="378"/>
        <v>1</v>
      </c>
      <c r="DD498" s="210">
        <f t="shared" si="379"/>
        <v>0</v>
      </c>
      <c r="DE498" s="151">
        <f t="shared" si="380"/>
        <v>0</v>
      </c>
      <c r="DF498" s="213">
        <f t="shared" si="381"/>
        <v>0</v>
      </c>
      <c r="DG498" s="149">
        <f t="shared" si="382"/>
        <v>0</v>
      </c>
      <c r="DH498" s="141">
        <f t="shared" si="383"/>
        <v>0</v>
      </c>
    </row>
    <row r="499" spans="1:112" s="155" customFormat="1" ht="26.1" customHeight="1" thickTop="1" thickBot="1" x14ac:dyDescent="0.2">
      <c r="A499" s="137"/>
      <c r="B499" s="157">
        <v>1319</v>
      </c>
      <c r="C499" s="94" t="s">
        <v>1</v>
      </c>
      <c r="D499" s="94" t="s">
        <v>50</v>
      </c>
      <c r="E499" s="94" t="s">
        <v>193</v>
      </c>
      <c r="F499" s="156">
        <v>6</v>
      </c>
      <c r="G499" s="102">
        <v>2</v>
      </c>
      <c r="H499" s="94" t="s">
        <v>256</v>
      </c>
      <c r="I499" s="94" t="s">
        <v>198</v>
      </c>
      <c r="J499" s="106" t="s">
        <v>199</v>
      </c>
      <c r="K499" s="146" t="str">
        <f t="shared" si="357"/>
        <v>●</v>
      </c>
      <c r="L499" s="145" t="s">
        <v>189</v>
      </c>
      <c r="M499" s="180">
        <f t="shared" si="358"/>
        <v>0</v>
      </c>
      <c r="N499" s="92"/>
      <c r="O499" s="93"/>
      <c r="P499" s="104"/>
      <c r="Q499" s="207">
        <v>4</v>
      </c>
      <c r="R499" s="202">
        <v>2</v>
      </c>
      <c r="S499" s="198">
        <v>3</v>
      </c>
      <c r="T499" s="191">
        <f t="shared" si="359"/>
        <v>2</v>
      </c>
      <c r="U499" s="191">
        <f t="shared" si="330"/>
        <v>1</v>
      </c>
      <c r="V499" s="191">
        <f t="shared" si="331"/>
        <v>0</v>
      </c>
      <c r="W499" s="191">
        <f t="shared" si="332"/>
        <v>0</v>
      </c>
      <c r="X499" s="191">
        <f t="shared" si="333"/>
        <v>0</v>
      </c>
      <c r="Y499" s="192">
        <f t="shared" si="334"/>
        <v>0</v>
      </c>
      <c r="Z499" s="195">
        <f t="shared" si="360"/>
        <v>0</v>
      </c>
      <c r="AA499" s="192" t="s">
        <v>67</v>
      </c>
      <c r="AB499" s="190"/>
      <c r="AC499" s="191"/>
      <c r="AD499" s="190"/>
      <c r="AE499" s="190"/>
      <c r="AF499" s="190"/>
      <c r="AG499" s="190"/>
      <c r="AH499" s="190"/>
      <c r="AI499" s="190"/>
      <c r="AJ499" s="190"/>
      <c r="AK499" s="190"/>
      <c r="AL499" s="190"/>
      <c r="AM499" s="190"/>
      <c r="AN499" s="190"/>
      <c r="AO499" s="190"/>
      <c r="AP499" s="190"/>
      <c r="AQ499" s="190"/>
      <c r="AR499" s="190"/>
      <c r="AS499" s="190"/>
      <c r="AT499" s="190"/>
      <c r="AU499" s="190"/>
      <c r="AV499" s="190"/>
      <c r="AW499" s="190"/>
      <c r="AX499" s="190"/>
      <c r="AY499" s="190"/>
      <c r="AZ499" s="190"/>
      <c r="BA499" s="190"/>
      <c r="BB499" s="190"/>
      <c r="BC499" s="190"/>
      <c r="BD499" s="190"/>
      <c r="BE499" s="190"/>
      <c r="BF499" s="190"/>
      <c r="BG499" s="190"/>
      <c r="BH499" s="190"/>
      <c r="BI499" s="190"/>
      <c r="BJ499" s="190"/>
      <c r="BK499" s="190"/>
      <c r="BL499" s="190"/>
      <c r="BM499" s="190"/>
      <c r="BN499" s="190"/>
      <c r="BO499" s="190"/>
      <c r="BP499" s="190"/>
      <c r="BQ499" s="190"/>
      <c r="BR499" s="190"/>
      <c r="BS499" s="190"/>
      <c r="BT499" s="190"/>
      <c r="BU499" s="190"/>
      <c r="BV499" s="190"/>
      <c r="BW499" s="190"/>
      <c r="BX499" s="190"/>
      <c r="BY499" s="190"/>
      <c r="BZ499" s="190">
        <f t="shared" si="384"/>
        <v>1</v>
      </c>
      <c r="CA499" s="190">
        <f t="shared" si="385"/>
        <v>0</v>
      </c>
      <c r="CB499" s="196">
        <f t="shared" si="386"/>
        <v>0</v>
      </c>
      <c r="CC499" s="196">
        <f t="shared" si="361"/>
        <v>0</v>
      </c>
      <c r="CD499" s="197">
        <f t="shared" si="387"/>
        <v>4</v>
      </c>
      <c r="CE499" s="198" t="s">
        <v>127</v>
      </c>
      <c r="CF499" s="196" t="str">
        <f t="shared" si="362"/>
        <v/>
      </c>
      <c r="CG499" s="199">
        <f t="shared" si="388"/>
        <v>1</v>
      </c>
      <c r="CH499" s="190" t="e">
        <f t="shared" si="389"/>
        <v>#VALUE!</v>
      </c>
      <c r="CI499" s="190" t="str">
        <f t="shared" si="390"/>
        <v/>
      </c>
      <c r="CJ499" s="190">
        <f t="shared" si="391"/>
        <v>0</v>
      </c>
      <c r="CK499" s="190"/>
      <c r="CL499" s="191">
        <f t="shared" si="363"/>
        <v>1319</v>
      </c>
      <c r="CM499" s="191" t="str">
        <f t="shared" si="364"/>
        <v>本圃</v>
      </c>
      <c r="CN499" s="191" t="str">
        <f t="shared" si="365"/>
        <v>紅ほっぺ以外</v>
      </c>
      <c r="CO499" s="191" t="str">
        <f t="shared" si="366"/>
        <v>間口</v>
      </c>
      <c r="CP499" s="198">
        <f t="shared" si="367"/>
        <v>6</v>
      </c>
      <c r="CQ499" s="203">
        <f t="shared" si="368"/>
        <v>2</v>
      </c>
      <c r="CR499" s="191" t="str">
        <f t="shared" si="369"/>
        <v>SPWFD24UB2PB</v>
      </c>
      <c r="CS499" s="191" t="str">
        <f t="shared" si="370"/>
        <v>○</v>
      </c>
      <c r="CT499" s="191" t="str">
        <f t="shared" si="355"/>
        <v>適</v>
      </c>
      <c r="CU499" s="191" t="str">
        <f t="shared" si="371"/>
        <v>●</v>
      </c>
      <c r="CV499" s="191">
        <f t="shared" si="372"/>
        <v>0</v>
      </c>
      <c r="CW499" s="191" t="str">
        <f t="shared" si="373"/>
        <v/>
      </c>
      <c r="CX499" s="208">
        <f t="shared" si="374"/>
        <v>0</v>
      </c>
      <c r="CY499" s="97">
        <f t="shared" si="375"/>
        <v>4</v>
      </c>
      <c r="CZ499" s="98">
        <f t="shared" si="376"/>
        <v>2</v>
      </c>
      <c r="DA499" s="97">
        <f t="shared" si="377"/>
        <v>3</v>
      </c>
      <c r="DB499" s="95">
        <f t="shared" si="356"/>
        <v>2</v>
      </c>
      <c r="DC499" s="147">
        <f t="shared" si="378"/>
        <v>1</v>
      </c>
      <c r="DD499" s="210">
        <f t="shared" si="379"/>
        <v>0</v>
      </c>
      <c r="DE499" s="151">
        <f t="shared" si="380"/>
        <v>0</v>
      </c>
      <c r="DF499" s="213">
        <f t="shared" si="381"/>
        <v>0</v>
      </c>
      <c r="DG499" s="149">
        <f t="shared" si="382"/>
        <v>0</v>
      </c>
      <c r="DH499" s="141">
        <f t="shared" si="383"/>
        <v>0</v>
      </c>
    </row>
    <row r="500" spans="1:112" s="155" customFormat="1" ht="26.1" customHeight="1" thickTop="1" thickBot="1" x14ac:dyDescent="0.2">
      <c r="A500" s="137"/>
      <c r="B500" s="157">
        <v>1320</v>
      </c>
      <c r="C500" s="94" t="s">
        <v>1</v>
      </c>
      <c r="D500" s="94" t="s">
        <v>50</v>
      </c>
      <c r="E500" s="94" t="s">
        <v>193</v>
      </c>
      <c r="F500" s="156">
        <v>6</v>
      </c>
      <c r="G500" s="102">
        <v>1.9</v>
      </c>
      <c r="H500" s="94" t="s">
        <v>256</v>
      </c>
      <c r="I500" s="94" t="s">
        <v>198</v>
      </c>
      <c r="J500" s="106" t="s">
        <v>199</v>
      </c>
      <c r="K500" s="146" t="str">
        <f t="shared" si="357"/>
        <v>●</v>
      </c>
      <c r="L500" s="145" t="s">
        <v>189</v>
      </c>
      <c r="M500" s="180">
        <f t="shared" si="358"/>
        <v>0</v>
      </c>
      <c r="N500" s="92"/>
      <c r="O500" s="93"/>
      <c r="P500" s="104"/>
      <c r="Q500" s="207">
        <v>4</v>
      </c>
      <c r="R500" s="202">
        <v>2</v>
      </c>
      <c r="S500" s="198">
        <v>3</v>
      </c>
      <c r="T500" s="191">
        <f t="shared" si="359"/>
        <v>2</v>
      </c>
      <c r="U500" s="191">
        <f t="shared" si="330"/>
        <v>1</v>
      </c>
      <c r="V500" s="191">
        <f t="shared" si="331"/>
        <v>0</v>
      </c>
      <c r="W500" s="191">
        <f t="shared" si="332"/>
        <v>0</v>
      </c>
      <c r="X500" s="191">
        <f t="shared" si="333"/>
        <v>0</v>
      </c>
      <c r="Y500" s="192">
        <f t="shared" si="334"/>
        <v>0</v>
      </c>
      <c r="Z500" s="195">
        <f t="shared" si="360"/>
        <v>0</v>
      </c>
      <c r="AA500" s="192" t="s">
        <v>67</v>
      </c>
      <c r="AB500" s="190"/>
      <c r="AC500" s="191"/>
      <c r="AD500" s="190"/>
      <c r="AE500" s="190"/>
      <c r="AF500" s="190"/>
      <c r="AG500" s="190"/>
      <c r="AH500" s="190"/>
      <c r="AI500" s="190"/>
      <c r="AJ500" s="190"/>
      <c r="AK500" s="190"/>
      <c r="AL500" s="190"/>
      <c r="AM500" s="190"/>
      <c r="AN500" s="190"/>
      <c r="AO500" s="190"/>
      <c r="AP500" s="190"/>
      <c r="AQ500" s="190"/>
      <c r="AR500" s="190"/>
      <c r="AS500" s="190"/>
      <c r="AT500" s="190"/>
      <c r="AU500" s="190"/>
      <c r="AV500" s="190"/>
      <c r="AW500" s="190"/>
      <c r="AX500" s="190"/>
      <c r="AY500" s="190"/>
      <c r="AZ500" s="190"/>
      <c r="BA500" s="190"/>
      <c r="BB500" s="190"/>
      <c r="BC500" s="190"/>
      <c r="BD500" s="190"/>
      <c r="BE500" s="190"/>
      <c r="BF500" s="190"/>
      <c r="BG500" s="190"/>
      <c r="BH500" s="190"/>
      <c r="BI500" s="190"/>
      <c r="BJ500" s="190"/>
      <c r="BK500" s="190"/>
      <c r="BL500" s="190"/>
      <c r="BM500" s="190"/>
      <c r="BN500" s="190"/>
      <c r="BO500" s="190"/>
      <c r="BP500" s="190"/>
      <c r="BQ500" s="190"/>
      <c r="BR500" s="190"/>
      <c r="BS500" s="190"/>
      <c r="BT500" s="190"/>
      <c r="BU500" s="190"/>
      <c r="BV500" s="190"/>
      <c r="BW500" s="190"/>
      <c r="BX500" s="190"/>
      <c r="BY500" s="190"/>
      <c r="BZ500" s="190">
        <f t="shared" si="384"/>
        <v>1</v>
      </c>
      <c r="CA500" s="190">
        <f t="shared" si="385"/>
        <v>0</v>
      </c>
      <c r="CB500" s="196">
        <f t="shared" si="386"/>
        <v>0</v>
      </c>
      <c r="CC500" s="196">
        <f t="shared" si="361"/>
        <v>0</v>
      </c>
      <c r="CD500" s="197">
        <f t="shared" si="387"/>
        <v>4</v>
      </c>
      <c r="CE500" s="198" t="s">
        <v>127</v>
      </c>
      <c r="CF500" s="196" t="str">
        <f t="shared" si="362"/>
        <v/>
      </c>
      <c r="CG500" s="199">
        <f t="shared" si="388"/>
        <v>1</v>
      </c>
      <c r="CH500" s="190" t="e">
        <f t="shared" si="389"/>
        <v>#VALUE!</v>
      </c>
      <c r="CI500" s="190" t="str">
        <f t="shared" si="390"/>
        <v/>
      </c>
      <c r="CJ500" s="190">
        <f t="shared" si="391"/>
        <v>0</v>
      </c>
      <c r="CK500" s="190"/>
      <c r="CL500" s="191">
        <f t="shared" si="363"/>
        <v>1320</v>
      </c>
      <c r="CM500" s="191" t="str">
        <f t="shared" si="364"/>
        <v>本圃</v>
      </c>
      <c r="CN500" s="191" t="str">
        <f t="shared" si="365"/>
        <v>紅ほっぺ以外</v>
      </c>
      <c r="CO500" s="191" t="str">
        <f t="shared" si="366"/>
        <v>間口</v>
      </c>
      <c r="CP500" s="198">
        <f t="shared" si="367"/>
        <v>6</v>
      </c>
      <c r="CQ500" s="203">
        <f t="shared" si="368"/>
        <v>1.9</v>
      </c>
      <c r="CR500" s="191" t="str">
        <f t="shared" si="369"/>
        <v>SPWFD24UB2PB</v>
      </c>
      <c r="CS500" s="191" t="str">
        <f t="shared" si="370"/>
        <v>○</v>
      </c>
      <c r="CT500" s="191" t="str">
        <f t="shared" si="355"/>
        <v>適</v>
      </c>
      <c r="CU500" s="191" t="str">
        <f t="shared" si="371"/>
        <v>●</v>
      </c>
      <c r="CV500" s="191">
        <f t="shared" si="372"/>
        <v>0</v>
      </c>
      <c r="CW500" s="191" t="str">
        <f t="shared" si="373"/>
        <v/>
      </c>
      <c r="CX500" s="208">
        <f t="shared" si="374"/>
        <v>0</v>
      </c>
      <c r="CY500" s="97">
        <f t="shared" si="375"/>
        <v>4</v>
      </c>
      <c r="CZ500" s="98">
        <f t="shared" si="376"/>
        <v>2</v>
      </c>
      <c r="DA500" s="97">
        <f t="shared" si="377"/>
        <v>3</v>
      </c>
      <c r="DB500" s="95">
        <f t="shared" si="356"/>
        <v>2</v>
      </c>
      <c r="DC500" s="147">
        <f t="shared" si="378"/>
        <v>1</v>
      </c>
      <c r="DD500" s="210">
        <f t="shared" si="379"/>
        <v>0</v>
      </c>
      <c r="DE500" s="151">
        <f t="shared" si="380"/>
        <v>0</v>
      </c>
      <c r="DF500" s="213">
        <f t="shared" si="381"/>
        <v>0</v>
      </c>
      <c r="DG500" s="149">
        <f t="shared" si="382"/>
        <v>0</v>
      </c>
      <c r="DH500" s="141">
        <f t="shared" si="383"/>
        <v>0</v>
      </c>
    </row>
    <row r="501" spans="1:112" s="155" customFormat="1" ht="26.1" customHeight="1" thickTop="1" thickBot="1" x14ac:dyDescent="0.2">
      <c r="A501" s="137"/>
      <c r="B501" s="157">
        <v>1321</v>
      </c>
      <c r="C501" s="94" t="s">
        <v>1</v>
      </c>
      <c r="D501" s="94" t="s">
        <v>50</v>
      </c>
      <c r="E501" s="94" t="s">
        <v>193</v>
      </c>
      <c r="F501" s="156">
        <v>6</v>
      </c>
      <c r="G501" s="102">
        <v>1.8</v>
      </c>
      <c r="H501" s="94" t="s">
        <v>256</v>
      </c>
      <c r="I501" s="94" t="s">
        <v>198</v>
      </c>
      <c r="J501" s="106" t="s">
        <v>199</v>
      </c>
      <c r="K501" s="146" t="str">
        <f t="shared" si="357"/>
        <v>●</v>
      </c>
      <c r="L501" s="145" t="s">
        <v>189</v>
      </c>
      <c r="M501" s="180">
        <f t="shared" si="358"/>
        <v>0</v>
      </c>
      <c r="N501" s="92"/>
      <c r="O501" s="93"/>
      <c r="P501" s="104"/>
      <c r="Q501" s="207">
        <v>4</v>
      </c>
      <c r="R501" s="202">
        <v>2</v>
      </c>
      <c r="S501" s="198">
        <v>3</v>
      </c>
      <c r="T501" s="191">
        <f t="shared" si="359"/>
        <v>2</v>
      </c>
      <c r="U501" s="191">
        <f t="shared" si="330"/>
        <v>1</v>
      </c>
      <c r="V501" s="191">
        <f t="shared" si="331"/>
        <v>0</v>
      </c>
      <c r="W501" s="191">
        <f t="shared" si="332"/>
        <v>0</v>
      </c>
      <c r="X501" s="191">
        <f t="shared" si="333"/>
        <v>0</v>
      </c>
      <c r="Y501" s="192">
        <f t="shared" si="334"/>
        <v>0</v>
      </c>
      <c r="Z501" s="195">
        <f t="shared" si="360"/>
        <v>0</v>
      </c>
      <c r="AA501" s="192" t="s">
        <v>67</v>
      </c>
      <c r="AB501" s="190"/>
      <c r="AC501" s="191"/>
      <c r="AD501" s="190"/>
      <c r="AE501" s="190"/>
      <c r="AF501" s="190"/>
      <c r="AG501" s="190"/>
      <c r="AH501" s="190"/>
      <c r="AI501" s="190"/>
      <c r="AJ501" s="190"/>
      <c r="AK501" s="190"/>
      <c r="AL501" s="190"/>
      <c r="AM501" s="190"/>
      <c r="AN501" s="190"/>
      <c r="AO501" s="190"/>
      <c r="AP501" s="190"/>
      <c r="AQ501" s="190"/>
      <c r="AR501" s="190"/>
      <c r="AS501" s="190"/>
      <c r="AT501" s="190"/>
      <c r="AU501" s="190"/>
      <c r="AV501" s="190"/>
      <c r="AW501" s="190"/>
      <c r="AX501" s="190"/>
      <c r="AY501" s="190"/>
      <c r="AZ501" s="190"/>
      <c r="BA501" s="190"/>
      <c r="BB501" s="190"/>
      <c r="BC501" s="190"/>
      <c r="BD501" s="190"/>
      <c r="BE501" s="190"/>
      <c r="BF501" s="190"/>
      <c r="BG501" s="190"/>
      <c r="BH501" s="190"/>
      <c r="BI501" s="190"/>
      <c r="BJ501" s="190"/>
      <c r="BK501" s="190"/>
      <c r="BL501" s="190"/>
      <c r="BM501" s="190"/>
      <c r="BN501" s="190"/>
      <c r="BO501" s="190"/>
      <c r="BP501" s="190"/>
      <c r="BQ501" s="190"/>
      <c r="BR501" s="190"/>
      <c r="BS501" s="190"/>
      <c r="BT501" s="190"/>
      <c r="BU501" s="190"/>
      <c r="BV501" s="190"/>
      <c r="BW501" s="190"/>
      <c r="BX501" s="190"/>
      <c r="BY501" s="190"/>
      <c r="BZ501" s="190">
        <f t="shared" si="384"/>
        <v>1</v>
      </c>
      <c r="CA501" s="190">
        <f t="shared" si="385"/>
        <v>0</v>
      </c>
      <c r="CB501" s="196">
        <f t="shared" si="386"/>
        <v>0</v>
      </c>
      <c r="CC501" s="196">
        <f t="shared" si="361"/>
        <v>0</v>
      </c>
      <c r="CD501" s="197">
        <f t="shared" si="387"/>
        <v>4</v>
      </c>
      <c r="CE501" s="198" t="s">
        <v>127</v>
      </c>
      <c r="CF501" s="196" t="str">
        <f t="shared" si="362"/>
        <v/>
      </c>
      <c r="CG501" s="199">
        <f t="shared" si="388"/>
        <v>1</v>
      </c>
      <c r="CH501" s="190" t="e">
        <f t="shared" si="389"/>
        <v>#VALUE!</v>
      </c>
      <c r="CI501" s="190" t="str">
        <f t="shared" si="390"/>
        <v/>
      </c>
      <c r="CJ501" s="190">
        <f t="shared" si="391"/>
        <v>0</v>
      </c>
      <c r="CK501" s="190"/>
      <c r="CL501" s="191">
        <f t="shared" si="363"/>
        <v>1321</v>
      </c>
      <c r="CM501" s="191" t="str">
        <f t="shared" si="364"/>
        <v>本圃</v>
      </c>
      <c r="CN501" s="191" t="str">
        <f t="shared" si="365"/>
        <v>紅ほっぺ以外</v>
      </c>
      <c r="CO501" s="191" t="str">
        <f t="shared" si="366"/>
        <v>間口</v>
      </c>
      <c r="CP501" s="198">
        <f t="shared" si="367"/>
        <v>6</v>
      </c>
      <c r="CQ501" s="203">
        <f t="shared" si="368"/>
        <v>1.8</v>
      </c>
      <c r="CR501" s="191" t="str">
        <f t="shared" si="369"/>
        <v>SPWFD24UB2PB</v>
      </c>
      <c r="CS501" s="191" t="str">
        <f t="shared" si="370"/>
        <v>○</v>
      </c>
      <c r="CT501" s="191" t="str">
        <f t="shared" si="355"/>
        <v>適</v>
      </c>
      <c r="CU501" s="191" t="str">
        <f t="shared" si="371"/>
        <v>●</v>
      </c>
      <c r="CV501" s="191">
        <f t="shared" si="372"/>
        <v>0</v>
      </c>
      <c r="CW501" s="191" t="str">
        <f t="shared" si="373"/>
        <v/>
      </c>
      <c r="CX501" s="208">
        <f t="shared" si="374"/>
        <v>0</v>
      </c>
      <c r="CY501" s="97">
        <f t="shared" si="375"/>
        <v>4</v>
      </c>
      <c r="CZ501" s="98">
        <f t="shared" si="376"/>
        <v>2</v>
      </c>
      <c r="DA501" s="97">
        <f t="shared" si="377"/>
        <v>3</v>
      </c>
      <c r="DB501" s="95">
        <f t="shared" si="356"/>
        <v>2</v>
      </c>
      <c r="DC501" s="147">
        <f t="shared" si="378"/>
        <v>1</v>
      </c>
      <c r="DD501" s="210">
        <f t="shared" si="379"/>
        <v>0</v>
      </c>
      <c r="DE501" s="151">
        <f t="shared" si="380"/>
        <v>0</v>
      </c>
      <c r="DF501" s="213">
        <f t="shared" si="381"/>
        <v>0</v>
      </c>
      <c r="DG501" s="149">
        <f t="shared" si="382"/>
        <v>0</v>
      </c>
      <c r="DH501" s="141">
        <f t="shared" si="383"/>
        <v>0</v>
      </c>
    </row>
    <row r="502" spans="1:112" s="155" customFormat="1" ht="26.1" customHeight="1" thickTop="1" thickBot="1" x14ac:dyDescent="0.2">
      <c r="A502" s="137"/>
      <c r="B502" s="157">
        <v>1322</v>
      </c>
      <c r="C502" s="94" t="s">
        <v>1</v>
      </c>
      <c r="D502" s="94" t="s">
        <v>50</v>
      </c>
      <c r="E502" s="94" t="s">
        <v>193</v>
      </c>
      <c r="F502" s="156">
        <v>6</v>
      </c>
      <c r="G502" s="102">
        <v>1.75</v>
      </c>
      <c r="H502" s="94" t="s">
        <v>256</v>
      </c>
      <c r="I502" s="94" t="s">
        <v>198</v>
      </c>
      <c r="J502" s="106" t="s">
        <v>199</v>
      </c>
      <c r="K502" s="146" t="str">
        <f t="shared" si="357"/>
        <v>●</v>
      </c>
      <c r="L502" s="145" t="s">
        <v>189</v>
      </c>
      <c r="M502" s="180">
        <f t="shared" si="358"/>
        <v>0</v>
      </c>
      <c r="N502" s="92"/>
      <c r="O502" s="93"/>
      <c r="P502" s="104"/>
      <c r="Q502" s="207">
        <v>4</v>
      </c>
      <c r="R502" s="202">
        <v>2</v>
      </c>
      <c r="S502" s="198">
        <v>3</v>
      </c>
      <c r="T502" s="191">
        <f t="shared" si="359"/>
        <v>2</v>
      </c>
      <c r="U502" s="191">
        <f t="shared" si="330"/>
        <v>1</v>
      </c>
      <c r="V502" s="191">
        <f t="shared" si="331"/>
        <v>0</v>
      </c>
      <c r="W502" s="191">
        <f t="shared" si="332"/>
        <v>0</v>
      </c>
      <c r="X502" s="191">
        <f t="shared" si="333"/>
        <v>0</v>
      </c>
      <c r="Y502" s="192">
        <f t="shared" si="334"/>
        <v>0</v>
      </c>
      <c r="Z502" s="195">
        <f t="shared" si="360"/>
        <v>0</v>
      </c>
      <c r="AA502" s="192" t="s">
        <v>67</v>
      </c>
      <c r="AB502" s="190"/>
      <c r="AC502" s="191"/>
      <c r="AD502" s="190"/>
      <c r="AE502" s="190"/>
      <c r="AF502" s="190"/>
      <c r="AG502" s="190"/>
      <c r="AH502" s="190"/>
      <c r="AI502" s="190"/>
      <c r="AJ502" s="190"/>
      <c r="AK502" s="190"/>
      <c r="AL502" s="190"/>
      <c r="AM502" s="190"/>
      <c r="AN502" s="190"/>
      <c r="AO502" s="190"/>
      <c r="AP502" s="190"/>
      <c r="AQ502" s="190"/>
      <c r="AR502" s="190"/>
      <c r="AS502" s="190"/>
      <c r="AT502" s="190"/>
      <c r="AU502" s="190"/>
      <c r="AV502" s="190"/>
      <c r="AW502" s="190"/>
      <c r="AX502" s="190"/>
      <c r="AY502" s="190"/>
      <c r="AZ502" s="190"/>
      <c r="BA502" s="190"/>
      <c r="BB502" s="190"/>
      <c r="BC502" s="190"/>
      <c r="BD502" s="190"/>
      <c r="BE502" s="190"/>
      <c r="BF502" s="190"/>
      <c r="BG502" s="190"/>
      <c r="BH502" s="190"/>
      <c r="BI502" s="190"/>
      <c r="BJ502" s="190"/>
      <c r="BK502" s="190"/>
      <c r="BL502" s="190"/>
      <c r="BM502" s="190"/>
      <c r="BN502" s="190"/>
      <c r="BO502" s="190"/>
      <c r="BP502" s="190"/>
      <c r="BQ502" s="190"/>
      <c r="BR502" s="190"/>
      <c r="BS502" s="190"/>
      <c r="BT502" s="190"/>
      <c r="BU502" s="190"/>
      <c r="BV502" s="190"/>
      <c r="BW502" s="190"/>
      <c r="BX502" s="190"/>
      <c r="BY502" s="190"/>
      <c r="BZ502" s="190">
        <f t="shared" si="384"/>
        <v>1</v>
      </c>
      <c r="CA502" s="190">
        <f t="shared" si="385"/>
        <v>0</v>
      </c>
      <c r="CB502" s="196">
        <f t="shared" si="386"/>
        <v>0</v>
      </c>
      <c r="CC502" s="196">
        <f t="shared" si="361"/>
        <v>0</v>
      </c>
      <c r="CD502" s="197">
        <f t="shared" si="387"/>
        <v>4</v>
      </c>
      <c r="CE502" s="198" t="s">
        <v>127</v>
      </c>
      <c r="CF502" s="196" t="str">
        <f t="shared" si="362"/>
        <v/>
      </c>
      <c r="CG502" s="199">
        <f t="shared" si="388"/>
        <v>1</v>
      </c>
      <c r="CH502" s="190" t="e">
        <f t="shared" si="389"/>
        <v>#VALUE!</v>
      </c>
      <c r="CI502" s="190" t="str">
        <f t="shared" si="390"/>
        <v/>
      </c>
      <c r="CJ502" s="190">
        <f t="shared" si="391"/>
        <v>0</v>
      </c>
      <c r="CK502" s="190"/>
      <c r="CL502" s="191">
        <f t="shared" si="363"/>
        <v>1322</v>
      </c>
      <c r="CM502" s="191" t="str">
        <f t="shared" si="364"/>
        <v>本圃</v>
      </c>
      <c r="CN502" s="191" t="str">
        <f t="shared" si="365"/>
        <v>紅ほっぺ以外</v>
      </c>
      <c r="CO502" s="191" t="str">
        <f t="shared" si="366"/>
        <v>間口</v>
      </c>
      <c r="CP502" s="198">
        <f t="shared" si="367"/>
        <v>6</v>
      </c>
      <c r="CQ502" s="203">
        <f t="shared" si="368"/>
        <v>1.75</v>
      </c>
      <c r="CR502" s="191" t="str">
        <f t="shared" si="369"/>
        <v>SPWFD24UB2PB</v>
      </c>
      <c r="CS502" s="191" t="str">
        <f t="shared" si="370"/>
        <v>○</v>
      </c>
      <c r="CT502" s="191" t="str">
        <f t="shared" si="355"/>
        <v>適</v>
      </c>
      <c r="CU502" s="191" t="str">
        <f t="shared" si="371"/>
        <v>●</v>
      </c>
      <c r="CV502" s="191">
        <f t="shared" si="372"/>
        <v>0</v>
      </c>
      <c r="CW502" s="191" t="str">
        <f t="shared" si="373"/>
        <v/>
      </c>
      <c r="CX502" s="208">
        <f t="shared" si="374"/>
        <v>0</v>
      </c>
      <c r="CY502" s="97">
        <f t="shared" si="375"/>
        <v>4</v>
      </c>
      <c r="CZ502" s="98">
        <f t="shared" si="376"/>
        <v>2</v>
      </c>
      <c r="DA502" s="97">
        <f t="shared" si="377"/>
        <v>3</v>
      </c>
      <c r="DB502" s="95">
        <f t="shared" si="356"/>
        <v>2</v>
      </c>
      <c r="DC502" s="147">
        <f t="shared" si="378"/>
        <v>1</v>
      </c>
      <c r="DD502" s="210">
        <f t="shared" si="379"/>
        <v>0</v>
      </c>
      <c r="DE502" s="151">
        <f t="shared" si="380"/>
        <v>0</v>
      </c>
      <c r="DF502" s="213">
        <f t="shared" si="381"/>
        <v>0</v>
      </c>
      <c r="DG502" s="149">
        <f t="shared" si="382"/>
        <v>0</v>
      </c>
      <c r="DH502" s="141">
        <f t="shared" si="383"/>
        <v>0</v>
      </c>
    </row>
    <row r="503" spans="1:112" s="155" customFormat="1" ht="26.1" customHeight="1" thickTop="1" thickBot="1" x14ac:dyDescent="0.2">
      <c r="A503" s="137"/>
      <c r="B503" s="157">
        <v>1323</v>
      </c>
      <c r="C503" s="94" t="s">
        <v>1</v>
      </c>
      <c r="D503" s="94" t="s">
        <v>50</v>
      </c>
      <c r="E503" s="94" t="s">
        <v>193</v>
      </c>
      <c r="F503" s="156">
        <v>6</v>
      </c>
      <c r="G503" s="102">
        <v>1.7</v>
      </c>
      <c r="H503" s="94" t="s">
        <v>256</v>
      </c>
      <c r="I503" s="94" t="s">
        <v>201</v>
      </c>
      <c r="J503" s="103" t="s">
        <v>202</v>
      </c>
      <c r="K503" s="146" t="str">
        <f t="shared" si="357"/>
        <v>●</v>
      </c>
      <c r="L503" s="145" t="s">
        <v>189</v>
      </c>
      <c r="M503" s="180">
        <f t="shared" si="358"/>
        <v>0</v>
      </c>
      <c r="N503" s="92"/>
      <c r="O503" s="93"/>
      <c r="P503" s="104"/>
      <c r="Q503" s="207">
        <v>4</v>
      </c>
      <c r="R503" s="202">
        <v>2</v>
      </c>
      <c r="S503" s="198">
        <v>3</v>
      </c>
      <c r="T503" s="191">
        <f t="shared" si="359"/>
        <v>2</v>
      </c>
      <c r="U503" s="191">
        <f t="shared" si="330"/>
        <v>1</v>
      </c>
      <c r="V503" s="191">
        <f t="shared" si="331"/>
        <v>0</v>
      </c>
      <c r="W503" s="191">
        <f t="shared" si="332"/>
        <v>0</v>
      </c>
      <c r="X503" s="191">
        <f t="shared" si="333"/>
        <v>0</v>
      </c>
      <c r="Y503" s="192">
        <f t="shared" si="334"/>
        <v>0</v>
      </c>
      <c r="Z503" s="195">
        <f t="shared" si="360"/>
        <v>0</v>
      </c>
      <c r="AA503" s="192" t="s">
        <v>67</v>
      </c>
      <c r="AB503" s="190"/>
      <c r="AC503" s="191"/>
      <c r="AD503" s="190"/>
      <c r="AE503" s="190"/>
      <c r="AF503" s="190"/>
      <c r="AG503" s="190"/>
      <c r="AH503" s="190"/>
      <c r="AI503" s="190"/>
      <c r="AJ503" s="190"/>
      <c r="AK503" s="190"/>
      <c r="AL503" s="190"/>
      <c r="AM503" s="190"/>
      <c r="AN503" s="190"/>
      <c r="AO503" s="190"/>
      <c r="AP503" s="190"/>
      <c r="AQ503" s="190"/>
      <c r="AR503" s="190"/>
      <c r="AS503" s="190"/>
      <c r="AT503" s="190"/>
      <c r="AU503" s="190"/>
      <c r="AV503" s="190"/>
      <c r="AW503" s="190"/>
      <c r="AX503" s="190"/>
      <c r="AY503" s="190"/>
      <c r="AZ503" s="190"/>
      <c r="BA503" s="190"/>
      <c r="BB503" s="190"/>
      <c r="BC503" s="190"/>
      <c r="BD503" s="190"/>
      <c r="BE503" s="190"/>
      <c r="BF503" s="190"/>
      <c r="BG503" s="190"/>
      <c r="BH503" s="190"/>
      <c r="BI503" s="190"/>
      <c r="BJ503" s="190"/>
      <c r="BK503" s="190"/>
      <c r="BL503" s="190"/>
      <c r="BM503" s="190"/>
      <c r="BN503" s="190"/>
      <c r="BO503" s="190"/>
      <c r="BP503" s="190"/>
      <c r="BQ503" s="190"/>
      <c r="BR503" s="190"/>
      <c r="BS503" s="190"/>
      <c r="BT503" s="190"/>
      <c r="BU503" s="190"/>
      <c r="BV503" s="190"/>
      <c r="BW503" s="190"/>
      <c r="BX503" s="190"/>
      <c r="BY503" s="190"/>
      <c r="BZ503" s="190">
        <f t="shared" si="384"/>
        <v>1</v>
      </c>
      <c r="CA503" s="190">
        <f t="shared" si="385"/>
        <v>0</v>
      </c>
      <c r="CB503" s="196">
        <f t="shared" si="386"/>
        <v>0</v>
      </c>
      <c r="CC503" s="196">
        <f t="shared" si="361"/>
        <v>0</v>
      </c>
      <c r="CD503" s="197">
        <f t="shared" si="387"/>
        <v>4</v>
      </c>
      <c r="CE503" s="198" t="s">
        <v>127</v>
      </c>
      <c r="CF503" s="196" t="str">
        <f t="shared" si="362"/>
        <v/>
      </c>
      <c r="CG503" s="199">
        <f t="shared" si="388"/>
        <v>1</v>
      </c>
      <c r="CH503" s="190" t="e">
        <f t="shared" si="389"/>
        <v>#VALUE!</v>
      </c>
      <c r="CI503" s="190" t="str">
        <f t="shared" si="390"/>
        <v/>
      </c>
      <c r="CJ503" s="190">
        <f t="shared" si="391"/>
        <v>0</v>
      </c>
      <c r="CK503" s="190"/>
      <c r="CL503" s="191">
        <f t="shared" si="363"/>
        <v>1323</v>
      </c>
      <c r="CM503" s="191" t="str">
        <f t="shared" si="364"/>
        <v>本圃</v>
      </c>
      <c r="CN503" s="191" t="str">
        <f t="shared" si="365"/>
        <v>紅ほっぺ以外</v>
      </c>
      <c r="CO503" s="191" t="str">
        <f t="shared" si="366"/>
        <v>間口</v>
      </c>
      <c r="CP503" s="198">
        <f t="shared" si="367"/>
        <v>6</v>
      </c>
      <c r="CQ503" s="203">
        <f t="shared" si="368"/>
        <v>1.7</v>
      </c>
      <c r="CR503" s="191" t="str">
        <f t="shared" si="369"/>
        <v>SPWFD24UB2PB</v>
      </c>
      <c r="CS503" s="191" t="str">
        <f t="shared" si="370"/>
        <v>◎</v>
      </c>
      <c r="CT503" s="191" t="str">
        <f t="shared" si="355"/>
        <v>強め</v>
      </c>
      <c r="CU503" s="191" t="str">
        <f t="shared" si="371"/>
        <v>●</v>
      </c>
      <c r="CV503" s="191">
        <f t="shared" si="372"/>
        <v>0</v>
      </c>
      <c r="CW503" s="191" t="str">
        <f t="shared" si="373"/>
        <v/>
      </c>
      <c r="CX503" s="208">
        <f t="shared" si="374"/>
        <v>0</v>
      </c>
      <c r="CY503" s="97">
        <f t="shared" si="375"/>
        <v>4</v>
      </c>
      <c r="CZ503" s="98">
        <f t="shared" si="376"/>
        <v>2</v>
      </c>
      <c r="DA503" s="97">
        <f t="shared" si="377"/>
        <v>3</v>
      </c>
      <c r="DB503" s="95">
        <f t="shared" si="356"/>
        <v>2</v>
      </c>
      <c r="DC503" s="147">
        <f t="shared" si="378"/>
        <v>1</v>
      </c>
      <c r="DD503" s="210">
        <f t="shared" si="379"/>
        <v>0</v>
      </c>
      <c r="DE503" s="151">
        <f t="shared" si="380"/>
        <v>0</v>
      </c>
      <c r="DF503" s="213">
        <f t="shared" si="381"/>
        <v>0</v>
      </c>
      <c r="DG503" s="149">
        <f t="shared" si="382"/>
        <v>0</v>
      </c>
      <c r="DH503" s="141">
        <f t="shared" si="383"/>
        <v>0</v>
      </c>
    </row>
    <row r="504" spans="1:112" s="155" customFormat="1" ht="26.1" customHeight="1" thickTop="1" thickBot="1" x14ac:dyDescent="0.2">
      <c r="A504" s="137"/>
      <c r="B504" s="157">
        <v>1324</v>
      </c>
      <c r="C504" s="94" t="s">
        <v>1</v>
      </c>
      <c r="D504" s="94" t="s">
        <v>50</v>
      </c>
      <c r="E504" s="94" t="s">
        <v>193</v>
      </c>
      <c r="F504" s="156">
        <v>6</v>
      </c>
      <c r="G504" s="102">
        <v>1.6</v>
      </c>
      <c r="H504" s="94" t="s">
        <v>256</v>
      </c>
      <c r="I504" s="94" t="s">
        <v>201</v>
      </c>
      <c r="J504" s="103" t="s">
        <v>202</v>
      </c>
      <c r="K504" s="146" t="str">
        <f t="shared" si="357"/>
        <v>●</v>
      </c>
      <c r="L504" s="145" t="s">
        <v>189</v>
      </c>
      <c r="M504" s="180">
        <f t="shared" si="358"/>
        <v>0</v>
      </c>
      <c r="N504" s="92"/>
      <c r="O504" s="93"/>
      <c r="P504" s="104"/>
      <c r="Q504" s="207">
        <v>4</v>
      </c>
      <c r="R504" s="202">
        <v>2</v>
      </c>
      <c r="S504" s="198">
        <v>3</v>
      </c>
      <c r="T504" s="191">
        <f t="shared" si="359"/>
        <v>2</v>
      </c>
      <c r="U504" s="191">
        <f t="shared" si="330"/>
        <v>1</v>
      </c>
      <c r="V504" s="191">
        <f t="shared" si="331"/>
        <v>0</v>
      </c>
      <c r="W504" s="191">
        <f t="shared" si="332"/>
        <v>0</v>
      </c>
      <c r="X504" s="191">
        <f t="shared" si="333"/>
        <v>0</v>
      </c>
      <c r="Y504" s="192">
        <f t="shared" si="334"/>
        <v>0</v>
      </c>
      <c r="Z504" s="195">
        <f t="shared" si="360"/>
        <v>0</v>
      </c>
      <c r="AA504" s="192" t="s">
        <v>67</v>
      </c>
      <c r="AB504" s="190"/>
      <c r="AC504" s="191"/>
      <c r="AD504" s="190"/>
      <c r="AE504" s="190"/>
      <c r="AF504" s="190"/>
      <c r="AG504" s="190"/>
      <c r="AH504" s="190"/>
      <c r="AI504" s="190"/>
      <c r="AJ504" s="190"/>
      <c r="AK504" s="190"/>
      <c r="AL504" s="190"/>
      <c r="AM504" s="190"/>
      <c r="AN504" s="190"/>
      <c r="AO504" s="190"/>
      <c r="AP504" s="190"/>
      <c r="AQ504" s="190"/>
      <c r="AR504" s="190"/>
      <c r="AS504" s="190"/>
      <c r="AT504" s="190"/>
      <c r="AU504" s="190"/>
      <c r="AV504" s="190"/>
      <c r="AW504" s="190"/>
      <c r="AX504" s="190"/>
      <c r="AY504" s="190"/>
      <c r="AZ504" s="190"/>
      <c r="BA504" s="190"/>
      <c r="BB504" s="190"/>
      <c r="BC504" s="190"/>
      <c r="BD504" s="190"/>
      <c r="BE504" s="190"/>
      <c r="BF504" s="190"/>
      <c r="BG504" s="190"/>
      <c r="BH504" s="190"/>
      <c r="BI504" s="190"/>
      <c r="BJ504" s="190"/>
      <c r="BK504" s="190"/>
      <c r="BL504" s="190"/>
      <c r="BM504" s="190"/>
      <c r="BN504" s="190"/>
      <c r="BO504" s="190"/>
      <c r="BP504" s="190"/>
      <c r="BQ504" s="190"/>
      <c r="BR504" s="190"/>
      <c r="BS504" s="190"/>
      <c r="BT504" s="190"/>
      <c r="BU504" s="190"/>
      <c r="BV504" s="190"/>
      <c r="BW504" s="190"/>
      <c r="BX504" s="190"/>
      <c r="BY504" s="190"/>
      <c r="BZ504" s="190">
        <f t="shared" si="384"/>
        <v>1</v>
      </c>
      <c r="CA504" s="190">
        <f t="shared" si="385"/>
        <v>0</v>
      </c>
      <c r="CB504" s="196">
        <f t="shared" si="386"/>
        <v>0</v>
      </c>
      <c r="CC504" s="196">
        <f t="shared" si="361"/>
        <v>0</v>
      </c>
      <c r="CD504" s="197">
        <f t="shared" si="387"/>
        <v>4</v>
      </c>
      <c r="CE504" s="198" t="s">
        <v>127</v>
      </c>
      <c r="CF504" s="196" t="str">
        <f t="shared" si="362"/>
        <v/>
      </c>
      <c r="CG504" s="199">
        <f t="shared" si="388"/>
        <v>1</v>
      </c>
      <c r="CH504" s="190" t="e">
        <f t="shared" si="389"/>
        <v>#VALUE!</v>
      </c>
      <c r="CI504" s="190" t="str">
        <f t="shared" si="390"/>
        <v/>
      </c>
      <c r="CJ504" s="190">
        <f t="shared" si="391"/>
        <v>0</v>
      </c>
      <c r="CK504" s="190"/>
      <c r="CL504" s="191">
        <f t="shared" si="363"/>
        <v>1324</v>
      </c>
      <c r="CM504" s="191" t="str">
        <f t="shared" si="364"/>
        <v>本圃</v>
      </c>
      <c r="CN504" s="191" t="str">
        <f t="shared" si="365"/>
        <v>紅ほっぺ以外</v>
      </c>
      <c r="CO504" s="191" t="str">
        <f t="shared" si="366"/>
        <v>間口</v>
      </c>
      <c r="CP504" s="198">
        <f t="shared" si="367"/>
        <v>6</v>
      </c>
      <c r="CQ504" s="203">
        <f t="shared" si="368"/>
        <v>1.6</v>
      </c>
      <c r="CR504" s="191" t="str">
        <f t="shared" si="369"/>
        <v>SPWFD24UB2PB</v>
      </c>
      <c r="CS504" s="191" t="str">
        <f t="shared" si="370"/>
        <v>◎</v>
      </c>
      <c r="CT504" s="191" t="str">
        <f t="shared" si="355"/>
        <v>強め</v>
      </c>
      <c r="CU504" s="191" t="str">
        <f t="shared" si="371"/>
        <v>●</v>
      </c>
      <c r="CV504" s="191">
        <f t="shared" si="372"/>
        <v>0</v>
      </c>
      <c r="CW504" s="191" t="str">
        <f t="shared" si="373"/>
        <v/>
      </c>
      <c r="CX504" s="208">
        <f t="shared" si="374"/>
        <v>0</v>
      </c>
      <c r="CY504" s="97">
        <f t="shared" si="375"/>
        <v>4</v>
      </c>
      <c r="CZ504" s="98">
        <f t="shared" si="376"/>
        <v>2</v>
      </c>
      <c r="DA504" s="97">
        <f t="shared" si="377"/>
        <v>3</v>
      </c>
      <c r="DB504" s="95">
        <f t="shared" si="356"/>
        <v>2</v>
      </c>
      <c r="DC504" s="147">
        <f t="shared" si="378"/>
        <v>1</v>
      </c>
      <c r="DD504" s="210">
        <f t="shared" si="379"/>
        <v>0</v>
      </c>
      <c r="DE504" s="151">
        <f t="shared" si="380"/>
        <v>0</v>
      </c>
      <c r="DF504" s="213">
        <f t="shared" si="381"/>
        <v>0</v>
      </c>
      <c r="DG504" s="149">
        <f t="shared" si="382"/>
        <v>0</v>
      </c>
      <c r="DH504" s="141">
        <f t="shared" si="383"/>
        <v>0</v>
      </c>
    </row>
    <row r="505" spans="1:112" s="155" customFormat="1" ht="26.1" customHeight="1" thickTop="1" thickBot="1" x14ac:dyDescent="0.2">
      <c r="A505" s="137"/>
      <c r="B505" s="157">
        <v>1325</v>
      </c>
      <c r="C505" s="94" t="s">
        <v>1</v>
      </c>
      <c r="D505" s="94" t="s">
        <v>50</v>
      </c>
      <c r="E505" s="94" t="s">
        <v>193</v>
      </c>
      <c r="F505" s="156">
        <v>6</v>
      </c>
      <c r="G505" s="102">
        <v>1.6</v>
      </c>
      <c r="H505" s="94" t="s">
        <v>256</v>
      </c>
      <c r="I505" s="94" t="s">
        <v>195</v>
      </c>
      <c r="J505" s="106" t="s">
        <v>196</v>
      </c>
      <c r="K505" s="146" t="str">
        <f t="shared" si="357"/>
        <v>○</v>
      </c>
      <c r="L505" s="145" t="s">
        <v>189</v>
      </c>
      <c r="M505" s="180">
        <f t="shared" si="358"/>
        <v>0</v>
      </c>
      <c r="N505" s="92"/>
      <c r="O505" s="93"/>
      <c r="P505" s="104"/>
      <c r="Q505" s="207">
        <v>6</v>
      </c>
      <c r="R505" s="202">
        <v>2</v>
      </c>
      <c r="S505" s="198">
        <v>3</v>
      </c>
      <c r="T505" s="191">
        <f t="shared" si="359"/>
        <v>2</v>
      </c>
      <c r="U505" s="191">
        <f t="shared" si="330"/>
        <v>1</v>
      </c>
      <c r="V505" s="191">
        <f t="shared" si="331"/>
        <v>0</v>
      </c>
      <c r="W505" s="191">
        <f t="shared" si="332"/>
        <v>0</v>
      </c>
      <c r="X505" s="191">
        <f t="shared" si="333"/>
        <v>0</v>
      </c>
      <c r="Y505" s="192">
        <f t="shared" si="334"/>
        <v>0</v>
      </c>
      <c r="Z505" s="195">
        <f t="shared" si="360"/>
        <v>0</v>
      </c>
      <c r="AA505" s="192" t="s">
        <v>67</v>
      </c>
      <c r="AB505" s="190"/>
      <c r="AC505" s="191"/>
      <c r="AD505" s="190"/>
      <c r="AE505" s="190"/>
      <c r="AF505" s="190"/>
      <c r="AG505" s="190"/>
      <c r="AH505" s="190"/>
      <c r="AI505" s="190"/>
      <c r="AJ505" s="190"/>
      <c r="AK505" s="190"/>
      <c r="AL505" s="190"/>
      <c r="AM505" s="190"/>
      <c r="AN505" s="190"/>
      <c r="AO505" s="190"/>
      <c r="AP505" s="190"/>
      <c r="AQ505" s="190"/>
      <c r="AR505" s="190"/>
      <c r="AS505" s="190"/>
      <c r="AT505" s="190"/>
      <c r="AU505" s="190"/>
      <c r="AV505" s="190"/>
      <c r="AW505" s="190"/>
      <c r="AX505" s="190"/>
      <c r="AY505" s="190"/>
      <c r="AZ505" s="190"/>
      <c r="BA505" s="190"/>
      <c r="BB505" s="190"/>
      <c r="BC505" s="190"/>
      <c r="BD505" s="190"/>
      <c r="BE505" s="190"/>
      <c r="BF505" s="190"/>
      <c r="BG505" s="190"/>
      <c r="BH505" s="190"/>
      <c r="BI505" s="190"/>
      <c r="BJ505" s="190"/>
      <c r="BK505" s="190"/>
      <c r="BL505" s="190"/>
      <c r="BM505" s="190"/>
      <c r="BN505" s="190"/>
      <c r="BO505" s="190"/>
      <c r="BP505" s="190"/>
      <c r="BQ505" s="190"/>
      <c r="BR505" s="190"/>
      <c r="BS505" s="190"/>
      <c r="BT505" s="190"/>
      <c r="BU505" s="190"/>
      <c r="BV505" s="190"/>
      <c r="BW505" s="190"/>
      <c r="BX505" s="190"/>
      <c r="BY505" s="190"/>
      <c r="BZ505" s="190">
        <f t="shared" si="384"/>
        <v>1</v>
      </c>
      <c r="CA505" s="190">
        <f t="shared" si="385"/>
        <v>0</v>
      </c>
      <c r="CB505" s="196">
        <f t="shared" si="386"/>
        <v>0</v>
      </c>
      <c r="CC505" s="196">
        <f t="shared" si="361"/>
        <v>0</v>
      </c>
      <c r="CD505" s="197">
        <f t="shared" si="387"/>
        <v>6</v>
      </c>
      <c r="CE505" s="198" t="s">
        <v>127</v>
      </c>
      <c r="CF505" s="196" t="str">
        <f t="shared" si="362"/>
        <v/>
      </c>
      <c r="CG505" s="199">
        <f t="shared" si="388"/>
        <v>1</v>
      </c>
      <c r="CH505" s="190" t="e">
        <f t="shared" si="389"/>
        <v>#VALUE!</v>
      </c>
      <c r="CI505" s="190" t="str">
        <f t="shared" si="390"/>
        <v/>
      </c>
      <c r="CJ505" s="190">
        <f t="shared" si="391"/>
        <v>0</v>
      </c>
      <c r="CK505" s="190"/>
      <c r="CL505" s="191">
        <f t="shared" si="363"/>
        <v>1325</v>
      </c>
      <c r="CM505" s="191" t="str">
        <f t="shared" si="364"/>
        <v>本圃</v>
      </c>
      <c r="CN505" s="191" t="str">
        <f t="shared" si="365"/>
        <v>紅ほっぺ以外</v>
      </c>
      <c r="CO505" s="191" t="str">
        <f t="shared" si="366"/>
        <v>間口</v>
      </c>
      <c r="CP505" s="198">
        <f t="shared" si="367"/>
        <v>6</v>
      </c>
      <c r="CQ505" s="203">
        <f t="shared" si="368"/>
        <v>1.6</v>
      </c>
      <c r="CR505" s="191" t="str">
        <f t="shared" si="369"/>
        <v>SPWFD24UB2PB</v>
      </c>
      <c r="CS505" s="191" t="str">
        <f t="shared" si="370"/>
        <v>△</v>
      </c>
      <c r="CT505" s="191" t="str">
        <f t="shared" si="355"/>
        <v>弱め</v>
      </c>
      <c r="CU505" s="191" t="str">
        <f t="shared" si="371"/>
        <v>○</v>
      </c>
      <c r="CV505" s="191">
        <f t="shared" si="372"/>
        <v>0</v>
      </c>
      <c r="CW505" s="191" t="str">
        <f t="shared" si="373"/>
        <v/>
      </c>
      <c r="CX505" s="208">
        <f t="shared" si="374"/>
        <v>0</v>
      </c>
      <c r="CY505" s="97">
        <f t="shared" si="375"/>
        <v>6</v>
      </c>
      <c r="CZ505" s="98">
        <f t="shared" si="376"/>
        <v>2</v>
      </c>
      <c r="DA505" s="97">
        <f t="shared" si="377"/>
        <v>3</v>
      </c>
      <c r="DB505" s="95">
        <f t="shared" si="356"/>
        <v>2</v>
      </c>
      <c r="DC505" s="147">
        <f t="shared" si="378"/>
        <v>1</v>
      </c>
      <c r="DD505" s="210">
        <f t="shared" si="379"/>
        <v>0</v>
      </c>
      <c r="DE505" s="151">
        <f t="shared" si="380"/>
        <v>0</v>
      </c>
      <c r="DF505" s="213">
        <f t="shared" si="381"/>
        <v>0</v>
      </c>
      <c r="DG505" s="149">
        <f t="shared" si="382"/>
        <v>0</v>
      </c>
      <c r="DH505" s="141">
        <f t="shared" si="383"/>
        <v>0</v>
      </c>
    </row>
    <row r="506" spans="1:112" s="155" customFormat="1" ht="26.1" customHeight="1" thickTop="1" thickBot="1" x14ac:dyDescent="0.2">
      <c r="A506" s="137"/>
      <c r="B506" s="157">
        <v>1326</v>
      </c>
      <c r="C506" s="94" t="s">
        <v>1</v>
      </c>
      <c r="D506" s="94" t="s">
        <v>50</v>
      </c>
      <c r="E506" s="94" t="s">
        <v>193</v>
      </c>
      <c r="F506" s="156">
        <v>7</v>
      </c>
      <c r="G506" s="102">
        <v>1.4</v>
      </c>
      <c r="H506" s="94" t="s">
        <v>256</v>
      </c>
      <c r="I506" s="94" t="s">
        <v>201</v>
      </c>
      <c r="J506" s="103" t="s">
        <v>202</v>
      </c>
      <c r="K506" s="146" t="str">
        <f t="shared" si="357"/>
        <v>●</v>
      </c>
      <c r="L506" s="145" t="s">
        <v>189</v>
      </c>
      <c r="M506" s="180">
        <f t="shared" si="358"/>
        <v>0</v>
      </c>
      <c r="N506" s="92"/>
      <c r="O506" s="93"/>
      <c r="P506" s="104"/>
      <c r="Q506" s="207">
        <v>4</v>
      </c>
      <c r="R506" s="202">
        <v>2</v>
      </c>
      <c r="S506" s="198">
        <v>3.5</v>
      </c>
      <c r="T506" s="191">
        <f t="shared" si="359"/>
        <v>2</v>
      </c>
      <c r="U506" s="191">
        <f t="shared" si="330"/>
        <v>1</v>
      </c>
      <c r="V506" s="191">
        <f t="shared" si="331"/>
        <v>0</v>
      </c>
      <c r="W506" s="191">
        <f t="shared" si="332"/>
        <v>0</v>
      </c>
      <c r="X506" s="191">
        <f t="shared" si="333"/>
        <v>0</v>
      </c>
      <c r="Y506" s="192">
        <f t="shared" si="334"/>
        <v>0</v>
      </c>
      <c r="Z506" s="195">
        <f t="shared" si="360"/>
        <v>0</v>
      </c>
      <c r="AA506" s="192" t="s">
        <v>67</v>
      </c>
      <c r="AB506" s="190" t="s">
        <v>74</v>
      </c>
      <c r="AC506" s="191"/>
      <c r="AD506" s="190"/>
      <c r="AE506" s="190"/>
      <c r="AF506" s="190"/>
      <c r="AG506" s="190"/>
      <c r="AH506" s="190"/>
      <c r="AI506" s="190"/>
      <c r="AJ506" s="190"/>
      <c r="AK506" s="190"/>
      <c r="AL506" s="190"/>
      <c r="AM506" s="190"/>
      <c r="AN506" s="190"/>
      <c r="AO506" s="190"/>
      <c r="AP506" s="190"/>
      <c r="AQ506" s="190"/>
      <c r="AR506" s="190"/>
      <c r="AS506" s="190"/>
      <c r="AT506" s="190"/>
      <c r="AU506" s="190"/>
      <c r="AV506" s="190"/>
      <c r="AW506" s="190"/>
      <c r="AX506" s="190"/>
      <c r="AY506" s="190"/>
      <c r="AZ506" s="190"/>
      <c r="BA506" s="190"/>
      <c r="BB506" s="190"/>
      <c r="BC506" s="190"/>
      <c r="BD506" s="190"/>
      <c r="BE506" s="190"/>
      <c r="BF506" s="190"/>
      <c r="BG506" s="190"/>
      <c r="BH506" s="190"/>
      <c r="BI506" s="190"/>
      <c r="BJ506" s="190"/>
      <c r="BK506" s="190"/>
      <c r="BL506" s="190"/>
      <c r="BM506" s="190"/>
      <c r="BN506" s="190"/>
      <c r="BO506" s="190"/>
      <c r="BP506" s="190"/>
      <c r="BQ506" s="190"/>
      <c r="BR506" s="190"/>
      <c r="BS506" s="190"/>
      <c r="BT506" s="190"/>
      <c r="BU506" s="190"/>
      <c r="BV506" s="190"/>
      <c r="BW506" s="190"/>
      <c r="BX506" s="190"/>
      <c r="BY506" s="190"/>
      <c r="BZ506" s="190">
        <f t="shared" si="384"/>
        <v>1</v>
      </c>
      <c r="CA506" s="190">
        <f t="shared" si="385"/>
        <v>0</v>
      </c>
      <c r="CB506" s="196">
        <f t="shared" si="386"/>
        <v>0</v>
      </c>
      <c r="CC506" s="196">
        <f t="shared" si="361"/>
        <v>0</v>
      </c>
      <c r="CD506" s="197">
        <f t="shared" si="387"/>
        <v>4</v>
      </c>
      <c r="CE506" s="198" t="s">
        <v>127</v>
      </c>
      <c r="CF506" s="196" t="str">
        <f t="shared" si="362"/>
        <v/>
      </c>
      <c r="CG506" s="199">
        <f t="shared" si="388"/>
        <v>1</v>
      </c>
      <c r="CH506" s="190" t="e">
        <f t="shared" si="389"/>
        <v>#VALUE!</v>
      </c>
      <c r="CI506" s="190" t="str">
        <f t="shared" si="390"/>
        <v/>
      </c>
      <c r="CJ506" s="190">
        <f t="shared" si="391"/>
        <v>0</v>
      </c>
      <c r="CK506" s="190"/>
      <c r="CL506" s="191">
        <f t="shared" si="363"/>
        <v>1326</v>
      </c>
      <c r="CM506" s="191" t="str">
        <f t="shared" si="364"/>
        <v>本圃</v>
      </c>
      <c r="CN506" s="191" t="str">
        <f t="shared" si="365"/>
        <v>紅ほっぺ以外</v>
      </c>
      <c r="CO506" s="191" t="str">
        <f t="shared" si="366"/>
        <v>間口</v>
      </c>
      <c r="CP506" s="198">
        <f t="shared" si="367"/>
        <v>7</v>
      </c>
      <c r="CQ506" s="203">
        <f t="shared" si="368"/>
        <v>1.4</v>
      </c>
      <c r="CR506" s="191" t="str">
        <f t="shared" si="369"/>
        <v>SPWFD24UB2PB</v>
      </c>
      <c r="CS506" s="191" t="str">
        <f t="shared" si="370"/>
        <v>◎</v>
      </c>
      <c r="CT506" s="191" t="str">
        <f t="shared" si="355"/>
        <v>強め</v>
      </c>
      <c r="CU506" s="191" t="str">
        <f t="shared" si="371"/>
        <v>●</v>
      </c>
      <c r="CV506" s="191">
        <f t="shared" si="372"/>
        <v>0</v>
      </c>
      <c r="CW506" s="191" t="str">
        <f t="shared" si="373"/>
        <v/>
      </c>
      <c r="CX506" s="208">
        <f t="shared" si="374"/>
        <v>0</v>
      </c>
      <c r="CY506" s="97">
        <f t="shared" si="375"/>
        <v>4</v>
      </c>
      <c r="CZ506" s="98">
        <f t="shared" si="376"/>
        <v>2</v>
      </c>
      <c r="DA506" s="97">
        <f t="shared" si="377"/>
        <v>3.5</v>
      </c>
      <c r="DB506" s="95">
        <f t="shared" si="356"/>
        <v>2</v>
      </c>
      <c r="DC506" s="147">
        <f t="shared" si="378"/>
        <v>1</v>
      </c>
      <c r="DD506" s="210">
        <f t="shared" si="379"/>
        <v>0</v>
      </c>
      <c r="DE506" s="151">
        <f t="shared" si="380"/>
        <v>0</v>
      </c>
      <c r="DF506" s="213">
        <f t="shared" si="381"/>
        <v>0</v>
      </c>
      <c r="DG506" s="149">
        <f t="shared" si="382"/>
        <v>0</v>
      </c>
      <c r="DH506" s="141">
        <f t="shared" si="383"/>
        <v>0</v>
      </c>
    </row>
    <row r="507" spans="1:112" s="155" customFormat="1" ht="26.1" customHeight="1" thickTop="1" thickBot="1" x14ac:dyDescent="0.2">
      <c r="A507" s="137"/>
      <c r="B507" s="157">
        <v>1327</v>
      </c>
      <c r="C507" s="94" t="s">
        <v>1</v>
      </c>
      <c r="D507" s="94" t="s">
        <v>50</v>
      </c>
      <c r="E507" s="94" t="s">
        <v>193</v>
      </c>
      <c r="F507" s="156">
        <v>7</v>
      </c>
      <c r="G507" s="102">
        <v>1.6</v>
      </c>
      <c r="H507" s="94" t="s">
        <v>256</v>
      </c>
      <c r="I507" s="94" t="s">
        <v>198</v>
      </c>
      <c r="J507" s="106" t="s">
        <v>199</v>
      </c>
      <c r="K507" s="146" t="str">
        <f t="shared" si="357"/>
        <v>●</v>
      </c>
      <c r="L507" s="145" t="s">
        <v>189</v>
      </c>
      <c r="M507" s="180">
        <f t="shared" si="358"/>
        <v>0</v>
      </c>
      <c r="N507" s="92"/>
      <c r="O507" s="93"/>
      <c r="P507" s="104"/>
      <c r="Q507" s="207">
        <v>4</v>
      </c>
      <c r="R507" s="202">
        <v>2</v>
      </c>
      <c r="S507" s="198">
        <v>3.5</v>
      </c>
      <c r="T507" s="191">
        <f t="shared" si="359"/>
        <v>2</v>
      </c>
      <c r="U507" s="191">
        <f t="shared" si="330"/>
        <v>1</v>
      </c>
      <c r="V507" s="191">
        <f t="shared" si="331"/>
        <v>0</v>
      </c>
      <c r="W507" s="191">
        <f t="shared" si="332"/>
        <v>0</v>
      </c>
      <c r="X507" s="191">
        <f t="shared" si="333"/>
        <v>0</v>
      </c>
      <c r="Y507" s="192">
        <f t="shared" si="334"/>
        <v>0</v>
      </c>
      <c r="Z507" s="195">
        <f t="shared" si="360"/>
        <v>0</v>
      </c>
      <c r="AA507" s="192" t="s">
        <v>67</v>
      </c>
      <c r="AB507" s="190"/>
      <c r="AC507" s="191"/>
      <c r="AD507" s="190"/>
      <c r="AE507" s="190"/>
      <c r="AF507" s="190"/>
      <c r="AG507" s="190"/>
      <c r="AH507" s="190"/>
      <c r="AI507" s="190"/>
      <c r="AJ507" s="190"/>
      <c r="AK507" s="190"/>
      <c r="AL507" s="190"/>
      <c r="AM507" s="190"/>
      <c r="AN507" s="190"/>
      <c r="AO507" s="190"/>
      <c r="AP507" s="190"/>
      <c r="AQ507" s="190"/>
      <c r="AR507" s="190"/>
      <c r="AS507" s="190"/>
      <c r="AT507" s="190"/>
      <c r="AU507" s="190"/>
      <c r="AV507" s="190"/>
      <c r="AW507" s="190"/>
      <c r="AX507" s="190"/>
      <c r="AY507" s="190"/>
      <c r="AZ507" s="190"/>
      <c r="BA507" s="190"/>
      <c r="BB507" s="190"/>
      <c r="BC507" s="190"/>
      <c r="BD507" s="190"/>
      <c r="BE507" s="190"/>
      <c r="BF507" s="190"/>
      <c r="BG507" s="190"/>
      <c r="BH507" s="190"/>
      <c r="BI507" s="190"/>
      <c r="BJ507" s="190"/>
      <c r="BK507" s="190"/>
      <c r="BL507" s="190"/>
      <c r="BM507" s="190"/>
      <c r="BN507" s="190"/>
      <c r="BO507" s="190"/>
      <c r="BP507" s="190"/>
      <c r="BQ507" s="190"/>
      <c r="BR507" s="190"/>
      <c r="BS507" s="190"/>
      <c r="BT507" s="190"/>
      <c r="BU507" s="190"/>
      <c r="BV507" s="190"/>
      <c r="BW507" s="190"/>
      <c r="BX507" s="190"/>
      <c r="BY507" s="190"/>
      <c r="BZ507" s="190">
        <f t="shared" si="384"/>
        <v>1</v>
      </c>
      <c r="CA507" s="190">
        <f t="shared" si="385"/>
        <v>0</v>
      </c>
      <c r="CB507" s="196">
        <f t="shared" si="386"/>
        <v>0</v>
      </c>
      <c r="CC507" s="196">
        <f t="shared" si="361"/>
        <v>0</v>
      </c>
      <c r="CD507" s="197">
        <f t="shared" si="387"/>
        <v>4</v>
      </c>
      <c r="CE507" s="198" t="s">
        <v>127</v>
      </c>
      <c r="CF507" s="196" t="str">
        <f t="shared" si="362"/>
        <v/>
      </c>
      <c r="CG507" s="199">
        <f t="shared" si="388"/>
        <v>1</v>
      </c>
      <c r="CH507" s="190" t="e">
        <f t="shared" si="389"/>
        <v>#VALUE!</v>
      </c>
      <c r="CI507" s="190" t="str">
        <f t="shared" si="390"/>
        <v/>
      </c>
      <c r="CJ507" s="190">
        <f t="shared" si="391"/>
        <v>0</v>
      </c>
      <c r="CK507" s="190"/>
      <c r="CL507" s="191">
        <f t="shared" si="363"/>
        <v>1327</v>
      </c>
      <c r="CM507" s="191" t="str">
        <f t="shared" si="364"/>
        <v>本圃</v>
      </c>
      <c r="CN507" s="191" t="str">
        <f t="shared" si="365"/>
        <v>紅ほっぺ以外</v>
      </c>
      <c r="CO507" s="191" t="str">
        <f t="shared" si="366"/>
        <v>間口</v>
      </c>
      <c r="CP507" s="198">
        <f t="shared" si="367"/>
        <v>7</v>
      </c>
      <c r="CQ507" s="203">
        <f t="shared" si="368"/>
        <v>1.6</v>
      </c>
      <c r="CR507" s="191" t="str">
        <f t="shared" si="369"/>
        <v>SPWFD24UB2PB</v>
      </c>
      <c r="CS507" s="191" t="str">
        <f t="shared" si="370"/>
        <v>○</v>
      </c>
      <c r="CT507" s="191" t="str">
        <f t="shared" si="355"/>
        <v>適</v>
      </c>
      <c r="CU507" s="191" t="str">
        <f t="shared" si="371"/>
        <v>●</v>
      </c>
      <c r="CV507" s="191">
        <f t="shared" si="372"/>
        <v>0</v>
      </c>
      <c r="CW507" s="191" t="str">
        <f t="shared" si="373"/>
        <v/>
      </c>
      <c r="CX507" s="208">
        <f t="shared" si="374"/>
        <v>0</v>
      </c>
      <c r="CY507" s="97">
        <f t="shared" si="375"/>
        <v>4</v>
      </c>
      <c r="CZ507" s="98">
        <f t="shared" si="376"/>
        <v>2</v>
      </c>
      <c r="DA507" s="97">
        <f t="shared" si="377"/>
        <v>3.5</v>
      </c>
      <c r="DB507" s="95">
        <f t="shared" si="356"/>
        <v>2</v>
      </c>
      <c r="DC507" s="147">
        <f t="shared" si="378"/>
        <v>1</v>
      </c>
      <c r="DD507" s="210">
        <f t="shared" si="379"/>
        <v>0</v>
      </c>
      <c r="DE507" s="151">
        <f t="shared" si="380"/>
        <v>0</v>
      </c>
      <c r="DF507" s="213">
        <f t="shared" si="381"/>
        <v>0</v>
      </c>
      <c r="DG507" s="149">
        <f t="shared" si="382"/>
        <v>0</v>
      </c>
      <c r="DH507" s="141">
        <f t="shared" si="383"/>
        <v>0</v>
      </c>
    </row>
    <row r="508" spans="1:112" s="155" customFormat="1" ht="26.1" customHeight="1" thickTop="1" thickBot="1" x14ac:dyDescent="0.2">
      <c r="A508" s="137"/>
      <c r="B508" s="157">
        <v>1328</v>
      </c>
      <c r="C508" s="94" t="s">
        <v>1</v>
      </c>
      <c r="D508" s="94" t="s">
        <v>50</v>
      </c>
      <c r="E508" s="94" t="s">
        <v>193</v>
      </c>
      <c r="F508" s="156">
        <v>7</v>
      </c>
      <c r="G508" s="102">
        <v>1.7</v>
      </c>
      <c r="H508" s="94" t="s">
        <v>256</v>
      </c>
      <c r="I508" s="94" t="s">
        <v>198</v>
      </c>
      <c r="J508" s="106" t="s">
        <v>199</v>
      </c>
      <c r="K508" s="146" t="str">
        <f t="shared" si="357"/>
        <v>●</v>
      </c>
      <c r="L508" s="145" t="s">
        <v>189</v>
      </c>
      <c r="M508" s="180">
        <f t="shared" si="358"/>
        <v>0</v>
      </c>
      <c r="N508" s="92"/>
      <c r="O508" s="93"/>
      <c r="P508" s="104"/>
      <c r="Q508" s="207">
        <v>4</v>
      </c>
      <c r="R508" s="202">
        <v>2</v>
      </c>
      <c r="S508" s="198">
        <v>3.5</v>
      </c>
      <c r="T508" s="191">
        <f t="shared" si="359"/>
        <v>2</v>
      </c>
      <c r="U508" s="191">
        <f t="shared" si="330"/>
        <v>1</v>
      </c>
      <c r="V508" s="191">
        <f t="shared" si="331"/>
        <v>0</v>
      </c>
      <c r="W508" s="191">
        <f t="shared" si="332"/>
        <v>0</v>
      </c>
      <c r="X508" s="191">
        <f t="shared" si="333"/>
        <v>0</v>
      </c>
      <c r="Y508" s="192">
        <f t="shared" si="334"/>
        <v>0</v>
      </c>
      <c r="Z508" s="195">
        <f t="shared" si="360"/>
        <v>0</v>
      </c>
      <c r="AA508" s="192" t="s">
        <v>67</v>
      </c>
      <c r="AB508" s="190"/>
      <c r="AC508" s="191"/>
      <c r="AD508" s="190"/>
      <c r="AE508" s="190"/>
      <c r="AF508" s="190"/>
      <c r="AG508" s="190"/>
      <c r="AH508" s="190"/>
      <c r="AI508" s="190"/>
      <c r="AJ508" s="190"/>
      <c r="AK508" s="190"/>
      <c r="AL508" s="190"/>
      <c r="AM508" s="190"/>
      <c r="AN508" s="190"/>
      <c r="AO508" s="190"/>
      <c r="AP508" s="190"/>
      <c r="AQ508" s="190"/>
      <c r="AR508" s="190"/>
      <c r="AS508" s="190"/>
      <c r="AT508" s="190"/>
      <c r="AU508" s="190"/>
      <c r="AV508" s="190"/>
      <c r="AW508" s="190"/>
      <c r="AX508" s="190"/>
      <c r="AY508" s="190"/>
      <c r="AZ508" s="190"/>
      <c r="BA508" s="190"/>
      <c r="BB508" s="190"/>
      <c r="BC508" s="190"/>
      <c r="BD508" s="190"/>
      <c r="BE508" s="190"/>
      <c r="BF508" s="190"/>
      <c r="BG508" s="190"/>
      <c r="BH508" s="190"/>
      <c r="BI508" s="190"/>
      <c r="BJ508" s="190"/>
      <c r="BK508" s="190"/>
      <c r="BL508" s="190"/>
      <c r="BM508" s="190"/>
      <c r="BN508" s="190"/>
      <c r="BO508" s="190"/>
      <c r="BP508" s="190"/>
      <c r="BQ508" s="190"/>
      <c r="BR508" s="190"/>
      <c r="BS508" s="190"/>
      <c r="BT508" s="190"/>
      <c r="BU508" s="190"/>
      <c r="BV508" s="190"/>
      <c r="BW508" s="190"/>
      <c r="BX508" s="190"/>
      <c r="BY508" s="190"/>
      <c r="BZ508" s="190">
        <f t="shared" si="384"/>
        <v>1</v>
      </c>
      <c r="CA508" s="190">
        <f t="shared" si="385"/>
        <v>0</v>
      </c>
      <c r="CB508" s="196">
        <f t="shared" si="386"/>
        <v>0</v>
      </c>
      <c r="CC508" s="196">
        <f t="shared" si="361"/>
        <v>0</v>
      </c>
      <c r="CD508" s="197">
        <f t="shared" si="387"/>
        <v>4</v>
      </c>
      <c r="CE508" s="198" t="s">
        <v>127</v>
      </c>
      <c r="CF508" s="196" t="str">
        <f t="shared" si="362"/>
        <v/>
      </c>
      <c r="CG508" s="199">
        <f t="shared" si="388"/>
        <v>1</v>
      </c>
      <c r="CH508" s="190" t="e">
        <f t="shared" si="389"/>
        <v>#VALUE!</v>
      </c>
      <c r="CI508" s="190" t="str">
        <f t="shared" si="390"/>
        <v/>
      </c>
      <c r="CJ508" s="190">
        <f t="shared" si="391"/>
        <v>0</v>
      </c>
      <c r="CK508" s="190"/>
      <c r="CL508" s="191">
        <f t="shared" si="363"/>
        <v>1328</v>
      </c>
      <c r="CM508" s="191" t="str">
        <f t="shared" si="364"/>
        <v>本圃</v>
      </c>
      <c r="CN508" s="191" t="str">
        <f t="shared" si="365"/>
        <v>紅ほっぺ以外</v>
      </c>
      <c r="CO508" s="191" t="str">
        <f t="shared" si="366"/>
        <v>間口</v>
      </c>
      <c r="CP508" s="198">
        <f t="shared" si="367"/>
        <v>7</v>
      </c>
      <c r="CQ508" s="203">
        <f t="shared" si="368"/>
        <v>1.7</v>
      </c>
      <c r="CR508" s="191" t="str">
        <f t="shared" si="369"/>
        <v>SPWFD24UB2PB</v>
      </c>
      <c r="CS508" s="191" t="str">
        <f t="shared" si="370"/>
        <v>○</v>
      </c>
      <c r="CT508" s="191" t="str">
        <f t="shared" si="355"/>
        <v>適</v>
      </c>
      <c r="CU508" s="191" t="str">
        <f t="shared" si="371"/>
        <v>●</v>
      </c>
      <c r="CV508" s="191">
        <f t="shared" si="372"/>
        <v>0</v>
      </c>
      <c r="CW508" s="191" t="str">
        <f t="shared" si="373"/>
        <v/>
      </c>
      <c r="CX508" s="208">
        <f t="shared" si="374"/>
        <v>0</v>
      </c>
      <c r="CY508" s="97">
        <f t="shared" si="375"/>
        <v>4</v>
      </c>
      <c r="CZ508" s="98">
        <f t="shared" si="376"/>
        <v>2</v>
      </c>
      <c r="DA508" s="97">
        <f t="shared" si="377"/>
        <v>3.5</v>
      </c>
      <c r="DB508" s="95">
        <f t="shared" si="356"/>
        <v>2</v>
      </c>
      <c r="DC508" s="147">
        <f t="shared" si="378"/>
        <v>1</v>
      </c>
      <c r="DD508" s="210">
        <f t="shared" si="379"/>
        <v>0</v>
      </c>
      <c r="DE508" s="151">
        <f t="shared" si="380"/>
        <v>0</v>
      </c>
      <c r="DF508" s="213">
        <f t="shared" si="381"/>
        <v>0</v>
      </c>
      <c r="DG508" s="149">
        <f t="shared" si="382"/>
        <v>0</v>
      </c>
      <c r="DH508" s="141">
        <f t="shared" si="383"/>
        <v>0</v>
      </c>
    </row>
    <row r="509" spans="1:112" s="155" customFormat="1" ht="26.1" customHeight="1" thickTop="1" thickBot="1" x14ac:dyDescent="0.2">
      <c r="A509" s="137"/>
      <c r="B509" s="157">
        <v>1329</v>
      </c>
      <c r="C509" s="94" t="s">
        <v>1</v>
      </c>
      <c r="D509" s="94" t="s">
        <v>50</v>
      </c>
      <c r="E509" s="94" t="s">
        <v>193</v>
      </c>
      <c r="F509" s="156">
        <v>7</v>
      </c>
      <c r="G509" s="102">
        <v>1.75</v>
      </c>
      <c r="H509" s="94" t="s">
        <v>256</v>
      </c>
      <c r="I509" s="94" t="s">
        <v>198</v>
      </c>
      <c r="J509" s="106" t="s">
        <v>199</v>
      </c>
      <c r="K509" s="146" t="str">
        <f t="shared" si="357"/>
        <v>●</v>
      </c>
      <c r="L509" s="145" t="s">
        <v>189</v>
      </c>
      <c r="M509" s="180">
        <f t="shared" si="358"/>
        <v>0</v>
      </c>
      <c r="N509" s="92"/>
      <c r="O509" s="93"/>
      <c r="P509" s="104"/>
      <c r="Q509" s="207">
        <v>4</v>
      </c>
      <c r="R509" s="202">
        <v>2</v>
      </c>
      <c r="S509" s="198">
        <v>3.5</v>
      </c>
      <c r="T509" s="191">
        <f t="shared" si="359"/>
        <v>2</v>
      </c>
      <c r="U509" s="191">
        <f t="shared" si="330"/>
        <v>1</v>
      </c>
      <c r="V509" s="191">
        <f t="shared" si="331"/>
        <v>0</v>
      </c>
      <c r="W509" s="191">
        <f t="shared" si="332"/>
        <v>0</v>
      </c>
      <c r="X509" s="191">
        <f t="shared" si="333"/>
        <v>0</v>
      </c>
      <c r="Y509" s="192">
        <f t="shared" si="334"/>
        <v>0</v>
      </c>
      <c r="Z509" s="195">
        <f t="shared" si="360"/>
        <v>0</v>
      </c>
      <c r="AA509" s="192" t="s">
        <v>67</v>
      </c>
      <c r="AB509" s="190"/>
      <c r="AC509" s="191"/>
      <c r="AD509" s="190"/>
      <c r="AE509" s="190"/>
      <c r="AF509" s="190"/>
      <c r="AG509" s="190"/>
      <c r="AH509" s="190"/>
      <c r="AI509" s="190"/>
      <c r="AJ509" s="190"/>
      <c r="AK509" s="190"/>
      <c r="AL509" s="190"/>
      <c r="AM509" s="190"/>
      <c r="AN509" s="190"/>
      <c r="AO509" s="190"/>
      <c r="AP509" s="190"/>
      <c r="AQ509" s="190"/>
      <c r="AR509" s="190"/>
      <c r="AS509" s="190"/>
      <c r="AT509" s="190"/>
      <c r="AU509" s="190"/>
      <c r="AV509" s="190"/>
      <c r="AW509" s="190"/>
      <c r="AX509" s="190"/>
      <c r="AY509" s="190"/>
      <c r="AZ509" s="190"/>
      <c r="BA509" s="190"/>
      <c r="BB509" s="190"/>
      <c r="BC509" s="190"/>
      <c r="BD509" s="190"/>
      <c r="BE509" s="190"/>
      <c r="BF509" s="190"/>
      <c r="BG509" s="190"/>
      <c r="BH509" s="190"/>
      <c r="BI509" s="190"/>
      <c r="BJ509" s="190"/>
      <c r="BK509" s="190"/>
      <c r="BL509" s="190"/>
      <c r="BM509" s="190"/>
      <c r="BN509" s="190"/>
      <c r="BO509" s="190"/>
      <c r="BP509" s="190"/>
      <c r="BQ509" s="190"/>
      <c r="BR509" s="190"/>
      <c r="BS509" s="190"/>
      <c r="BT509" s="190"/>
      <c r="BU509" s="190"/>
      <c r="BV509" s="190"/>
      <c r="BW509" s="190"/>
      <c r="BX509" s="190"/>
      <c r="BY509" s="190"/>
      <c r="BZ509" s="190">
        <f t="shared" si="384"/>
        <v>1</v>
      </c>
      <c r="CA509" s="190">
        <f t="shared" si="385"/>
        <v>0</v>
      </c>
      <c r="CB509" s="196">
        <f t="shared" si="386"/>
        <v>0</v>
      </c>
      <c r="CC509" s="196">
        <f t="shared" si="361"/>
        <v>0</v>
      </c>
      <c r="CD509" s="197">
        <f t="shared" si="387"/>
        <v>4</v>
      </c>
      <c r="CE509" s="198" t="s">
        <v>127</v>
      </c>
      <c r="CF509" s="196" t="str">
        <f t="shared" si="362"/>
        <v/>
      </c>
      <c r="CG509" s="199">
        <f t="shared" si="388"/>
        <v>1</v>
      </c>
      <c r="CH509" s="190" t="e">
        <f t="shared" si="389"/>
        <v>#VALUE!</v>
      </c>
      <c r="CI509" s="190" t="str">
        <f t="shared" si="390"/>
        <v/>
      </c>
      <c r="CJ509" s="190">
        <f t="shared" si="391"/>
        <v>0</v>
      </c>
      <c r="CK509" s="190"/>
      <c r="CL509" s="191">
        <f t="shared" si="363"/>
        <v>1329</v>
      </c>
      <c r="CM509" s="191" t="str">
        <f t="shared" si="364"/>
        <v>本圃</v>
      </c>
      <c r="CN509" s="191" t="str">
        <f t="shared" si="365"/>
        <v>紅ほっぺ以外</v>
      </c>
      <c r="CO509" s="191" t="str">
        <f t="shared" si="366"/>
        <v>間口</v>
      </c>
      <c r="CP509" s="198">
        <f t="shared" si="367"/>
        <v>7</v>
      </c>
      <c r="CQ509" s="203">
        <f t="shared" si="368"/>
        <v>1.75</v>
      </c>
      <c r="CR509" s="191" t="str">
        <f t="shared" si="369"/>
        <v>SPWFD24UB2PB</v>
      </c>
      <c r="CS509" s="191" t="str">
        <f t="shared" si="370"/>
        <v>○</v>
      </c>
      <c r="CT509" s="191" t="str">
        <f t="shared" si="355"/>
        <v>適</v>
      </c>
      <c r="CU509" s="191" t="str">
        <f t="shared" si="371"/>
        <v>●</v>
      </c>
      <c r="CV509" s="191">
        <f t="shared" si="372"/>
        <v>0</v>
      </c>
      <c r="CW509" s="191" t="str">
        <f t="shared" si="373"/>
        <v/>
      </c>
      <c r="CX509" s="208">
        <f t="shared" si="374"/>
        <v>0</v>
      </c>
      <c r="CY509" s="97">
        <f t="shared" si="375"/>
        <v>4</v>
      </c>
      <c r="CZ509" s="98">
        <f t="shared" si="376"/>
        <v>2</v>
      </c>
      <c r="DA509" s="97">
        <f t="shared" si="377"/>
        <v>3.5</v>
      </c>
      <c r="DB509" s="95">
        <f t="shared" si="356"/>
        <v>2</v>
      </c>
      <c r="DC509" s="147">
        <f t="shared" si="378"/>
        <v>1</v>
      </c>
      <c r="DD509" s="210">
        <f t="shared" si="379"/>
        <v>0</v>
      </c>
      <c r="DE509" s="151">
        <f t="shared" si="380"/>
        <v>0</v>
      </c>
      <c r="DF509" s="213">
        <f t="shared" si="381"/>
        <v>0</v>
      </c>
      <c r="DG509" s="149">
        <f t="shared" si="382"/>
        <v>0</v>
      </c>
      <c r="DH509" s="141">
        <f t="shared" si="383"/>
        <v>0</v>
      </c>
    </row>
    <row r="510" spans="1:112" s="155" customFormat="1" ht="26.1" customHeight="1" thickTop="1" thickBot="1" x14ac:dyDescent="0.2">
      <c r="A510" s="137"/>
      <c r="B510" s="157">
        <v>1330</v>
      </c>
      <c r="C510" s="94" t="s">
        <v>1</v>
      </c>
      <c r="D510" s="94" t="s">
        <v>50</v>
      </c>
      <c r="E510" s="94" t="s">
        <v>193</v>
      </c>
      <c r="F510" s="156">
        <v>7</v>
      </c>
      <c r="G510" s="102">
        <v>1.8</v>
      </c>
      <c r="H510" s="94" t="s">
        <v>256</v>
      </c>
      <c r="I510" s="94" t="s">
        <v>198</v>
      </c>
      <c r="J510" s="106" t="s">
        <v>199</v>
      </c>
      <c r="K510" s="146" t="str">
        <f t="shared" si="357"/>
        <v>●</v>
      </c>
      <c r="L510" s="145" t="s">
        <v>189</v>
      </c>
      <c r="M510" s="180">
        <f t="shared" si="358"/>
        <v>0</v>
      </c>
      <c r="N510" s="92"/>
      <c r="O510" s="93"/>
      <c r="P510" s="104"/>
      <c r="Q510" s="207">
        <v>4</v>
      </c>
      <c r="R510" s="202">
        <v>2</v>
      </c>
      <c r="S510" s="198">
        <v>3.5</v>
      </c>
      <c r="T510" s="191">
        <f t="shared" si="359"/>
        <v>2</v>
      </c>
      <c r="U510" s="191">
        <f t="shared" si="330"/>
        <v>1</v>
      </c>
      <c r="V510" s="191">
        <f t="shared" si="331"/>
        <v>0</v>
      </c>
      <c r="W510" s="191">
        <f t="shared" si="332"/>
        <v>0</v>
      </c>
      <c r="X510" s="191">
        <f t="shared" si="333"/>
        <v>0</v>
      </c>
      <c r="Y510" s="192">
        <f t="shared" si="334"/>
        <v>0</v>
      </c>
      <c r="Z510" s="195">
        <f t="shared" si="360"/>
        <v>0</v>
      </c>
      <c r="AA510" s="192" t="s">
        <v>67</v>
      </c>
      <c r="AB510" s="190"/>
      <c r="AC510" s="191"/>
      <c r="AD510" s="190"/>
      <c r="AE510" s="190"/>
      <c r="AF510" s="190"/>
      <c r="AG510" s="190"/>
      <c r="AH510" s="190"/>
      <c r="AI510" s="190"/>
      <c r="AJ510" s="190"/>
      <c r="AK510" s="190"/>
      <c r="AL510" s="190"/>
      <c r="AM510" s="190"/>
      <c r="AN510" s="190"/>
      <c r="AO510" s="190"/>
      <c r="AP510" s="190"/>
      <c r="AQ510" s="190"/>
      <c r="AR510" s="190"/>
      <c r="AS510" s="190"/>
      <c r="AT510" s="190"/>
      <c r="AU510" s="190"/>
      <c r="AV510" s="190"/>
      <c r="AW510" s="190"/>
      <c r="AX510" s="190"/>
      <c r="AY510" s="190"/>
      <c r="AZ510" s="190"/>
      <c r="BA510" s="190"/>
      <c r="BB510" s="190"/>
      <c r="BC510" s="190"/>
      <c r="BD510" s="190"/>
      <c r="BE510" s="190"/>
      <c r="BF510" s="190"/>
      <c r="BG510" s="190"/>
      <c r="BH510" s="190"/>
      <c r="BI510" s="190"/>
      <c r="BJ510" s="190"/>
      <c r="BK510" s="190"/>
      <c r="BL510" s="190"/>
      <c r="BM510" s="190"/>
      <c r="BN510" s="190"/>
      <c r="BO510" s="190"/>
      <c r="BP510" s="190"/>
      <c r="BQ510" s="190"/>
      <c r="BR510" s="190"/>
      <c r="BS510" s="190"/>
      <c r="BT510" s="190"/>
      <c r="BU510" s="190"/>
      <c r="BV510" s="190"/>
      <c r="BW510" s="190"/>
      <c r="BX510" s="190"/>
      <c r="BY510" s="190"/>
      <c r="BZ510" s="190">
        <f t="shared" si="384"/>
        <v>1</v>
      </c>
      <c r="CA510" s="190">
        <f t="shared" si="385"/>
        <v>0</v>
      </c>
      <c r="CB510" s="196">
        <f t="shared" si="386"/>
        <v>0</v>
      </c>
      <c r="CC510" s="196">
        <f t="shared" si="361"/>
        <v>0</v>
      </c>
      <c r="CD510" s="197">
        <f t="shared" si="387"/>
        <v>4</v>
      </c>
      <c r="CE510" s="198" t="s">
        <v>127</v>
      </c>
      <c r="CF510" s="196" t="str">
        <f t="shared" si="362"/>
        <v/>
      </c>
      <c r="CG510" s="199">
        <f t="shared" si="388"/>
        <v>1</v>
      </c>
      <c r="CH510" s="190" t="e">
        <f t="shared" si="389"/>
        <v>#VALUE!</v>
      </c>
      <c r="CI510" s="190" t="str">
        <f t="shared" si="390"/>
        <v/>
      </c>
      <c r="CJ510" s="190">
        <f t="shared" si="391"/>
        <v>0</v>
      </c>
      <c r="CK510" s="190"/>
      <c r="CL510" s="191">
        <f t="shared" si="363"/>
        <v>1330</v>
      </c>
      <c r="CM510" s="191" t="str">
        <f t="shared" si="364"/>
        <v>本圃</v>
      </c>
      <c r="CN510" s="191" t="str">
        <f t="shared" si="365"/>
        <v>紅ほっぺ以外</v>
      </c>
      <c r="CO510" s="191" t="str">
        <f t="shared" si="366"/>
        <v>間口</v>
      </c>
      <c r="CP510" s="198">
        <f t="shared" si="367"/>
        <v>7</v>
      </c>
      <c r="CQ510" s="203">
        <f t="shared" si="368"/>
        <v>1.8</v>
      </c>
      <c r="CR510" s="191" t="str">
        <f t="shared" si="369"/>
        <v>SPWFD24UB2PB</v>
      </c>
      <c r="CS510" s="191" t="str">
        <f t="shared" si="370"/>
        <v>○</v>
      </c>
      <c r="CT510" s="191" t="str">
        <f t="shared" si="355"/>
        <v>適</v>
      </c>
      <c r="CU510" s="191" t="str">
        <f t="shared" si="371"/>
        <v>●</v>
      </c>
      <c r="CV510" s="191">
        <f t="shared" si="372"/>
        <v>0</v>
      </c>
      <c r="CW510" s="191" t="str">
        <f t="shared" si="373"/>
        <v/>
      </c>
      <c r="CX510" s="208">
        <f t="shared" si="374"/>
        <v>0</v>
      </c>
      <c r="CY510" s="97">
        <f t="shared" si="375"/>
        <v>4</v>
      </c>
      <c r="CZ510" s="98">
        <f t="shared" si="376"/>
        <v>2</v>
      </c>
      <c r="DA510" s="97">
        <f t="shared" si="377"/>
        <v>3.5</v>
      </c>
      <c r="DB510" s="95">
        <f t="shared" si="356"/>
        <v>2</v>
      </c>
      <c r="DC510" s="147">
        <f t="shared" si="378"/>
        <v>1</v>
      </c>
      <c r="DD510" s="210">
        <f t="shared" si="379"/>
        <v>0</v>
      </c>
      <c r="DE510" s="151">
        <f t="shared" si="380"/>
        <v>0</v>
      </c>
      <c r="DF510" s="213">
        <f t="shared" si="381"/>
        <v>0</v>
      </c>
      <c r="DG510" s="149">
        <f t="shared" si="382"/>
        <v>0</v>
      </c>
      <c r="DH510" s="141">
        <f t="shared" si="383"/>
        <v>0</v>
      </c>
    </row>
    <row r="511" spans="1:112" s="155" customFormat="1" ht="26.1" customHeight="1" thickTop="1" thickBot="1" x14ac:dyDescent="0.2">
      <c r="A511" s="137"/>
      <c r="B511" s="157">
        <v>1331</v>
      </c>
      <c r="C511" s="94" t="s">
        <v>1</v>
      </c>
      <c r="D511" s="94" t="s">
        <v>50</v>
      </c>
      <c r="E511" s="94" t="s">
        <v>193</v>
      </c>
      <c r="F511" s="156">
        <v>7</v>
      </c>
      <c r="G511" s="102">
        <v>1.9</v>
      </c>
      <c r="H511" s="94" t="s">
        <v>256</v>
      </c>
      <c r="I511" s="94" t="s">
        <v>198</v>
      </c>
      <c r="J511" s="106" t="s">
        <v>199</v>
      </c>
      <c r="K511" s="146" t="str">
        <f t="shared" si="357"/>
        <v>●</v>
      </c>
      <c r="L511" s="145" t="s">
        <v>189</v>
      </c>
      <c r="M511" s="180">
        <f t="shared" si="358"/>
        <v>0</v>
      </c>
      <c r="N511" s="92"/>
      <c r="O511" s="93"/>
      <c r="P511" s="104"/>
      <c r="Q511" s="207">
        <v>4</v>
      </c>
      <c r="R511" s="202">
        <v>2</v>
      </c>
      <c r="S511" s="198">
        <v>3.5</v>
      </c>
      <c r="T511" s="191">
        <f t="shared" si="359"/>
        <v>2</v>
      </c>
      <c r="U511" s="191">
        <f t="shared" si="330"/>
        <v>1</v>
      </c>
      <c r="V511" s="191">
        <f t="shared" si="331"/>
        <v>0</v>
      </c>
      <c r="W511" s="191">
        <f t="shared" si="332"/>
        <v>0</v>
      </c>
      <c r="X511" s="191">
        <f t="shared" si="333"/>
        <v>0</v>
      </c>
      <c r="Y511" s="192">
        <f t="shared" si="334"/>
        <v>0</v>
      </c>
      <c r="Z511" s="195">
        <f t="shared" si="360"/>
        <v>0</v>
      </c>
      <c r="AA511" s="192" t="s">
        <v>67</v>
      </c>
      <c r="AB511" s="190"/>
      <c r="AC511" s="191"/>
      <c r="AD511" s="190"/>
      <c r="AE511" s="190"/>
      <c r="AF511" s="190"/>
      <c r="AG511" s="190"/>
      <c r="AH511" s="190"/>
      <c r="AI511" s="190"/>
      <c r="AJ511" s="190"/>
      <c r="AK511" s="190"/>
      <c r="AL511" s="190"/>
      <c r="AM511" s="190"/>
      <c r="AN511" s="190"/>
      <c r="AO511" s="190"/>
      <c r="AP511" s="190"/>
      <c r="AQ511" s="190"/>
      <c r="AR511" s="190"/>
      <c r="AS511" s="190"/>
      <c r="AT511" s="190"/>
      <c r="AU511" s="190"/>
      <c r="AV511" s="190"/>
      <c r="AW511" s="190"/>
      <c r="AX511" s="190"/>
      <c r="AY511" s="190"/>
      <c r="AZ511" s="190"/>
      <c r="BA511" s="190"/>
      <c r="BB511" s="190"/>
      <c r="BC511" s="190"/>
      <c r="BD511" s="190"/>
      <c r="BE511" s="190"/>
      <c r="BF511" s="190"/>
      <c r="BG511" s="190"/>
      <c r="BH511" s="190"/>
      <c r="BI511" s="190"/>
      <c r="BJ511" s="190"/>
      <c r="BK511" s="190"/>
      <c r="BL511" s="190"/>
      <c r="BM511" s="190"/>
      <c r="BN511" s="190"/>
      <c r="BO511" s="190"/>
      <c r="BP511" s="190"/>
      <c r="BQ511" s="190"/>
      <c r="BR511" s="190"/>
      <c r="BS511" s="190"/>
      <c r="BT511" s="190"/>
      <c r="BU511" s="190"/>
      <c r="BV511" s="190"/>
      <c r="BW511" s="190"/>
      <c r="BX511" s="190"/>
      <c r="BY511" s="190"/>
      <c r="BZ511" s="190">
        <f t="shared" si="384"/>
        <v>1</v>
      </c>
      <c r="CA511" s="190">
        <f t="shared" si="385"/>
        <v>0</v>
      </c>
      <c r="CB511" s="196">
        <f t="shared" si="386"/>
        <v>0</v>
      </c>
      <c r="CC511" s="196">
        <f t="shared" si="361"/>
        <v>0</v>
      </c>
      <c r="CD511" s="197">
        <f t="shared" si="387"/>
        <v>4</v>
      </c>
      <c r="CE511" s="198" t="s">
        <v>127</v>
      </c>
      <c r="CF511" s="196" t="str">
        <f t="shared" si="362"/>
        <v/>
      </c>
      <c r="CG511" s="199">
        <f t="shared" si="388"/>
        <v>1</v>
      </c>
      <c r="CH511" s="190" t="e">
        <f t="shared" si="389"/>
        <v>#VALUE!</v>
      </c>
      <c r="CI511" s="190" t="str">
        <f t="shared" si="390"/>
        <v/>
      </c>
      <c r="CJ511" s="190">
        <f t="shared" si="391"/>
        <v>0</v>
      </c>
      <c r="CK511" s="190"/>
      <c r="CL511" s="191">
        <f t="shared" si="363"/>
        <v>1331</v>
      </c>
      <c r="CM511" s="191" t="str">
        <f t="shared" si="364"/>
        <v>本圃</v>
      </c>
      <c r="CN511" s="191" t="str">
        <f t="shared" si="365"/>
        <v>紅ほっぺ以外</v>
      </c>
      <c r="CO511" s="191" t="str">
        <f t="shared" si="366"/>
        <v>間口</v>
      </c>
      <c r="CP511" s="198">
        <f t="shared" si="367"/>
        <v>7</v>
      </c>
      <c r="CQ511" s="203">
        <f t="shared" si="368"/>
        <v>1.9</v>
      </c>
      <c r="CR511" s="191" t="str">
        <f t="shared" si="369"/>
        <v>SPWFD24UB2PB</v>
      </c>
      <c r="CS511" s="191" t="str">
        <f t="shared" si="370"/>
        <v>○</v>
      </c>
      <c r="CT511" s="191" t="str">
        <f t="shared" si="355"/>
        <v>適</v>
      </c>
      <c r="CU511" s="191" t="str">
        <f t="shared" si="371"/>
        <v>●</v>
      </c>
      <c r="CV511" s="191">
        <f t="shared" si="372"/>
        <v>0</v>
      </c>
      <c r="CW511" s="191" t="str">
        <f t="shared" si="373"/>
        <v/>
      </c>
      <c r="CX511" s="208">
        <f t="shared" si="374"/>
        <v>0</v>
      </c>
      <c r="CY511" s="97">
        <f t="shared" si="375"/>
        <v>4</v>
      </c>
      <c r="CZ511" s="98">
        <f t="shared" si="376"/>
        <v>2</v>
      </c>
      <c r="DA511" s="97">
        <f t="shared" si="377"/>
        <v>3.5</v>
      </c>
      <c r="DB511" s="95">
        <f t="shared" si="356"/>
        <v>2</v>
      </c>
      <c r="DC511" s="147">
        <f t="shared" si="378"/>
        <v>1</v>
      </c>
      <c r="DD511" s="210">
        <f t="shared" si="379"/>
        <v>0</v>
      </c>
      <c r="DE511" s="151">
        <f t="shared" si="380"/>
        <v>0</v>
      </c>
      <c r="DF511" s="213">
        <f t="shared" si="381"/>
        <v>0</v>
      </c>
      <c r="DG511" s="149">
        <f t="shared" si="382"/>
        <v>0</v>
      </c>
      <c r="DH511" s="141">
        <f t="shared" si="383"/>
        <v>0</v>
      </c>
    </row>
    <row r="512" spans="1:112" s="155" customFormat="1" ht="26.1" customHeight="1" thickTop="1" thickBot="1" x14ac:dyDescent="0.2">
      <c r="A512" s="137"/>
      <c r="B512" s="157">
        <v>1332</v>
      </c>
      <c r="C512" s="94" t="s">
        <v>1</v>
      </c>
      <c r="D512" s="94" t="s">
        <v>50</v>
      </c>
      <c r="E512" s="94" t="s">
        <v>193</v>
      </c>
      <c r="F512" s="156">
        <v>7</v>
      </c>
      <c r="G512" s="102">
        <v>2</v>
      </c>
      <c r="H512" s="94" t="s">
        <v>256</v>
      </c>
      <c r="I512" s="94" t="s">
        <v>198</v>
      </c>
      <c r="J512" s="106" t="s">
        <v>199</v>
      </c>
      <c r="K512" s="146" t="str">
        <f t="shared" si="357"/>
        <v>●</v>
      </c>
      <c r="L512" s="145" t="s">
        <v>189</v>
      </c>
      <c r="M512" s="180">
        <f t="shared" si="358"/>
        <v>0</v>
      </c>
      <c r="N512" s="92"/>
      <c r="O512" s="93"/>
      <c r="P512" s="104"/>
      <c r="Q512" s="207">
        <v>4</v>
      </c>
      <c r="R512" s="202">
        <v>2</v>
      </c>
      <c r="S512" s="198">
        <v>3.5</v>
      </c>
      <c r="T512" s="191">
        <f t="shared" si="359"/>
        <v>2</v>
      </c>
      <c r="U512" s="191">
        <f t="shared" si="330"/>
        <v>1</v>
      </c>
      <c r="V512" s="191">
        <f t="shared" si="331"/>
        <v>0</v>
      </c>
      <c r="W512" s="191">
        <f t="shared" si="332"/>
        <v>0</v>
      </c>
      <c r="X512" s="191">
        <f t="shared" si="333"/>
        <v>0</v>
      </c>
      <c r="Y512" s="192">
        <f t="shared" si="334"/>
        <v>0</v>
      </c>
      <c r="Z512" s="195">
        <f t="shared" si="360"/>
        <v>0</v>
      </c>
      <c r="AA512" s="192" t="s">
        <v>67</v>
      </c>
      <c r="AB512" s="190"/>
      <c r="AC512" s="191"/>
      <c r="AD512" s="190"/>
      <c r="AE512" s="190"/>
      <c r="AF512" s="190"/>
      <c r="AG512" s="190"/>
      <c r="AH512" s="190"/>
      <c r="AI512" s="190"/>
      <c r="AJ512" s="190"/>
      <c r="AK512" s="190"/>
      <c r="AL512" s="190"/>
      <c r="AM512" s="190"/>
      <c r="AN512" s="190"/>
      <c r="AO512" s="190"/>
      <c r="AP512" s="190"/>
      <c r="AQ512" s="190"/>
      <c r="AR512" s="190"/>
      <c r="AS512" s="190"/>
      <c r="AT512" s="190"/>
      <c r="AU512" s="190"/>
      <c r="AV512" s="190"/>
      <c r="AW512" s="190"/>
      <c r="AX512" s="190"/>
      <c r="AY512" s="190"/>
      <c r="AZ512" s="190"/>
      <c r="BA512" s="190"/>
      <c r="BB512" s="190"/>
      <c r="BC512" s="190"/>
      <c r="BD512" s="190"/>
      <c r="BE512" s="190"/>
      <c r="BF512" s="190"/>
      <c r="BG512" s="190"/>
      <c r="BH512" s="190"/>
      <c r="BI512" s="190"/>
      <c r="BJ512" s="190"/>
      <c r="BK512" s="190"/>
      <c r="BL512" s="190"/>
      <c r="BM512" s="190"/>
      <c r="BN512" s="190"/>
      <c r="BO512" s="190"/>
      <c r="BP512" s="190"/>
      <c r="BQ512" s="190"/>
      <c r="BR512" s="190"/>
      <c r="BS512" s="190"/>
      <c r="BT512" s="190"/>
      <c r="BU512" s="190"/>
      <c r="BV512" s="190"/>
      <c r="BW512" s="190"/>
      <c r="BX512" s="190"/>
      <c r="BY512" s="190"/>
      <c r="BZ512" s="190">
        <f t="shared" si="384"/>
        <v>1</v>
      </c>
      <c r="CA512" s="190">
        <f t="shared" si="385"/>
        <v>0</v>
      </c>
      <c r="CB512" s="196">
        <f t="shared" si="386"/>
        <v>0</v>
      </c>
      <c r="CC512" s="196">
        <f t="shared" si="361"/>
        <v>0</v>
      </c>
      <c r="CD512" s="197">
        <f t="shared" si="387"/>
        <v>4</v>
      </c>
      <c r="CE512" s="198" t="s">
        <v>127</v>
      </c>
      <c r="CF512" s="196" t="str">
        <f t="shared" si="362"/>
        <v/>
      </c>
      <c r="CG512" s="199">
        <f t="shared" si="388"/>
        <v>1</v>
      </c>
      <c r="CH512" s="190" t="e">
        <f t="shared" si="389"/>
        <v>#VALUE!</v>
      </c>
      <c r="CI512" s="190" t="str">
        <f t="shared" si="390"/>
        <v/>
      </c>
      <c r="CJ512" s="190">
        <f t="shared" si="391"/>
        <v>0</v>
      </c>
      <c r="CK512" s="190"/>
      <c r="CL512" s="191">
        <f t="shared" si="363"/>
        <v>1332</v>
      </c>
      <c r="CM512" s="191" t="str">
        <f t="shared" si="364"/>
        <v>本圃</v>
      </c>
      <c r="CN512" s="191" t="str">
        <f t="shared" si="365"/>
        <v>紅ほっぺ以外</v>
      </c>
      <c r="CO512" s="191" t="str">
        <f t="shared" si="366"/>
        <v>間口</v>
      </c>
      <c r="CP512" s="198">
        <f t="shared" si="367"/>
        <v>7</v>
      </c>
      <c r="CQ512" s="203">
        <f t="shared" si="368"/>
        <v>2</v>
      </c>
      <c r="CR512" s="191" t="str">
        <f t="shared" si="369"/>
        <v>SPWFD24UB2PB</v>
      </c>
      <c r="CS512" s="191" t="str">
        <f t="shared" si="370"/>
        <v>○</v>
      </c>
      <c r="CT512" s="191" t="str">
        <f t="shared" si="355"/>
        <v>適</v>
      </c>
      <c r="CU512" s="191" t="str">
        <f t="shared" si="371"/>
        <v>●</v>
      </c>
      <c r="CV512" s="191">
        <f t="shared" si="372"/>
        <v>0</v>
      </c>
      <c r="CW512" s="191" t="str">
        <f t="shared" si="373"/>
        <v/>
      </c>
      <c r="CX512" s="208">
        <f t="shared" si="374"/>
        <v>0</v>
      </c>
      <c r="CY512" s="97">
        <f t="shared" si="375"/>
        <v>4</v>
      </c>
      <c r="CZ512" s="98">
        <f t="shared" si="376"/>
        <v>2</v>
      </c>
      <c r="DA512" s="97">
        <f t="shared" si="377"/>
        <v>3.5</v>
      </c>
      <c r="DB512" s="95">
        <f t="shared" si="356"/>
        <v>2</v>
      </c>
      <c r="DC512" s="147">
        <f t="shared" si="378"/>
        <v>1</v>
      </c>
      <c r="DD512" s="210">
        <f t="shared" si="379"/>
        <v>0</v>
      </c>
      <c r="DE512" s="151">
        <f t="shared" si="380"/>
        <v>0</v>
      </c>
      <c r="DF512" s="213">
        <f t="shared" si="381"/>
        <v>0</v>
      </c>
      <c r="DG512" s="149">
        <f t="shared" si="382"/>
        <v>0</v>
      </c>
      <c r="DH512" s="141">
        <f t="shared" si="383"/>
        <v>0</v>
      </c>
    </row>
    <row r="513" spans="1:112" s="155" customFormat="1" ht="26.1" customHeight="1" thickTop="1" thickBot="1" x14ac:dyDescent="0.2">
      <c r="A513" s="137"/>
      <c r="B513" s="157">
        <v>1333</v>
      </c>
      <c r="C513" s="94" t="s">
        <v>1</v>
      </c>
      <c r="D513" s="94" t="s">
        <v>50</v>
      </c>
      <c r="E513" s="94" t="s">
        <v>193</v>
      </c>
      <c r="F513" s="156">
        <v>7</v>
      </c>
      <c r="G513" s="102">
        <v>2</v>
      </c>
      <c r="H513" s="94" t="s">
        <v>256</v>
      </c>
      <c r="I513" s="94" t="s">
        <v>201</v>
      </c>
      <c r="J513" s="103" t="s">
        <v>202</v>
      </c>
      <c r="K513" s="146" t="str">
        <f t="shared" si="357"/>
        <v>○</v>
      </c>
      <c r="L513" s="145" t="s">
        <v>189</v>
      </c>
      <c r="M513" s="180">
        <f t="shared" si="358"/>
        <v>0</v>
      </c>
      <c r="N513" s="92"/>
      <c r="O513" s="93"/>
      <c r="P513" s="104"/>
      <c r="Q513" s="207">
        <v>3</v>
      </c>
      <c r="R513" s="202">
        <v>2</v>
      </c>
      <c r="S513" s="198">
        <v>3.5</v>
      </c>
      <c r="T513" s="191">
        <f t="shared" si="359"/>
        <v>2</v>
      </c>
      <c r="U513" s="191">
        <f t="shared" si="330"/>
        <v>1</v>
      </c>
      <c r="V513" s="191">
        <f t="shared" si="331"/>
        <v>0</v>
      </c>
      <c r="W513" s="191">
        <f t="shared" si="332"/>
        <v>0</v>
      </c>
      <c r="X513" s="191">
        <f t="shared" si="333"/>
        <v>0</v>
      </c>
      <c r="Y513" s="192">
        <f t="shared" si="334"/>
        <v>0</v>
      </c>
      <c r="Z513" s="195">
        <f t="shared" si="360"/>
        <v>0</v>
      </c>
      <c r="AA513" s="192" t="s">
        <v>67</v>
      </c>
      <c r="AB513" s="190" t="s">
        <v>74</v>
      </c>
      <c r="AC513" s="191"/>
      <c r="AD513" s="190"/>
      <c r="AE513" s="190"/>
      <c r="AF513" s="190"/>
      <c r="AG513" s="190"/>
      <c r="AH513" s="190"/>
      <c r="AI513" s="190"/>
      <c r="AJ513" s="190"/>
      <c r="AK513" s="190"/>
      <c r="AL513" s="190"/>
      <c r="AM513" s="190"/>
      <c r="AN513" s="190"/>
      <c r="AO513" s="190"/>
      <c r="AP513" s="190"/>
      <c r="AQ513" s="190"/>
      <c r="AR513" s="190"/>
      <c r="AS513" s="190"/>
      <c r="AT513" s="190"/>
      <c r="AU513" s="190"/>
      <c r="AV513" s="190"/>
      <c r="AW513" s="190"/>
      <c r="AX513" s="190"/>
      <c r="AY513" s="190"/>
      <c r="AZ513" s="190"/>
      <c r="BA513" s="190"/>
      <c r="BB513" s="190"/>
      <c r="BC513" s="190"/>
      <c r="BD513" s="190"/>
      <c r="BE513" s="190"/>
      <c r="BF513" s="190"/>
      <c r="BG513" s="190"/>
      <c r="BH513" s="190"/>
      <c r="BI513" s="190"/>
      <c r="BJ513" s="190"/>
      <c r="BK513" s="190"/>
      <c r="BL513" s="190"/>
      <c r="BM513" s="190"/>
      <c r="BN513" s="190"/>
      <c r="BO513" s="190"/>
      <c r="BP513" s="190"/>
      <c r="BQ513" s="190"/>
      <c r="BR513" s="190"/>
      <c r="BS513" s="190"/>
      <c r="BT513" s="190"/>
      <c r="BU513" s="190"/>
      <c r="BV513" s="190"/>
      <c r="BW513" s="190"/>
      <c r="BX513" s="190"/>
      <c r="BY513" s="190"/>
      <c r="BZ513" s="190">
        <f t="shared" si="384"/>
        <v>1</v>
      </c>
      <c r="CA513" s="190">
        <f t="shared" si="385"/>
        <v>0</v>
      </c>
      <c r="CB513" s="196">
        <f t="shared" si="386"/>
        <v>0</v>
      </c>
      <c r="CC513" s="196">
        <f t="shared" si="361"/>
        <v>0</v>
      </c>
      <c r="CD513" s="197">
        <f t="shared" si="387"/>
        <v>3</v>
      </c>
      <c r="CE513" s="198" t="s">
        <v>127</v>
      </c>
      <c r="CF513" s="196" t="str">
        <f t="shared" si="362"/>
        <v/>
      </c>
      <c r="CG513" s="199">
        <f t="shared" si="388"/>
        <v>1</v>
      </c>
      <c r="CH513" s="190" t="e">
        <f t="shared" si="389"/>
        <v>#VALUE!</v>
      </c>
      <c r="CI513" s="190" t="str">
        <f t="shared" si="390"/>
        <v/>
      </c>
      <c r="CJ513" s="190">
        <f t="shared" si="391"/>
        <v>0</v>
      </c>
      <c r="CK513" s="190"/>
      <c r="CL513" s="191">
        <f t="shared" si="363"/>
        <v>1333</v>
      </c>
      <c r="CM513" s="191" t="str">
        <f t="shared" si="364"/>
        <v>本圃</v>
      </c>
      <c r="CN513" s="191" t="str">
        <f t="shared" si="365"/>
        <v>紅ほっぺ以外</v>
      </c>
      <c r="CO513" s="191" t="str">
        <f t="shared" si="366"/>
        <v>間口</v>
      </c>
      <c r="CP513" s="198">
        <f t="shared" si="367"/>
        <v>7</v>
      </c>
      <c r="CQ513" s="203">
        <f t="shared" si="368"/>
        <v>2</v>
      </c>
      <c r="CR513" s="191" t="str">
        <f t="shared" si="369"/>
        <v>SPWFD24UB2PB</v>
      </c>
      <c r="CS513" s="191" t="str">
        <f t="shared" si="370"/>
        <v>◎</v>
      </c>
      <c r="CT513" s="191" t="str">
        <f t="shared" si="355"/>
        <v>強め</v>
      </c>
      <c r="CU513" s="191" t="str">
        <f t="shared" si="371"/>
        <v>○</v>
      </c>
      <c r="CV513" s="191">
        <f t="shared" si="372"/>
        <v>0</v>
      </c>
      <c r="CW513" s="191" t="str">
        <f t="shared" si="373"/>
        <v/>
      </c>
      <c r="CX513" s="208">
        <f t="shared" si="374"/>
        <v>0</v>
      </c>
      <c r="CY513" s="97">
        <f t="shared" si="375"/>
        <v>3</v>
      </c>
      <c r="CZ513" s="98">
        <f t="shared" si="376"/>
        <v>2</v>
      </c>
      <c r="DA513" s="97">
        <f t="shared" si="377"/>
        <v>3.5</v>
      </c>
      <c r="DB513" s="95">
        <f t="shared" si="356"/>
        <v>2</v>
      </c>
      <c r="DC513" s="147">
        <f t="shared" si="378"/>
        <v>1</v>
      </c>
      <c r="DD513" s="210">
        <f t="shared" si="379"/>
        <v>0</v>
      </c>
      <c r="DE513" s="151">
        <f t="shared" si="380"/>
        <v>0</v>
      </c>
      <c r="DF513" s="213">
        <f t="shared" si="381"/>
        <v>0</v>
      </c>
      <c r="DG513" s="149">
        <f t="shared" si="382"/>
        <v>0</v>
      </c>
      <c r="DH513" s="141">
        <f t="shared" si="383"/>
        <v>0</v>
      </c>
    </row>
    <row r="514" spans="1:112" s="155" customFormat="1" ht="26.1" customHeight="1" thickTop="1" thickBot="1" x14ac:dyDescent="0.2">
      <c r="A514" s="137"/>
      <c r="B514" s="157">
        <v>1334</v>
      </c>
      <c r="C514" s="94" t="s">
        <v>1</v>
      </c>
      <c r="D514" s="94" t="s">
        <v>50</v>
      </c>
      <c r="E514" s="94" t="s">
        <v>193</v>
      </c>
      <c r="F514" s="156">
        <v>7</v>
      </c>
      <c r="G514" s="102">
        <v>2</v>
      </c>
      <c r="H514" s="94" t="s">
        <v>257</v>
      </c>
      <c r="I514" s="94" t="s">
        <v>198</v>
      </c>
      <c r="J514" s="106" t="s">
        <v>199</v>
      </c>
      <c r="K514" s="146" t="str">
        <f t="shared" si="357"/>
        <v>●</v>
      </c>
      <c r="L514" s="145" t="s">
        <v>189</v>
      </c>
      <c r="M514" s="180">
        <f t="shared" si="358"/>
        <v>0</v>
      </c>
      <c r="N514" s="92"/>
      <c r="O514" s="93"/>
      <c r="P514" s="104"/>
      <c r="Q514" s="207">
        <v>4</v>
      </c>
      <c r="R514" s="202">
        <v>2</v>
      </c>
      <c r="S514" s="198">
        <v>3.5</v>
      </c>
      <c r="T514" s="191">
        <f t="shared" si="359"/>
        <v>2</v>
      </c>
      <c r="U514" s="191">
        <f t="shared" si="330"/>
        <v>1</v>
      </c>
      <c r="V514" s="191">
        <f t="shared" si="331"/>
        <v>0</v>
      </c>
      <c r="W514" s="191">
        <f t="shared" si="332"/>
        <v>0</v>
      </c>
      <c r="X514" s="191">
        <f t="shared" si="333"/>
        <v>0</v>
      </c>
      <c r="Y514" s="192">
        <f t="shared" si="334"/>
        <v>0</v>
      </c>
      <c r="Z514" s="195">
        <f t="shared" si="360"/>
        <v>0</v>
      </c>
      <c r="AA514" s="192" t="s">
        <v>67</v>
      </c>
      <c r="AB514" s="190"/>
      <c r="AC514" s="191"/>
      <c r="AD514" s="190"/>
      <c r="AE514" s="190"/>
      <c r="AF514" s="190"/>
      <c r="AG514" s="190"/>
      <c r="AH514" s="190"/>
      <c r="AI514" s="190"/>
      <c r="AJ514" s="190"/>
      <c r="AK514" s="190"/>
      <c r="AL514" s="190"/>
      <c r="AM514" s="190"/>
      <c r="AN514" s="190"/>
      <c r="AO514" s="190"/>
      <c r="AP514" s="190"/>
      <c r="AQ514" s="190"/>
      <c r="AR514" s="190"/>
      <c r="AS514" s="190"/>
      <c r="AT514" s="190"/>
      <c r="AU514" s="190"/>
      <c r="AV514" s="190"/>
      <c r="AW514" s="190"/>
      <c r="AX514" s="190"/>
      <c r="AY514" s="190"/>
      <c r="AZ514" s="190"/>
      <c r="BA514" s="190"/>
      <c r="BB514" s="190"/>
      <c r="BC514" s="190"/>
      <c r="BD514" s="190"/>
      <c r="BE514" s="190"/>
      <c r="BF514" s="190"/>
      <c r="BG514" s="190"/>
      <c r="BH514" s="190"/>
      <c r="BI514" s="190"/>
      <c r="BJ514" s="190"/>
      <c r="BK514" s="190"/>
      <c r="BL514" s="190"/>
      <c r="BM514" s="190"/>
      <c r="BN514" s="190"/>
      <c r="BO514" s="190"/>
      <c r="BP514" s="190"/>
      <c r="BQ514" s="190"/>
      <c r="BR514" s="190"/>
      <c r="BS514" s="190"/>
      <c r="BT514" s="190"/>
      <c r="BU514" s="190"/>
      <c r="BV514" s="190"/>
      <c r="BW514" s="190"/>
      <c r="BX514" s="190"/>
      <c r="BY514" s="190"/>
      <c r="BZ514" s="190">
        <f t="shared" si="384"/>
        <v>1</v>
      </c>
      <c r="CA514" s="190">
        <f t="shared" si="385"/>
        <v>0</v>
      </c>
      <c r="CB514" s="196">
        <f t="shared" si="386"/>
        <v>0</v>
      </c>
      <c r="CC514" s="196">
        <f t="shared" si="361"/>
        <v>0</v>
      </c>
      <c r="CD514" s="197">
        <f t="shared" si="387"/>
        <v>4</v>
      </c>
      <c r="CE514" s="198" t="s">
        <v>127</v>
      </c>
      <c r="CF514" s="196" t="str">
        <f t="shared" si="362"/>
        <v/>
      </c>
      <c r="CG514" s="199">
        <f t="shared" si="388"/>
        <v>1</v>
      </c>
      <c r="CH514" s="190" t="e">
        <f t="shared" si="389"/>
        <v>#VALUE!</v>
      </c>
      <c r="CI514" s="190" t="str">
        <f t="shared" si="390"/>
        <v/>
      </c>
      <c r="CJ514" s="190">
        <f t="shared" si="391"/>
        <v>0</v>
      </c>
      <c r="CK514" s="190"/>
      <c r="CL514" s="191">
        <f t="shared" si="363"/>
        <v>1334</v>
      </c>
      <c r="CM514" s="191" t="str">
        <f t="shared" si="364"/>
        <v>本圃</v>
      </c>
      <c r="CN514" s="191" t="str">
        <f t="shared" si="365"/>
        <v>紅ほっぺ以外</v>
      </c>
      <c r="CO514" s="191" t="str">
        <f t="shared" si="366"/>
        <v>間口</v>
      </c>
      <c r="CP514" s="198">
        <f t="shared" si="367"/>
        <v>7</v>
      </c>
      <c r="CQ514" s="203">
        <f t="shared" si="368"/>
        <v>2</v>
      </c>
      <c r="CR514" s="191" t="str">
        <f t="shared" si="369"/>
        <v>SPWFD24UB2PA</v>
      </c>
      <c r="CS514" s="191" t="str">
        <f t="shared" si="370"/>
        <v>○</v>
      </c>
      <c r="CT514" s="191" t="str">
        <f t="shared" si="355"/>
        <v>適</v>
      </c>
      <c r="CU514" s="191" t="str">
        <f t="shared" si="371"/>
        <v>●</v>
      </c>
      <c r="CV514" s="191">
        <f t="shared" si="372"/>
        <v>0</v>
      </c>
      <c r="CW514" s="191" t="str">
        <f t="shared" si="373"/>
        <v/>
      </c>
      <c r="CX514" s="208">
        <f t="shared" si="374"/>
        <v>0</v>
      </c>
      <c r="CY514" s="97">
        <f t="shared" si="375"/>
        <v>4</v>
      </c>
      <c r="CZ514" s="98">
        <f t="shared" si="376"/>
        <v>2</v>
      </c>
      <c r="DA514" s="97">
        <f t="shared" si="377"/>
        <v>3.5</v>
      </c>
      <c r="DB514" s="95">
        <f t="shared" si="356"/>
        <v>2</v>
      </c>
      <c r="DC514" s="147">
        <f t="shared" si="378"/>
        <v>1</v>
      </c>
      <c r="DD514" s="210">
        <f t="shared" si="379"/>
        <v>0</v>
      </c>
      <c r="DE514" s="151">
        <f t="shared" si="380"/>
        <v>0</v>
      </c>
      <c r="DF514" s="213">
        <f t="shared" si="381"/>
        <v>0</v>
      </c>
      <c r="DG514" s="149">
        <f t="shared" si="382"/>
        <v>0</v>
      </c>
      <c r="DH514" s="141">
        <f t="shared" si="383"/>
        <v>0</v>
      </c>
    </row>
    <row r="515" spans="1:112" s="155" customFormat="1" ht="26.1" customHeight="1" thickTop="1" thickBot="1" x14ac:dyDescent="0.2">
      <c r="A515" s="137"/>
      <c r="B515" s="157">
        <v>1335</v>
      </c>
      <c r="C515" s="94" t="s">
        <v>1</v>
      </c>
      <c r="D515" s="94" t="s">
        <v>50</v>
      </c>
      <c r="E515" s="94" t="s">
        <v>193</v>
      </c>
      <c r="F515" s="156">
        <v>7</v>
      </c>
      <c r="G515" s="102">
        <v>1.9</v>
      </c>
      <c r="H515" s="94" t="s">
        <v>257</v>
      </c>
      <c r="I515" s="94" t="s">
        <v>198</v>
      </c>
      <c r="J515" s="106" t="s">
        <v>199</v>
      </c>
      <c r="K515" s="146" t="str">
        <f t="shared" si="357"/>
        <v>●</v>
      </c>
      <c r="L515" s="145" t="s">
        <v>189</v>
      </c>
      <c r="M515" s="180">
        <f t="shared" si="358"/>
        <v>0</v>
      </c>
      <c r="N515" s="92"/>
      <c r="O515" s="93"/>
      <c r="P515" s="104"/>
      <c r="Q515" s="207">
        <v>4</v>
      </c>
      <c r="R515" s="202">
        <v>2</v>
      </c>
      <c r="S515" s="198">
        <v>3.5</v>
      </c>
      <c r="T515" s="191">
        <f t="shared" si="359"/>
        <v>2</v>
      </c>
      <c r="U515" s="191">
        <f t="shared" si="330"/>
        <v>1</v>
      </c>
      <c r="V515" s="191">
        <f t="shared" si="331"/>
        <v>0</v>
      </c>
      <c r="W515" s="191">
        <f t="shared" si="332"/>
        <v>0</v>
      </c>
      <c r="X515" s="191">
        <f t="shared" si="333"/>
        <v>0</v>
      </c>
      <c r="Y515" s="192">
        <f t="shared" si="334"/>
        <v>0</v>
      </c>
      <c r="Z515" s="195">
        <f t="shared" si="360"/>
        <v>0</v>
      </c>
      <c r="AA515" s="192" t="s">
        <v>67</v>
      </c>
      <c r="AB515" s="190"/>
      <c r="AC515" s="191"/>
      <c r="AD515" s="190"/>
      <c r="AE515" s="190"/>
      <c r="AF515" s="190"/>
      <c r="AG515" s="190"/>
      <c r="AH515" s="190"/>
      <c r="AI515" s="190"/>
      <c r="AJ515" s="190"/>
      <c r="AK515" s="190"/>
      <c r="AL515" s="190"/>
      <c r="AM515" s="190"/>
      <c r="AN515" s="190"/>
      <c r="AO515" s="190"/>
      <c r="AP515" s="190"/>
      <c r="AQ515" s="190"/>
      <c r="AR515" s="190"/>
      <c r="AS515" s="190"/>
      <c r="AT515" s="190"/>
      <c r="AU515" s="190"/>
      <c r="AV515" s="190"/>
      <c r="AW515" s="190"/>
      <c r="AX515" s="190"/>
      <c r="AY515" s="190"/>
      <c r="AZ515" s="190"/>
      <c r="BA515" s="190"/>
      <c r="BB515" s="190"/>
      <c r="BC515" s="190"/>
      <c r="BD515" s="190"/>
      <c r="BE515" s="190"/>
      <c r="BF515" s="190"/>
      <c r="BG515" s="190"/>
      <c r="BH515" s="190"/>
      <c r="BI515" s="190"/>
      <c r="BJ515" s="190"/>
      <c r="BK515" s="190"/>
      <c r="BL515" s="190"/>
      <c r="BM515" s="190"/>
      <c r="BN515" s="190"/>
      <c r="BO515" s="190"/>
      <c r="BP515" s="190"/>
      <c r="BQ515" s="190"/>
      <c r="BR515" s="190"/>
      <c r="BS515" s="190"/>
      <c r="BT515" s="190"/>
      <c r="BU515" s="190"/>
      <c r="BV515" s="190"/>
      <c r="BW515" s="190"/>
      <c r="BX515" s="190"/>
      <c r="BY515" s="190"/>
      <c r="BZ515" s="190">
        <f t="shared" si="384"/>
        <v>1</v>
      </c>
      <c r="CA515" s="190">
        <f t="shared" si="385"/>
        <v>0</v>
      </c>
      <c r="CB515" s="196">
        <f t="shared" si="386"/>
        <v>0</v>
      </c>
      <c r="CC515" s="196">
        <f t="shared" si="361"/>
        <v>0</v>
      </c>
      <c r="CD515" s="197">
        <f t="shared" si="387"/>
        <v>4</v>
      </c>
      <c r="CE515" s="198" t="s">
        <v>127</v>
      </c>
      <c r="CF515" s="196" t="str">
        <f t="shared" si="362"/>
        <v/>
      </c>
      <c r="CG515" s="199">
        <f t="shared" si="388"/>
        <v>1</v>
      </c>
      <c r="CH515" s="190" t="e">
        <f t="shared" si="389"/>
        <v>#VALUE!</v>
      </c>
      <c r="CI515" s="190" t="str">
        <f t="shared" si="390"/>
        <v/>
      </c>
      <c r="CJ515" s="190">
        <f t="shared" si="391"/>
        <v>0</v>
      </c>
      <c r="CK515" s="190"/>
      <c r="CL515" s="191">
        <f t="shared" si="363"/>
        <v>1335</v>
      </c>
      <c r="CM515" s="191" t="str">
        <f t="shared" si="364"/>
        <v>本圃</v>
      </c>
      <c r="CN515" s="191" t="str">
        <f t="shared" si="365"/>
        <v>紅ほっぺ以外</v>
      </c>
      <c r="CO515" s="191" t="str">
        <f t="shared" si="366"/>
        <v>間口</v>
      </c>
      <c r="CP515" s="198">
        <f t="shared" si="367"/>
        <v>7</v>
      </c>
      <c r="CQ515" s="203">
        <f t="shared" si="368"/>
        <v>1.9</v>
      </c>
      <c r="CR515" s="191" t="str">
        <f t="shared" si="369"/>
        <v>SPWFD24UB2PA</v>
      </c>
      <c r="CS515" s="191" t="str">
        <f t="shared" si="370"/>
        <v>○</v>
      </c>
      <c r="CT515" s="191" t="str">
        <f t="shared" si="355"/>
        <v>適</v>
      </c>
      <c r="CU515" s="191" t="str">
        <f t="shared" si="371"/>
        <v>●</v>
      </c>
      <c r="CV515" s="191">
        <f t="shared" si="372"/>
        <v>0</v>
      </c>
      <c r="CW515" s="191" t="str">
        <f t="shared" si="373"/>
        <v/>
      </c>
      <c r="CX515" s="208">
        <f t="shared" si="374"/>
        <v>0</v>
      </c>
      <c r="CY515" s="97">
        <f t="shared" si="375"/>
        <v>4</v>
      </c>
      <c r="CZ515" s="98">
        <f t="shared" si="376"/>
        <v>2</v>
      </c>
      <c r="DA515" s="97">
        <f t="shared" si="377"/>
        <v>3.5</v>
      </c>
      <c r="DB515" s="95">
        <f t="shared" si="356"/>
        <v>2</v>
      </c>
      <c r="DC515" s="147">
        <f t="shared" si="378"/>
        <v>1</v>
      </c>
      <c r="DD515" s="210">
        <f t="shared" si="379"/>
        <v>0</v>
      </c>
      <c r="DE515" s="151">
        <f t="shared" si="380"/>
        <v>0</v>
      </c>
      <c r="DF515" s="213">
        <f t="shared" si="381"/>
        <v>0</v>
      </c>
      <c r="DG515" s="149">
        <f t="shared" si="382"/>
        <v>0</v>
      </c>
      <c r="DH515" s="141">
        <f t="shared" si="383"/>
        <v>0</v>
      </c>
    </row>
    <row r="516" spans="1:112" s="155" customFormat="1" ht="26.1" customHeight="1" thickTop="1" thickBot="1" x14ac:dyDescent="0.2">
      <c r="A516" s="137"/>
      <c r="B516" s="157">
        <v>1336</v>
      </c>
      <c r="C516" s="94" t="s">
        <v>1</v>
      </c>
      <c r="D516" s="94" t="s">
        <v>50</v>
      </c>
      <c r="E516" s="94" t="s">
        <v>193</v>
      </c>
      <c r="F516" s="156">
        <v>7</v>
      </c>
      <c r="G516" s="102">
        <v>1.8</v>
      </c>
      <c r="H516" s="94" t="s">
        <v>257</v>
      </c>
      <c r="I516" s="94" t="s">
        <v>198</v>
      </c>
      <c r="J516" s="106" t="s">
        <v>199</v>
      </c>
      <c r="K516" s="146" t="str">
        <f t="shared" si="357"/>
        <v>●</v>
      </c>
      <c r="L516" s="145" t="s">
        <v>189</v>
      </c>
      <c r="M516" s="180">
        <f t="shared" si="358"/>
        <v>0</v>
      </c>
      <c r="N516" s="92"/>
      <c r="O516" s="93"/>
      <c r="P516" s="104"/>
      <c r="Q516" s="207">
        <v>4</v>
      </c>
      <c r="R516" s="202">
        <v>2</v>
      </c>
      <c r="S516" s="198">
        <v>3.5</v>
      </c>
      <c r="T516" s="191">
        <f t="shared" si="359"/>
        <v>2</v>
      </c>
      <c r="U516" s="191">
        <f t="shared" si="330"/>
        <v>1</v>
      </c>
      <c r="V516" s="191">
        <f t="shared" si="331"/>
        <v>0</v>
      </c>
      <c r="W516" s="191">
        <f t="shared" si="332"/>
        <v>0</v>
      </c>
      <c r="X516" s="191">
        <f t="shared" si="333"/>
        <v>0</v>
      </c>
      <c r="Y516" s="192">
        <f t="shared" si="334"/>
        <v>0</v>
      </c>
      <c r="Z516" s="195">
        <f t="shared" si="360"/>
        <v>0</v>
      </c>
      <c r="AA516" s="192" t="s">
        <v>67</v>
      </c>
      <c r="AB516" s="190"/>
      <c r="AC516" s="191"/>
      <c r="AD516" s="190"/>
      <c r="AE516" s="190"/>
      <c r="AF516" s="190"/>
      <c r="AG516" s="190"/>
      <c r="AH516" s="190"/>
      <c r="AI516" s="190"/>
      <c r="AJ516" s="190"/>
      <c r="AK516" s="190"/>
      <c r="AL516" s="190"/>
      <c r="AM516" s="190"/>
      <c r="AN516" s="190"/>
      <c r="AO516" s="190"/>
      <c r="AP516" s="190"/>
      <c r="AQ516" s="190"/>
      <c r="AR516" s="190"/>
      <c r="AS516" s="190"/>
      <c r="AT516" s="190"/>
      <c r="AU516" s="190"/>
      <c r="AV516" s="190"/>
      <c r="AW516" s="190"/>
      <c r="AX516" s="190"/>
      <c r="AY516" s="190"/>
      <c r="AZ516" s="190"/>
      <c r="BA516" s="190"/>
      <c r="BB516" s="190"/>
      <c r="BC516" s="190"/>
      <c r="BD516" s="190"/>
      <c r="BE516" s="190"/>
      <c r="BF516" s="190"/>
      <c r="BG516" s="190"/>
      <c r="BH516" s="190"/>
      <c r="BI516" s="190"/>
      <c r="BJ516" s="190"/>
      <c r="BK516" s="190"/>
      <c r="BL516" s="190"/>
      <c r="BM516" s="190"/>
      <c r="BN516" s="190"/>
      <c r="BO516" s="190"/>
      <c r="BP516" s="190"/>
      <c r="BQ516" s="190"/>
      <c r="BR516" s="190"/>
      <c r="BS516" s="190"/>
      <c r="BT516" s="190"/>
      <c r="BU516" s="190"/>
      <c r="BV516" s="190"/>
      <c r="BW516" s="190"/>
      <c r="BX516" s="190"/>
      <c r="BY516" s="190"/>
      <c r="BZ516" s="190">
        <f t="shared" si="384"/>
        <v>1</v>
      </c>
      <c r="CA516" s="190">
        <f t="shared" si="385"/>
        <v>0</v>
      </c>
      <c r="CB516" s="196">
        <f t="shared" si="386"/>
        <v>0</v>
      </c>
      <c r="CC516" s="196">
        <f t="shared" si="361"/>
        <v>0</v>
      </c>
      <c r="CD516" s="197">
        <f t="shared" si="387"/>
        <v>4</v>
      </c>
      <c r="CE516" s="198" t="s">
        <v>127</v>
      </c>
      <c r="CF516" s="196" t="str">
        <f t="shared" si="362"/>
        <v/>
      </c>
      <c r="CG516" s="199">
        <f t="shared" si="388"/>
        <v>1</v>
      </c>
      <c r="CH516" s="190" t="e">
        <f t="shared" si="389"/>
        <v>#VALUE!</v>
      </c>
      <c r="CI516" s="190" t="str">
        <f t="shared" si="390"/>
        <v/>
      </c>
      <c r="CJ516" s="190">
        <f t="shared" si="391"/>
        <v>0</v>
      </c>
      <c r="CK516" s="190"/>
      <c r="CL516" s="191">
        <f t="shared" si="363"/>
        <v>1336</v>
      </c>
      <c r="CM516" s="191" t="str">
        <f t="shared" si="364"/>
        <v>本圃</v>
      </c>
      <c r="CN516" s="191" t="str">
        <f t="shared" si="365"/>
        <v>紅ほっぺ以外</v>
      </c>
      <c r="CO516" s="191" t="str">
        <f t="shared" si="366"/>
        <v>間口</v>
      </c>
      <c r="CP516" s="198">
        <f t="shared" si="367"/>
        <v>7</v>
      </c>
      <c r="CQ516" s="203">
        <f t="shared" si="368"/>
        <v>1.8</v>
      </c>
      <c r="CR516" s="191" t="str">
        <f t="shared" si="369"/>
        <v>SPWFD24UB2PA</v>
      </c>
      <c r="CS516" s="191" t="str">
        <f t="shared" si="370"/>
        <v>○</v>
      </c>
      <c r="CT516" s="191" t="str">
        <f t="shared" si="355"/>
        <v>適</v>
      </c>
      <c r="CU516" s="191" t="str">
        <f t="shared" si="371"/>
        <v>●</v>
      </c>
      <c r="CV516" s="191">
        <f t="shared" si="372"/>
        <v>0</v>
      </c>
      <c r="CW516" s="191" t="str">
        <f t="shared" si="373"/>
        <v/>
      </c>
      <c r="CX516" s="208">
        <f t="shared" si="374"/>
        <v>0</v>
      </c>
      <c r="CY516" s="97">
        <f t="shared" si="375"/>
        <v>4</v>
      </c>
      <c r="CZ516" s="98">
        <f t="shared" si="376"/>
        <v>2</v>
      </c>
      <c r="DA516" s="97">
        <f t="shared" si="377"/>
        <v>3.5</v>
      </c>
      <c r="DB516" s="95">
        <f t="shared" si="356"/>
        <v>2</v>
      </c>
      <c r="DC516" s="147">
        <f t="shared" si="378"/>
        <v>1</v>
      </c>
      <c r="DD516" s="210">
        <f t="shared" si="379"/>
        <v>0</v>
      </c>
      <c r="DE516" s="151">
        <f t="shared" si="380"/>
        <v>0</v>
      </c>
      <c r="DF516" s="213">
        <f t="shared" si="381"/>
        <v>0</v>
      </c>
      <c r="DG516" s="149">
        <f t="shared" si="382"/>
        <v>0</v>
      </c>
      <c r="DH516" s="141">
        <f t="shared" si="383"/>
        <v>0</v>
      </c>
    </row>
    <row r="517" spans="1:112" s="155" customFormat="1" ht="26.1" customHeight="1" thickTop="1" thickBot="1" x14ac:dyDescent="0.2">
      <c r="A517" s="137"/>
      <c r="B517" s="157">
        <v>1337</v>
      </c>
      <c r="C517" s="94" t="s">
        <v>1</v>
      </c>
      <c r="D517" s="94" t="s">
        <v>50</v>
      </c>
      <c r="E517" s="94" t="s">
        <v>193</v>
      </c>
      <c r="F517" s="156">
        <v>7</v>
      </c>
      <c r="G517" s="102">
        <v>2</v>
      </c>
      <c r="H517" s="94" t="s">
        <v>257</v>
      </c>
      <c r="I517" s="94" t="s">
        <v>201</v>
      </c>
      <c r="J517" s="103" t="s">
        <v>202</v>
      </c>
      <c r="K517" s="146" t="str">
        <f t="shared" si="357"/>
        <v>○</v>
      </c>
      <c r="L517" s="145" t="s">
        <v>189</v>
      </c>
      <c r="M517" s="180">
        <f t="shared" si="358"/>
        <v>0</v>
      </c>
      <c r="N517" s="92"/>
      <c r="O517" s="93"/>
      <c r="P517" s="104"/>
      <c r="Q517" s="207">
        <v>3</v>
      </c>
      <c r="R517" s="202">
        <v>2</v>
      </c>
      <c r="S517" s="198">
        <v>3.5</v>
      </c>
      <c r="T517" s="191">
        <f t="shared" si="359"/>
        <v>2</v>
      </c>
      <c r="U517" s="191">
        <f t="shared" si="330"/>
        <v>1</v>
      </c>
      <c r="V517" s="191">
        <f t="shared" si="331"/>
        <v>0</v>
      </c>
      <c r="W517" s="191">
        <f t="shared" si="332"/>
        <v>0</v>
      </c>
      <c r="X517" s="191">
        <f t="shared" si="333"/>
        <v>0</v>
      </c>
      <c r="Y517" s="192">
        <f t="shared" si="334"/>
        <v>0</v>
      </c>
      <c r="Z517" s="195">
        <f t="shared" si="360"/>
        <v>0</v>
      </c>
      <c r="AA517" s="192" t="s">
        <v>67</v>
      </c>
      <c r="AB517" s="190" t="s">
        <v>74</v>
      </c>
      <c r="AC517" s="191"/>
      <c r="AD517" s="190"/>
      <c r="AE517" s="190"/>
      <c r="AF517" s="190"/>
      <c r="AG517" s="190"/>
      <c r="AH517" s="190"/>
      <c r="AI517" s="190"/>
      <c r="AJ517" s="190"/>
      <c r="AK517" s="190"/>
      <c r="AL517" s="190"/>
      <c r="AM517" s="190"/>
      <c r="AN517" s="190"/>
      <c r="AO517" s="190"/>
      <c r="AP517" s="190"/>
      <c r="AQ517" s="190"/>
      <c r="AR517" s="190"/>
      <c r="AS517" s="190"/>
      <c r="AT517" s="190"/>
      <c r="AU517" s="190"/>
      <c r="AV517" s="190"/>
      <c r="AW517" s="190"/>
      <c r="AX517" s="190"/>
      <c r="AY517" s="190"/>
      <c r="AZ517" s="190"/>
      <c r="BA517" s="190"/>
      <c r="BB517" s="190"/>
      <c r="BC517" s="190"/>
      <c r="BD517" s="190"/>
      <c r="BE517" s="190"/>
      <c r="BF517" s="190"/>
      <c r="BG517" s="190"/>
      <c r="BH517" s="190"/>
      <c r="BI517" s="190"/>
      <c r="BJ517" s="190"/>
      <c r="BK517" s="190"/>
      <c r="BL517" s="190"/>
      <c r="BM517" s="190"/>
      <c r="BN517" s="190"/>
      <c r="BO517" s="190"/>
      <c r="BP517" s="190"/>
      <c r="BQ517" s="190"/>
      <c r="BR517" s="190"/>
      <c r="BS517" s="190"/>
      <c r="BT517" s="190"/>
      <c r="BU517" s="190"/>
      <c r="BV517" s="190"/>
      <c r="BW517" s="190"/>
      <c r="BX517" s="190"/>
      <c r="BY517" s="190"/>
      <c r="BZ517" s="190">
        <f t="shared" si="384"/>
        <v>1</v>
      </c>
      <c r="CA517" s="190">
        <f t="shared" si="385"/>
        <v>0</v>
      </c>
      <c r="CB517" s="196">
        <f t="shared" si="386"/>
        <v>0</v>
      </c>
      <c r="CC517" s="196">
        <f t="shared" si="361"/>
        <v>0</v>
      </c>
      <c r="CD517" s="197">
        <f t="shared" si="387"/>
        <v>3</v>
      </c>
      <c r="CE517" s="198" t="s">
        <v>127</v>
      </c>
      <c r="CF517" s="196" t="str">
        <f t="shared" si="362"/>
        <v/>
      </c>
      <c r="CG517" s="199">
        <f t="shared" si="388"/>
        <v>1</v>
      </c>
      <c r="CH517" s="190" t="e">
        <f t="shared" si="389"/>
        <v>#VALUE!</v>
      </c>
      <c r="CI517" s="190" t="str">
        <f t="shared" si="390"/>
        <v/>
      </c>
      <c r="CJ517" s="190">
        <f t="shared" si="391"/>
        <v>0</v>
      </c>
      <c r="CK517" s="190"/>
      <c r="CL517" s="191">
        <f t="shared" si="363"/>
        <v>1337</v>
      </c>
      <c r="CM517" s="191" t="str">
        <f t="shared" si="364"/>
        <v>本圃</v>
      </c>
      <c r="CN517" s="191" t="str">
        <f t="shared" si="365"/>
        <v>紅ほっぺ以外</v>
      </c>
      <c r="CO517" s="191" t="str">
        <f t="shared" si="366"/>
        <v>間口</v>
      </c>
      <c r="CP517" s="198">
        <f t="shared" si="367"/>
        <v>7</v>
      </c>
      <c r="CQ517" s="203">
        <f t="shared" si="368"/>
        <v>2</v>
      </c>
      <c r="CR517" s="191" t="str">
        <f t="shared" si="369"/>
        <v>SPWFD24UB2PA</v>
      </c>
      <c r="CS517" s="191" t="str">
        <f t="shared" si="370"/>
        <v>◎</v>
      </c>
      <c r="CT517" s="191" t="str">
        <f t="shared" si="355"/>
        <v>強め</v>
      </c>
      <c r="CU517" s="191" t="str">
        <f t="shared" si="371"/>
        <v>○</v>
      </c>
      <c r="CV517" s="191">
        <f t="shared" si="372"/>
        <v>0</v>
      </c>
      <c r="CW517" s="191" t="str">
        <f t="shared" si="373"/>
        <v/>
      </c>
      <c r="CX517" s="208">
        <f t="shared" si="374"/>
        <v>0</v>
      </c>
      <c r="CY517" s="97">
        <f t="shared" si="375"/>
        <v>3</v>
      </c>
      <c r="CZ517" s="98">
        <f t="shared" si="376"/>
        <v>2</v>
      </c>
      <c r="DA517" s="97">
        <f t="shared" si="377"/>
        <v>3.5</v>
      </c>
      <c r="DB517" s="95">
        <f t="shared" si="356"/>
        <v>2</v>
      </c>
      <c r="DC517" s="147">
        <f t="shared" si="378"/>
        <v>1</v>
      </c>
      <c r="DD517" s="210">
        <f t="shared" si="379"/>
        <v>0</v>
      </c>
      <c r="DE517" s="151">
        <f t="shared" si="380"/>
        <v>0</v>
      </c>
      <c r="DF517" s="213">
        <f t="shared" si="381"/>
        <v>0</v>
      </c>
      <c r="DG517" s="149">
        <f t="shared" si="382"/>
        <v>0</v>
      </c>
      <c r="DH517" s="141">
        <f t="shared" si="383"/>
        <v>0</v>
      </c>
    </row>
    <row r="518" spans="1:112" s="155" customFormat="1" ht="26.1" customHeight="1" thickTop="1" thickBot="1" x14ac:dyDescent="0.2">
      <c r="A518" s="137"/>
      <c r="B518" s="157">
        <v>1338</v>
      </c>
      <c r="C518" s="94" t="s">
        <v>1</v>
      </c>
      <c r="D518" s="94" t="s">
        <v>50</v>
      </c>
      <c r="E518" s="94" t="s">
        <v>193</v>
      </c>
      <c r="F518" s="156">
        <v>7</v>
      </c>
      <c r="G518" s="102">
        <v>2</v>
      </c>
      <c r="H518" s="94" t="s">
        <v>257</v>
      </c>
      <c r="I518" s="94" t="s">
        <v>198</v>
      </c>
      <c r="J518" s="106" t="s">
        <v>199</v>
      </c>
      <c r="K518" s="146" t="str">
        <f t="shared" si="357"/>
        <v>●</v>
      </c>
      <c r="L518" s="145" t="s">
        <v>189</v>
      </c>
      <c r="M518" s="180">
        <f t="shared" si="358"/>
        <v>0</v>
      </c>
      <c r="N518" s="92"/>
      <c r="O518" s="93"/>
      <c r="P518" s="104"/>
      <c r="Q518" s="207">
        <v>4</v>
      </c>
      <c r="R518" s="202">
        <v>2</v>
      </c>
      <c r="S518" s="198">
        <v>3.5</v>
      </c>
      <c r="T518" s="191">
        <f t="shared" si="359"/>
        <v>2</v>
      </c>
      <c r="U518" s="191">
        <f t="shared" si="330"/>
        <v>1</v>
      </c>
      <c r="V518" s="191">
        <f t="shared" si="331"/>
        <v>0</v>
      </c>
      <c r="W518" s="191">
        <f t="shared" si="332"/>
        <v>0</v>
      </c>
      <c r="X518" s="191">
        <f t="shared" si="333"/>
        <v>0</v>
      </c>
      <c r="Y518" s="192">
        <f t="shared" si="334"/>
        <v>0</v>
      </c>
      <c r="Z518" s="195">
        <f t="shared" si="360"/>
        <v>0</v>
      </c>
      <c r="AA518" s="192" t="s">
        <v>67</v>
      </c>
      <c r="AB518" s="190"/>
      <c r="AC518" s="191"/>
      <c r="AD518" s="190"/>
      <c r="AE518" s="190"/>
      <c r="AF518" s="190"/>
      <c r="AG518" s="190"/>
      <c r="AH518" s="190"/>
      <c r="AI518" s="190"/>
      <c r="AJ518" s="190"/>
      <c r="AK518" s="190"/>
      <c r="AL518" s="190"/>
      <c r="AM518" s="190"/>
      <c r="AN518" s="190"/>
      <c r="AO518" s="190"/>
      <c r="AP518" s="190"/>
      <c r="AQ518" s="190"/>
      <c r="AR518" s="190"/>
      <c r="AS518" s="190"/>
      <c r="AT518" s="190"/>
      <c r="AU518" s="190"/>
      <c r="AV518" s="190"/>
      <c r="AW518" s="190"/>
      <c r="AX518" s="190"/>
      <c r="AY518" s="190"/>
      <c r="AZ518" s="190"/>
      <c r="BA518" s="190"/>
      <c r="BB518" s="190"/>
      <c r="BC518" s="190"/>
      <c r="BD518" s="190"/>
      <c r="BE518" s="190"/>
      <c r="BF518" s="190"/>
      <c r="BG518" s="190"/>
      <c r="BH518" s="190"/>
      <c r="BI518" s="190"/>
      <c r="BJ518" s="190"/>
      <c r="BK518" s="190"/>
      <c r="BL518" s="190"/>
      <c r="BM518" s="190"/>
      <c r="BN518" s="190"/>
      <c r="BO518" s="190"/>
      <c r="BP518" s="190"/>
      <c r="BQ518" s="190"/>
      <c r="BR518" s="190"/>
      <c r="BS518" s="190"/>
      <c r="BT518" s="190"/>
      <c r="BU518" s="190"/>
      <c r="BV518" s="190"/>
      <c r="BW518" s="190"/>
      <c r="BX518" s="190"/>
      <c r="BY518" s="190"/>
      <c r="BZ518" s="190">
        <f t="shared" si="384"/>
        <v>1</v>
      </c>
      <c r="CA518" s="190">
        <f t="shared" si="385"/>
        <v>0</v>
      </c>
      <c r="CB518" s="196">
        <f t="shared" si="386"/>
        <v>0</v>
      </c>
      <c r="CC518" s="196">
        <f t="shared" si="361"/>
        <v>0</v>
      </c>
      <c r="CD518" s="197">
        <f t="shared" si="387"/>
        <v>4</v>
      </c>
      <c r="CE518" s="198" t="s">
        <v>127</v>
      </c>
      <c r="CF518" s="196" t="str">
        <f t="shared" si="362"/>
        <v/>
      </c>
      <c r="CG518" s="199">
        <f t="shared" si="388"/>
        <v>1</v>
      </c>
      <c r="CH518" s="190" t="e">
        <f t="shared" si="389"/>
        <v>#VALUE!</v>
      </c>
      <c r="CI518" s="190" t="str">
        <f t="shared" si="390"/>
        <v/>
      </c>
      <c r="CJ518" s="190">
        <f t="shared" si="391"/>
        <v>0</v>
      </c>
      <c r="CK518" s="190"/>
      <c r="CL518" s="191">
        <f t="shared" si="363"/>
        <v>1338</v>
      </c>
      <c r="CM518" s="191" t="str">
        <f t="shared" si="364"/>
        <v>本圃</v>
      </c>
      <c r="CN518" s="191" t="str">
        <f t="shared" si="365"/>
        <v>紅ほっぺ以外</v>
      </c>
      <c r="CO518" s="191" t="str">
        <f t="shared" si="366"/>
        <v>間口</v>
      </c>
      <c r="CP518" s="198">
        <f t="shared" si="367"/>
        <v>7</v>
      </c>
      <c r="CQ518" s="203">
        <f t="shared" si="368"/>
        <v>2</v>
      </c>
      <c r="CR518" s="191" t="str">
        <f t="shared" si="369"/>
        <v>SPWFD24UB2PA</v>
      </c>
      <c r="CS518" s="191" t="str">
        <f t="shared" si="370"/>
        <v>○</v>
      </c>
      <c r="CT518" s="191" t="str">
        <f t="shared" si="355"/>
        <v>適</v>
      </c>
      <c r="CU518" s="191" t="str">
        <f t="shared" si="371"/>
        <v>●</v>
      </c>
      <c r="CV518" s="191">
        <f t="shared" si="372"/>
        <v>0</v>
      </c>
      <c r="CW518" s="191" t="str">
        <f t="shared" si="373"/>
        <v/>
      </c>
      <c r="CX518" s="208">
        <f t="shared" si="374"/>
        <v>0</v>
      </c>
      <c r="CY518" s="97">
        <f t="shared" si="375"/>
        <v>4</v>
      </c>
      <c r="CZ518" s="98">
        <f t="shared" si="376"/>
        <v>2</v>
      </c>
      <c r="DA518" s="97">
        <f t="shared" si="377"/>
        <v>3.5</v>
      </c>
      <c r="DB518" s="95">
        <f t="shared" si="356"/>
        <v>2</v>
      </c>
      <c r="DC518" s="147">
        <f t="shared" si="378"/>
        <v>1</v>
      </c>
      <c r="DD518" s="210">
        <f t="shared" si="379"/>
        <v>0</v>
      </c>
      <c r="DE518" s="151">
        <f t="shared" si="380"/>
        <v>0</v>
      </c>
      <c r="DF518" s="213">
        <f t="shared" si="381"/>
        <v>0</v>
      </c>
      <c r="DG518" s="149">
        <f t="shared" si="382"/>
        <v>0</v>
      </c>
      <c r="DH518" s="141">
        <f t="shared" si="383"/>
        <v>0</v>
      </c>
    </row>
    <row r="519" spans="1:112" s="155" customFormat="1" ht="26.1" customHeight="1" thickTop="1" thickBot="1" x14ac:dyDescent="0.2">
      <c r="A519" s="137"/>
      <c r="B519" s="157">
        <v>1339</v>
      </c>
      <c r="C519" s="94" t="s">
        <v>1</v>
      </c>
      <c r="D519" s="94" t="s">
        <v>50</v>
      </c>
      <c r="E519" s="94" t="s">
        <v>193</v>
      </c>
      <c r="F519" s="156">
        <v>8</v>
      </c>
      <c r="G519" s="102">
        <v>1.6</v>
      </c>
      <c r="H519" s="94" t="s">
        <v>256</v>
      </c>
      <c r="I519" s="94" t="s">
        <v>201</v>
      </c>
      <c r="J519" s="103" t="s">
        <v>202</v>
      </c>
      <c r="K519" s="146" t="str">
        <f t="shared" si="357"/>
        <v>○</v>
      </c>
      <c r="L519" s="145" t="s">
        <v>189</v>
      </c>
      <c r="M519" s="180">
        <f t="shared" si="358"/>
        <v>0</v>
      </c>
      <c r="N519" s="92"/>
      <c r="O519" s="93"/>
      <c r="P519" s="104"/>
      <c r="Q519" s="207">
        <v>6</v>
      </c>
      <c r="R519" s="202">
        <v>3</v>
      </c>
      <c r="S519" s="198">
        <v>2.5</v>
      </c>
      <c r="T519" s="191">
        <f t="shared" si="359"/>
        <v>3</v>
      </c>
      <c r="U519" s="191">
        <f t="shared" si="330"/>
        <v>1</v>
      </c>
      <c r="V519" s="191">
        <f t="shared" si="331"/>
        <v>0</v>
      </c>
      <c r="W519" s="191">
        <f t="shared" si="332"/>
        <v>0</v>
      </c>
      <c r="X519" s="191">
        <f t="shared" si="333"/>
        <v>0</v>
      </c>
      <c r="Y519" s="192">
        <f t="shared" si="334"/>
        <v>0</v>
      </c>
      <c r="Z519" s="195">
        <f t="shared" si="360"/>
        <v>0</v>
      </c>
      <c r="AA519" s="192" t="s">
        <v>67</v>
      </c>
      <c r="AB519" s="190" t="s">
        <v>215</v>
      </c>
      <c r="AC519" s="191"/>
      <c r="AD519" s="190"/>
      <c r="AE519" s="190"/>
      <c r="AF519" s="190"/>
      <c r="AG519" s="190"/>
      <c r="AH519" s="190"/>
      <c r="AI519" s="190"/>
      <c r="AJ519" s="190"/>
      <c r="AK519" s="190"/>
      <c r="AL519" s="190"/>
      <c r="AM519" s="190"/>
      <c r="AN519" s="190"/>
      <c r="AO519" s="190"/>
      <c r="AP519" s="190"/>
      <c r="AQ519" s="190"/>
      <c r="AR519" s="190"/>
      <c r="AS519" s="190"/>
      <c r="AT519" s="190"/>
      <c r="AU519" s="190"/>
      <c r="AV519" s="190"/>
      <c r="AW519" s="190"/>
      <c r="AX519" s="190"/>
      <c r="AY519" s="190"/>
      <c r="AZ519" s="190"/>
      <c r="BA519" s="190"/>
      <c r="BB519" s="190"/>
      <c r="BC519" s="190"/>
      <c r="BD519" s="190"/>
      <c r="BE519" s="190"/>
      <c r="BF519" s="190"/>
      <c r="BG519" s="190"/>
      <c r="BH519" s="190"/>
      <c r="BI519" s="190"/>
      <c r="BJ519" s="190"/>
      <c r="BK519" s="190"/>
      <c r="BL519" s="190"/>
      <c r="BM519" s="190"/>
      <c r="BN519" s="190"/>
      <c r="BO519" s="190"/>
      <c r="BP519" s="190"/>
      <c r="BQ519" s="190"/>
      <c r="BR519" s="190"/>
      <c r="BS519" s="190"/>
      <c r="BT519" s="190"/>
      <c r="BU519" s="190"/>
      <c r="BV519" s="190"/>
      <c r="BW519" s="190"/>
      <c r="BX519" s="190"/>
      <c r="BY519" s="190"/>
      <c r="BZ519" s="190">
        <f t="shared" si="384"/>
        <v>1</v>
      </c>
      <c r="CA519" s="190">
        <f t="shared" si="385"/>
        <v>0</v>
      </c>
      <c r="CB519" s="196">
        <f t="shared" si="386"/>
        <v>0</v>
      </c>
      <c r="CC519" s="196">
        <f t="shared" si="361"/>
        <v>0</v>
      </c>
      <c r="CD519" s="197">
        <f t="shared" si="387"/>
        <v>6</v>
      </c>
      <c r="CE519" s="198" t="s">
        <v>127</v>
      </c>
      <c r="CF519" s="196" t="str">
        <f t="shared" si="362"/>
        <v/>
      </c>
      <c r="CG519" s="199">
        <f t="shared" si="388"/>
        <v>1</v>
      </c>
      <c r="CH519" s="190" t="e">
        <f t="shared" si="389"/>
        <v>#VALUE!</v>
      </c>
      <c r="CI519" s="190" t="str">
        <f t="shared" si="390"/>
        <v/>
      </c>
      <c r="CJ519" s="190">
        <f t="shared" si="391"/>
        <v>0</v>
      </c>
      <c r="CK519" s="190"/>
      <c r="CL519" s="191">
        <f t="shared" si="363"/>
        <v>1339</v>
      </c>
      <c r="CM519" s="191" t="str">
        <f t="shared" si="364"/>
        <v>本圃</v>
      </c>
      <c r="CN519" s="191" t="str">
        <f t="shared" si="365"/>
        <v>紅ほっぺ以外</v>
      </c>
      <c r="CO519" s="191" t="str">
        <f t="shared" si="366"/>
        <v>間口</v>
      </c>
      <c r="CP519" s="198">
        <f t="shared" si="367"/>
        <v>8</v>
      </c>
      <c r="CQ519" s="203">
        <f t="shared" si="368"/>
        <v>1.6</v>
      </c>
      <c r="CR519" s="191" t="str">
        <f t="shared" si="369"/>
        <v>SPWFD24UB2PB</v>
      </c>
      <c r="CS519" s="191" t="str">
        <f t="shared" si="370"/>
        <v>◎</v>
      </c>
      <c r="CT519" s="191" t="str">
        <f t="shared" si="355"/>
        <v>強め</v>
      </c>
      <c r="CU519" s="191" t="str">
        <f t="shared" si="371"/>
        <v>○</v>
      </c>
      <c r="CV519" s="191">
        <f t="shared" si="372"/>
        <v>0</v>
      </c>
      <c r="CW519" s="191" t="str">
        <f t="shared" si="373"/>
        <v/>
      </c>
      <c r="CX519" s="208">
        <f t="shared" si="374"/>
        <v>0</v>
      </c>
      <c r="CY519" s="97">
        <f t="shared" si="375"/>
        <v>6</v>
      </c>
      <c r="CZ519" s="98">
        <f t="shared" si="376"/>
        <v>3</v>
      </c>
      <c r="DA519" s="97">
        <f t="shared" si="377"/>
        <v>2.5</v>
      </c>
      <c r="DB519" s="95">
        <f t="shared" si="356"/>
        <v>3</v>
      </c>
      <c r="DC519" s="147">
        <f t="shared" si="378"/>
        <v>1</v>
      </c>
      <c r="DD519" s="210">
        <f t="shared" si="379"/>
        <v>0</v>
      </c>
      <c r="DE519" s="151">
        <f t="shared" si="380"/>
        <v>0</v>
      </c>
      <c r="DF519" s="213">
        <f t="shared" si="381"/>
        <v>0</v>
      </c>
      <c r="DG519" s="149">
        <f t="shared" si="382"/>
        <v>0</v>
      </c>
      <c r="DH519" s="141">
        <f t="shared" si="383"/>
        <v>0</v>
      </c>
    </row>
    <row r="520" spans="1:112" s="155" customFormat="1" ht="26.1" customHeight="1" thickTop="1" thickBot="1" x14ac:dyDescent="0.2">
      <c r="A520" s="137"/>
      <c r="B520" s="157">
        <v>1340</v>
      </c>
      <c r="C520" s="94" t="s">
        <v>1</v>
      </c>
      <c r="D520" s="94" t="s">
        <v>50</v>
      </c>
      <c r="E520" s="94" t="s">
        <v>193</v>
      </c>
      <c r="F520" s="156">
        <v>8</v>
      </c>
      <c r="G520" s="102">
        <v>1.7</v>
      </c>
      <c r="H520" s="94" t="s">
        <v>256</v>
      </c>
      <c r="I520" s="94" t="s">
        <v>198</v>
      </c>
      <c r="J520" s="106" t="s">
        <v>199</v>
      </c>
      <c r="K520" s="146" t="str">
        <f t="shared" si="357"/>
        <v>○</v>
      </c>
      <c r="L520" s="145" t="s">
        <v>189</v>
      </c>
      <c r="M520" s="180">
        <f t="shared" si="358"/>
        <v>0</v>
      </c>
      <c r="N520" s="92"/>
      <c r="O520" s="93"/>
      <c r="P520" s="104"/>
      <c r="Q520" s="207">
        <v>6</v>
      </c>
      <c r="R520" s="202">
        <v>3</v>
      </c>
      <c r="S520" s="198">
        <v>2.5</v>
      </c>
      <c r="T520" s="191">
        <f t="shared" si="359"/>
        <v>3</v>
      </c>
      <c r="U520" s="191">
        <f t="shared" si="330"/>
        <v>1</v>
      </c>
      <c r="V520" s="191">
        <f t="shared" si="331"/>
        <v>0</v>
      </c>
      <c r="W520" s="191">
        <f t="shared" si="332"/>
        <v>0</v>
      </c>
      <c r="X520" s="191">
        <f t="shared" si="333"/>
        <v>0</v>
      </c>
      <c r="Y520" s="192">
        <f t="shared" si="334"/>
        <v>0</v>
      </c>
      <c r="Z520" s="195">
        <f t="shared" si="360"/>
        <v>0</v>
      </c>
      <c r="AA520" s="192" t="s">
        <v>67</v>
      </c>
      <c r="AB520" s="190"/>
      <c r="AC520" s="191"/>
      <c r="AD520" s="190"/>
      <c r="AE520" s="190"/>
      <c r="AF520" s="190"/>
      <c r="AG520" s="190"/>
      <c r="AH520" s="190"/>
      <c r="AI520" s="190"/>
      <c r="AJ520" s="190"/>
      <c r="AK520" s="190"/>
      <c r="AL520" s="190"/>
      <c r="AM520" s="190"/>
      <c r="AN520" s="190"/>
      <c r="AO520" s="190"/>
      <c r="AP520" s="190"/>
      <c r="AQ520" s="190"/>
      <c r="AR520" s="190"/>
      <c r="AS520" s="190"/>
      <c r="AT520" s="190"/>
      <c r="AU520" s="190"/>
      <c r="AV520" s="190"/>
      <c r="AW520" s="190"/>
      <c r="AX520" s="190"/>
      <c r="AY520" s="190"/>
      <c r="AZ520" s="190"/>
      <c r="BA520" s="190"/>
      <c r="BB520" s="190"/>
      <c r="BC520" s="190"/>
      <c r="BD520" s="190"/>
      <c r="BE520" s="190"/>
      <c r="BF520" s="190"/>
      <c r="BG520" s="190"/>
      <c r="BH520" s="190"/>
      <c r="BI520" s="190"/>
      <c r="BJ520" s="190"/>
      <c r="BK520" s="190"/>
      <c r="BL520" s="190"/>
      <c r="BM520" s="190"/>
      <c r="BN520" s="190"/>
      <c r="BO520" s="190"/>
      <c r="BP520" s="190"/>
      <c r="BQ520" s="190"/>
      <c r="BR520" s="190"/>
      <c r="BS520" s="190"/>
      <c r="BT520" s="190"/>
      <c r="BU520" s="190"/>
      <c r="BV520" s="190"/>
      <c r="BW520" s="190"/>
      <c r="BX520" s="190"/>
      <c r="BY520" s="190"/>
      <c r="BZ520" s="190">
        <f t="shared" si="384"/>
        <v>1</v>
      </c>
      <c r="CA520" s="190">
        <f t="shared" si="385"/>
        <v>0</v>
      </c>
      <c r="CB520" s="196">
        <f t="shared" si="386"/>
        <v>0</v>
      </c>
      <c r="CC520" s="196">
        <f t="shared" si="361"/>
        <v>0</v>
      </c>
      <c r="CD520" s="197">
        <f t="shared" si="387"/>
        <v>6</v>
      </c>
      <c r="CE520" s="198" t="s">
        <v>127</v>
      </c>
      <c r="CF520" s="196" t="str">
        <f t="shared" si="362"/>
        <v/>
      </c>
      <c r="CG520" s="199">
        <f t="shared" si="388"/>
        <v>1</v>
      </c>
      <c r="CH520" s="190" t="e">
        <f t="shared" si="389"/>
        <v>#VALUE!</v>
      </c>
      <c r="CI520" s="190" t="str">
        <f t="shared" si="390"/>
        <v/>
      </c>
      <c r="CJ520" s="190">
        <f t="shared" si="391"/>
        <v>0</v>
      </c>
      <c r="CK520" s="190"/>
      <c r="CL520" s="191">
        <f t="shared" si="363"/>
        <v>1340</v>
      </c>
      <c r="CM520" s="191" t="str">
        <f t="shared" si="364"/>
        <v>本圃</v>
      </c>
      <c r="CN520" s="191" t="str">
        <f t="shared" si="365"/>
        <v>紅ほっぺ以外</v>
      </c>
      <c r="CO520" s="191" t="str">
        <f t="shared" si="366"/>
        <v>間口</v>
      </c>
      <c r="CP520" s="198">
        <f t="shared" si="367"/>
        <v>8</v>
      </c>
      <c r="CQ520" s="203">
        <f t="shared" si="368"/>
        <v>1.7</v>
      </c>
      <c r="CR520" s="191" t="str">
        <f t="shared" si="369"/>
        <v>SPWFD24UB2PB</v>
      </c>
      <c r="CS520" s="191" t="str">
        <f t="shared" si="370"/>
        <v>○</v>
      </c>
      <c r="CT520" s="191" t="str">
        <f t="shared" si="355"/>
        <v>適</v>
      </c>
      <c r="CU520" s="191" t="str">
        <f t="shared" si="371"/>
        <v>○</v>
      </c>
      <c r="CV520" s="191">
        <f t="shared" si="372"/>
        <v>0</v>
      </c>
      <c r="CW520" s="191" t="str">
        <f t="shared" si="373"/>
        <v/>
      </c>
      <c r="CX520" s="208">
        <f t="shared" si="374"/>
        <v>0</v>
      </c>
      <c r="CY520" s="97">
        <f t="shared" si="375"/>
        <v>6</v>
      </c>
      <c r="CZ520" s="98">
        <f t="shared" si="376"/>
        <v>3</v>
      </c>
      <c r="DA520" s="97">
        <f t="shared" si="377"/>
        <v>2.5</v>
      </c>
      <c r="DB520" s="95">
        <f t="shared" si="356"/>
        <v>3</v>
      </c>
      <c r="DC520" s="147">
        <f t="shared" si="378"/>
        <v>1</v>
      </c>
      <c r="DD520" s="210">
        <f t="shared" si="379"/>
        <v>0</v>
      </c>
      <c r="DE520" s="151">
        <f t="shared" si="380"/>
        <v>0</v>
      </c>
      <c r="DF520" s="213">
        <f t="shared" si="381"/>
        <v>0</v>
      </c>
      <c r="DG520" s="149">
        <f t="shared" si="382"/>
        <v>0</v>
      </c>
      <c r="DH520" s="141">
        <f t="shared" si="383"/>
        <v>0</v>
      </c>
    </row>
    <row r="521" spans="1:112" s="155" customFormat="1" ht="26.1" customHeight="1" thickTop="1" thickBot="1" x14ac:dyDescent="0.2">
      <c r="A521" s="137"/>
      <c r="B521" s="157">
        <v>1341</v>
      </c>
      <c r="C521" s="94" t="s">
        <v>1</v>
      </c>
      <c r="D521" s="94" t="s">
        <v>50</v>
      </c>
      <c r="E521" s="94" t="s">
        <v>193</v>
      </c>
      <c r="F521" s="156">
        <v>8</v>
      </c>
      <c r="G521" s="102">
        <v>1.75</v>
      </c>
      <c r="H521" s="94" t="s">
        <v>256</v>
      </c>
      <c r="I521" s="94" t="s">
        <v>198</v>
      </c>
      <c r="J521" s="106" t="s">
        <v>199</v>
      </c>
      <c r="K521" s="146" t="str">
        <f t="shared" si="357"/>
        <v>○</v>
      </c>
      <c r="L521" s="145" t="s">
        <v>189</v>
      </c>
      <c r="M521" s="180">
        <f t="shared" si="358"/>
        <v>0</v>
      </c>
      <c r="N521" s="92"/>
      <c r="O521" s="93"/>
      <c r="P521" s="104"/>
      <c r="Q521" s="207">
        <v>6</v>
      </c>
      <c r="R521" s="202">
        <v>3</v>
      </c>
      <c r="S521" s="198">
        <v>2.5</v>
      </c>
      <c r="T521" s="191">
        <f t="shared" si="359"/>
        <v>3</v>
      </c>
      <c r="U521" s="191">
        <f t="shared" si="330"/>
        <v>1</v>
      </c>
      <c r="V521" s="191">
        <f t="shared" si="331"/>
        <v>0</v>
      </c>
      <c r="W521" s="191">
        <f t="shared" si="332"/>
        <v>0</v>
      </c>
      <c r="X521" s="191">
        <f t="shared" si="333"/>
        <v>0</v>
      </c>
      <c r="Y521" s="192">
        <f t="shared" si="334"/>
        <v>0</v>
      </c>
      <c r="Z521" s="195">
        <f t="shared" si="360"/>
        <v>0</v>
      </c>
      <c r="AA521" s="192" t="s">
        <v>67</v>
      </c>
      <c r="AB521" s="190"/>
      <c r="AC521" s="191"/>
      <c r="AD521" s="190"/>
      <c r="AE521" s="190"/>
      <c r="AF521" s="190"/>
      <c r="AG521" s="190"/>
      <c r="AH521" s="190"/>
      <c r="AI521" s="190"/>
      <c r="AJ521" s="190"/>
      <c r="AK521" s="190"/>
      <c r="AL521" s="190"/>
      <c r="AM521" s="190"/>
      <c r="AN521" s="190"/>
      <c r="AO521" s="190"/>
      <c r="AP521" s="190"/>
      <c r="AQ521" s="190"/>
      <c r="AR521" s="190"/>
      <c r="AS521" s="190"/>
      <c r="AT521" s="190"/>
      <c r="AU521" s="190"/>
      <c r="AV521" s="190"/>
      <c r="AW521" s="190"/>
      <c r="AX521" s="190"/>
      <c r="AY521" s="190"/>
      <c r="AZ521" s="190"/>
      <c r="BA521" s="190"/>
      <c r="BB521" s="190"/>
      <c r="BC521" s="190"/>
      <c r="BD521" s="190"/>
      <c r="BE521" s="190"/>
      <c r="BF521" s="190"/>
      <c r="BG521" s="190"/>
      <c r="BH521" s="190"/>
      <c r="BI521" s="190"/>
      <c r="BJ521" s="190"/>
      <c r="BK521" s="190"/>
      <c r="BL521" s="190"/>
      <c r="BM521" s="190"/>
      <c r="BN521" s="190"/>
      <c r="BO521" s="190"/>
      <c r="BP521" s="190"/>
      <c r="BQ521" s="190"/>
      <c r="BR521" s="190"/>
      <c r="BS521" s="190"/>
      <c r="BT521" s="190"/>
      <c r="BU521" s="190"/>
      <c r="BV521" s="190"/>
      <c r="BW521" s="190"/>
      <c r="BX521" s="190"/>
      <c r="BY521" s="190"/>
      <c r="BZ521" s="190">
        <f t="shared" si="384"/>
        <v>1</v>
      </c>
      <c r="CA521" s="190">
        <f t="shared" si="385"/>
        <v>0</v>
      </c>
      <c r="CB521" s="196">
        <f t="shared" si="386"/>
        <v>0</v>
      </c>
      <c r="CC521" s="196">
        <f t="shared" si="361"/>
        <v>0</v>
      </c>
      <c r="CD521" s="197">
        <f t="shared" si="387"/>
        <v>6</v>
      </c>
      <c r="CE521" s="198" t="s">
        <v>127</v>
      </c>
      <c r="CF521" s="196" t="str">
        <f t="shared" si="362"/>
        <v/>
      </c>
      <c r="CG521" s="199">
        <f t="shared" si="388"/>
        <v>1</v>
      </c>
      <c r="CH521" s="190" t="e">
        <f t="shared" si="389"/>
        <v>#VALUE!</v>
      </c>
      <c r="CI521" s="190" t="str">
        <f t="shared" si="390"/>
        <v/>
      </c>
      <c r="CJ521" s="190">
        <f t="shared" si="391"/>
        <v>0</v>
      </c>
      <c r="CK521" s="190"/>
      <c r="CL521" s="191">
        <f t="shared" si="363"/>
        <v>1341</v>
      </c>
      <c r="CM521" s="191" t="str">
        <f t="shared" si="364"/>
        <v>本圃</v>
      </c>
      <c r="CN521" s="191" t="str">
        <f t="shared" si="365"/>
        <v>紅ほっぺ以外</v>
      </c>
      <c r="CO521" s="191" t="str">
        <f t="shared" si="366"/>
        <v>間口</v>
      </c>
      <c r="CP521" s="198">
        <f t="shared" si="367"/>
        <v>8</v>
      </c>
      <c r="CQ521" s="203">
        <f t="shared" si="368"/>
        <v>1.75</v>
      </c>
      <c r="CR521" s="191" t="str">
        <f t="shared" si="369"/>
        <v>SPWFD24UB2PB</v>
      </c>
      <c r="CS521" s="191" t="str">
        <f t="shared" si="370"/>
        <v>○</v>
      </c>
      <c r="CT521" s="191" t="str">
        <f t="shared" si="355"/>
        <v>適</v>
      </c>
      <c r="CU521" s="191" t="str">
        <f t="shared" si="371"/>
        <v>○</v>
      </c>
      <c r="CV521" s="191">
        <f t="shared" si="372"/>
        <v>0</v>
      </c>
      <c r="CW521" s="191" t="str">
        <f t="shared" si="373"/>
        <v/>
      </c>
      <c r="CX521" s="208">
        <f t="shared" si="374"/>
        <v>0</v>
      </c>
      <c r="CY521" s="97">
        <f t="shared" si="375"/>
        <v>6</v>
      </c>
      <c r="CZ521" s="98">
        <f t="shared" si="376"/>
        <v>3</v>
      </c>
      <c r="DA521" s="97">
        <f t="shared" si="377"/>
        <v>2.5</v>
      </c>
      <c r="DB521" s="95">
        <f t="shared" si="356"/>
        <v>3</v>
      </c>
      <c r="DC521" s="147">
        <f t="shared" si="378"/>
        <v>1</v>
      </c>
      <c r="DD521" s="210">
        <f t="shared" si="379"/>
        <v>0</v>
      </c>
      <c r="DE521" s="151">
        <f t="shared" si="380"/>
        <v>0</v>
      </c>
      <c r="DF521" s="213">
        <f t="shared" si="381"/>
        <v>0</v>
      </c>
      <c r="DG521" s="149">
        <f t="shared" si="382"/>
        <v>0</v>
      </c>
      <c r="DH521" s="141">
        <f t="shared" si="383"/>
        <v>0</v>
      </c>
    </row>
    <row r="522" spans="1:112" s="155" customFormat="1" ht="26.1" customHeight="1" thickTop="1" thickBot="1" x14ac:dyDescent="0.2">
      <c r="A522" s="137"/>
      <c r="B522" s="157">
        <v>1342</v>
      </c>
      <c r="C522" s="94" t="s">
        <v>1</v>
      </c>
      <c r="D522" s="94" t="s">
        <v>50</v>
      </c>
      <c r="E522" s="94" t="s">
        <v>193</v>
      </c>
      <c r="F522" s="156">
        <v>8</v>
      </c>
      <c r="G522" s="102">
        <v>1.8</v>
      </c>
      <c r="H522" s="94" t="s">
        <v>256</v>
      </c>
      <c r="I522" s="94" t="s">
        <v>198</v>
      </c>
      <c r="J522" s="106" t="s">
        <v>199</v>
      </c>
      <c r="K522" s="146" t="str">
        <f t="shared" si="357"/>
        <v>○</v>
      </c>
      <c r="L522" s="145" t="s">
        <v>189</v>
      </c>
      <c r="M522" s="180">
        <f t="shared" si="358"/>
        <v>0</v>
      </c>
      <c r="N522" s="92"/>
      <c r="O522" s="93"/>
      <c r="P522" s="104"/>
      <c r="Q522" s="207">
        <v>6</v>
      </c>
      <c r="R522" s="202">
        <v>3</v>
      </c>
      <c r="S522" s="198">
        <v>2.5</v>
      </c>
      <c r="T522" s="191">
        <f t="shared" si="359"/>
        <v>3</v>
      </c>
      <c r="U522" s="191">
        <f t="shared" si="330"/>
        <v>1</v>
      </c>
      <c r="V522" s="191">
        <f t="shared" si="331"/>
        <v>0</v>
      </c>
      <c r="W522" s="191">
        <f t="shared" si="332"/>
        <v>0</v>
      </c>
      <c r="X522" s="191">
        <f t="shared" si="333"/>
        <v>0</v>
      </c>
      <c r="Y522" s="192">
        <f t="shared" si="334"/>
        <v>0</v>
      </c>
      <c r="Z522" s="195">
        <f t="shared" si="360"/>
        <v>0</v>
      </c>
      <c r="AA522" s="192" t="s">
        <v>67</v>
      </c>
      <c r="AB522" s="190"/>
      <c r="AC522" s="191"/>
      <c r="AD522" s="190"/>
      <c r="AE522" s="190"/>
      <c r="AF522" s="190"/>
      <c r="AG522" s="190"/>
      <c r="AH522" s="190"/>
      <c r="AI522" s="190"/>
      <c r="AJ522" s="190"/>
      <c r="AK522" s="190"/>
      <c r="AL522" s="190"/>
      <c r="AM522" s="190"/>
      <c r="AN522" s="190"/>
      <c r="AO522" s="190"/>
      <c r="AP522" s="190"/>
      <c r="AQ522" s="190"/>
      <c r="AR522" s="190"/>
      <c r="AS522" s="190"/>
      <c r="AT522" s="190"/>
      <c r="AU522" s="190"/>
      <c r="AV522" s="190"/>
      <c r="AW522" s="190"/>
      <c r="AX522" s="190"/>
      <c r="AY522" s="190"/>
      <c r="AZ522" s="190"/>
      <c r="BA522" s="190"/>
      <c r="BB522" s="190"/>
      <c r="BC522" s="190"/>
      <c r="BD522" s="190"/>
      <c r="BE522" s="190"/>
      <c r="BF522" s="190"/>
      <c r="BG522" s="190"/>
      <c r="BH522" s="190"/>
      <c r="BI522" s="190"/>
      <c r="BJ522" s="190"/>
      <c r="BK522" s="190"/>
      <c r="BL522" s="190"/>
      <c r="BM522" s="190"/>
      <c r="BN522" s="190"/>
      <c r="BO522" s="190"/>
      <c r="BP522" s="190"/>
      <c r="BQ522" s="190"/>
      <c r="BR522" s="190"/>
      <c r="BS522" s="190"/>
      <c r="BT522" s="190"/>
      <c r="BU522" s="190"/>
      <c r="BV522" s="190"/>
      <c r="BW522" s="190"/>
      <c r="BX522" s="190"/>
      <c r="BY522" s="190"/>
      <c r="BZ522" s="190">
        <f t="shared" si="384"/>
        <v>1</v>
      </c>
      <c r="CA522" s="190">
        <f t="shared" si="385"/>
        <v>0</v>
      </c>
      <c r="CB522" s="196">
        <f t="shared" si="386"/>
        <v>0</v>
      </c>
      <c r="CC522" s="196">
        <f t="shared" si="361"/>
        <v>0</v>
      </c>
      <c r="CD522" s="197">
        <f t="shared" si="387"/>
        <v>6</v>
      </c>
      <c r="CE522" s="198" t="s">
        <v>127</v>
      </c>
      <c r="CF522" s="196" t="str">
        <f t="shared" si="362"/>
        <v/>
      </c>
      <c r="CG522" s="199">
        <f t="shared" si="388"/>
        <v>1</v>
      </c>
      <c r="CH522" s="190" t="e">
        <f t="shared" si="389"/>
        <v>#VALUE!</v>
      </c>
      <c r="CI522" s="190" t="str">
        <f t="shared" si="390"/>
        <v/>
      </c>
      <c r="CJ522" s="190">
        <f t="shared" si="391"/>
        <v>0</v>
      </c>
      <c r="CK522" s="190"/>
      <c r="CL522" s="191">
        <f t="shared" si="363"/>
        <v>1342</v>
      </c>
      <c r="CM522" s="191" t="str">
        <f t="shared" si="364"/>
        <v>本圃</v>
      </c>
      <c r="CN522" s="191" t="str">
        <f t="shared" si="365"/>
        <v>紅ほっぺ以外</v>
      </c>
      <c r="CO522" s="191" t="str">
        <f t="shared" si="366"/>
        <v>間口</v>
      </c>
      <c r="CP522" s="198">
        <f t="shared" si="367"/>
        <v>8</v>
      </c>
      <c r="CQ522" s="203">
        <f t="shared" si="368"/>
        <v>1.8</v>
      </c>
      <c r="CR522" s="191" t="str">
        <f t="shared" si="369"/>
        <v>SPWFD24UB2PB</v>
      </c>
      <c r="CS522" s="191" t="str">
        <f t="shared" si="370"/>
        <v>○</v>
      </c>
      <c r="CT522" s="191" t="str">
        <f t="shared" si="355"/>
        <v>適</v>
      </c>
      <c r="CU522" s="191" t="str">
        <f t="shared" si="371"/>
        <v>○</v>
      </c>
      <c r="CV522" s="191">
        <f t="shared" si="372"/>
        <v>0</v>
      </c>
      <c r="CW522" s="191" t="str">
        <f t="shared" si="373"/>
        <v/>
      </c>
      <c r="CX522" s="208">
        <f t="shared" si="374"/>
        <v>0</v>
      </c>
      <c r="CY522" s="97">
        <f t="shared" si="375"/>
        <v>6</v>
      </c>
      <c r="CZ522" s="98">
        <f t="shared" si="376"/>
        <v>3</v>
      </c>
      <c r="DA522" s="97">
        <f t="shared" si="377"/>
        <v>2.5</v>
      </c>
      <c r="DB522" s="95">
        <f t="shared" si="356"/>
        <v>3</v>
      </c>
      <c r="DC522" s="147">
        <f t="shared" si="378"/>
        <v>1</v>
      </c>
      <c r="DD522" s="210">
        <f t="shared" si="379"/>
        <v>0</v>
      </c>
      <c r="DE522" s="151">
        <f t="shared" si="380"/>
        <v>0</v>
      </c>
      <c r="DF522" s="213">
        <f t="shared" si="381"/>
        <v>0</v>
      </c>
      <c r="DG522" s="149">
        <f t="shared" si="382"/>
        <v>0</v>
      </c>
      <c r="DH522" s="141">
        <f t="shared" si="383"/>
        <v>0</v>
      </c>
    </row>
    <row r="523" spans="1:112" s="155" customFormat="1" ht="26.1" customHeight="1" thickTop="1" thickBot="1" x14ac:dyDescent="0.2">
      <c r="A523" s="137"/>
      <c r="B523" s="157">
        <v>1343</v>
      </c>
      <c r="C523" s="94" t="s">
        <v>1</v>
      </c>
      <c r="D523" s="94" t="s">
        <v>50</v>
      </c>
      <c r="E523" s="94" t="s">
        <v>193</v>
      </c>
      <c r="F523" s="156">
        <v>8</v>
      </c>
      <c r="G523" s="102">
        <v>1.9</v>
      </c>
      <c r="H523" s="94" t="s">
        <v>256</v>
      </c>
      <c r="I523" s="94" t="s">
        <v>198</v>
      </c>
      <c r="J523" s="106" t="s">
        <v>199</v>
      </c>
      <c r="K523" s="146" t="str">
        <f t="shared" si="357"/>
        <v>○</v>
      </c>
      <c r="L523" s="145" t="s">
        <v>189</v>
      </c>
      <c r="M523" s="180">
        <f t="shared" si="358"/>
        <v>0</v>
      </c>
      <c r="N523" s="92"/>
      <c r="O523" s="93"/>
      <c r="P523" s="104"/>
      <c r="Q523" s="207">
        <v>6</v>
      </c>
      <c r="R523" s="202">
        <v>3</v>
      </c>
      <c r="S523" s="198">
        <v>2.5</v>
      </c>
      <c r="T523" s="191">
        <f t="shared" si="359"/>
        <v>3</v>
      </c>
      <c r="U523" s="191">
        <f t="shared" si="330"/>
        <v>1</v>
      </c>
      <c r="V523" s="191">
        <f t="shared" si="331"/>
        <v>0</v>
      </c>
      <c r="W523" s="191">
        <f t="shared" si="332"/>
        <v>0</v>
      </c>
      <c r="X523" s="191">
        <f t="shared" si="333"/>
        <v>0</v>
      </c>
      <c r="Y523" s="192">
        <f t="shared" si="334"/>
        <v>0</v>
      </c>
      <c r="Z523" s="195">
        <f t="shared" si="360"/>
        <v>0</v>
      </c>
      <c r="AA523" s="192" t="s">
        <v>67</v>
      </c>
      <c r="AB523" s="190"/>
      <c r="AC523" s="191"/>
      <c r="AD523" s="190"/>
      <c r="AE523" s="190"/>
      <c r="AF523" s="190"/>
      <c r="AG523" s="190"/>
      <c r="AH523" s="190"/>
      <c r="AI523" s="190"/>
      <c r="AJ523" s="190"/>
      <c r="AK523" s="190"/>
      <c r="AL523" s="190"/>
      <c r="AM523" s="190"/>
      <c r="AN523" s="190"/>
      <c r="AO523" s="190"/>
      <c r="AP523" s="190"/>
      <c r="AQ523" s="190"/>
      <c r="AR523" s="190"/>
      <c r="AS523" s="190"/>
      <c r="AT523" s="190"/>
      <c r="AU523" s="190"/>
      <c r="AV523" s="190"/>
      <c r="AW523" s="190"/>
      <c r="AX523" s="190"/>
      <c r="AY523" s="190"/>
      <c r="AZ523" s="190"/>
      <c r="BA523" s="190"/>
      <c r="BB523" s="190"/>
      <c r="BC523" s="190"/>
      <c r="BD523" s="190"/>
      <c r="BE523" s="190"/>
      <c r="BF523" s="190"/>
      <c r="BG523" s="190"/>
      <c r="BH523" s="190"/>
      <c r="BI523" s="190"/>
      <c r="BJ523" s="190"/>
      <c r="BK523" s="190"/>
      <c r="BL523" s="190"/>
      <c r="BM523" s="190"/>
      <c r="BN523" s="190"/>
      <c r="BO523" s="190"/>
      <c r="BP523" s="190"/>
      <c r="BQ523" s="190"/>
      <c r="BR523" s="190"/>
      <c r="BS523" s="190"/>
      <c r="BT523" s="190"/>
      <c r="BU523" s="190"/>
      <c r="BV523" s="190"/>
      <c r="BW523" s="190"/>
      <c r="BX523" s="190"/>
      <c r="BY523" s="190"/>
      <c r="BZ523" s="190">
        <f t="shared" si="384"/>
        <v>1</v>
      </c>
      <c r="CA523" s="190">
        <f t="shared" si="385"/>
        <v>0</v>
      </c>
      <c r="CB523" s="196">
        <f t="shared" si="386"/>
        <v>0</v>
      </c>
      <c r="CC523" s="196">
        <f t="shared" si="361"/>
        <v>0</v>
      </c>
      <c r="CD523" s="197">
        <f t="shared" si="387"/>
        <v>6</v>
      </c>
      <c r="CE523" s="198" t="s">
        <v>127</v>
      </c>
      <c r="CF523" s="196" t="str">
        <f t="shared" si="362"/>
        <v/>
      </c>
      <c r="CG523" s="199">
        <f t="shared" si="388"/>
        <v>1</v>
      </c>
      <c r="CH523" s="190" t="e">
        <f t="shared" si="389"/>
        <v>#VALUE!</v>
      </c>
      <c r="CI523" s="190" t="str">
        <f t="shared" si="390"/>
        <v/>
      </c>
      <c r="CJ523" s="190">
        <f t="shared" si="391"/>
        <v>0</v>
      </c>
      <c r="CK523" s="190"/>
      <c r="CL523" s="191">
        <f t="shared" si="363"/>
        <v>1343</v>
      </c>
      <c r="CM523" s="191" t="str">
        <f t="shared" si="364"/>
        <v>本圃</v>
      </c>
      <c r="CN523" s="191" t="str">
        <f t="shared" si="365"/>
        <v>紅ほっぺ以外</v>
      </c>
      <c r="CO523" s="191" t="str">
        <f t="shared" si="366"/>
        <v>間口</v>
      </c>
      <c r="CP523" s="198">
        <f t="shared" si="367"/>
        <v>8</v>
      </c>
      <c r="CQ523" s="203">
        <f t="shared" si="368"/>
        <v>1.9</v>
      </c>
      <c r="CR523" s="191" t="str">
        <f t="shared" si="369"/>
        <v>SPWFD24UB2PB</v>
      </c>
      <c r="CS523" s="191" t="str">
        <f t="shared" si="370"/>
        <v>○</v>
      </c>
      <c r="CT523" s="191" t="str">
        <f t="shared" si="355"/>
        <v>適</v>
      </c>
      <c r="CU523" s="191" t="str">
        <f t="shared" si="371"/>
        <v>○</v>
      </c>
      <c r="CV523" s="191">
        <f t="shared" si="372"/>
        <v>0</v>
      </c>
      <c r="CW523" s="191" t="str">
        <f t="shared" si="373"/>
        <v/>
      </c>
      <c r="CX523" s="208">
        <f t="shared" si="374"/>
        <v>0</v>
      </c>
      <c r="CY523" s="97">
        <f t="shared" si="375"/>
        <v>6</v>
      </c>
      <c r="CZ523" s="98">
        <f t="shared" si="376"/>
        <v>3</v>
      </c>
      <c r="DA523" s="97">
        <f t="shared" si="377"/>
        <v>2.5</v>
      </c>
      <c r="DB523" s="95">
        <f t="shared" si="356"/>
        <v>3</v>
      </c>
      <c r="DC523" s="147">
        <f t="shared" si="378"/>
        <v>1</v>
      </c>
      <c r="DD523" s="210">
        <f t="shared" si="379"/>
        <v>0</v>
      </c>
      <c r="DE523" s="151">
        <f t="shared" si="380"/>
        <v>0</v>
      </c>
      <c r="DF523" s="213">
        <f t="shared" si="381"/>
        <v>0</v>
      </c>
      <c r="DG523" s="149">
        <f t="shared" si="382"/>
        <v>0</v>
      </c>
      <c r="DH523" s="141">
        <f t="shared" si="383"/>
        <v>0</v>
      </c>
    </row>
    <row r="524" spans="1:112" s="155" customFormat="1" ht="26.1" customHeight="1" thickTop="1" thickBot="1" x14ac:dyDescent="0.2">
      <c r="A524" s="137"/>
      <c r="B524" s="157">
        <v>1344</v>
      </c>
      <c r="C524" s="94" t="s">
        <v>1</v>
      </c>
      <c r="D524" s="94" t="s">
        <v>50</v>
      </c>
      <c r="E524" s="94" t="s">
        <v>193</v>
      </c>
      <c r="F524" s="156">
        <v>8</v>
      </c>
      <c r="G524" s="102">
        <v>2</v>
      </c>
      <c r="H524" s="94" t="s">
        <v>256</v>
      </c>
      <c r="I524" s="94" t="s">
        <v>198</v>
      </c>
      <c r="J524" s="106" t="s">
        <v>199</v>
      </c>
      <c r="K524" s="146" t="str">
        <f t="shared" si="357"/>
        <v>○</v>
      </c>
      <c r="L524" s="145" t="s">
        <v>189</v>
      </c>
      <c r="M524" s="180">
        <f t="shared" si="358"/>
        <v>0</v>
      </c>
      <c r="N524" s="92"/>
      <c r="O524" s="93"/>
      <c r="P524" s="104"/>
      <c r="Q524" s="207">
        <v>6</v>
      </c>
      <c r="R524" s="202">
        <v>3</v>
      </c>
      <c r="S524" s="198">
        <v>2.5</v>
      </c>
      <c r="T524" s="191">
        <f t="shared" si="359"/>
        <v>3</v>
      </c>
      <c r="U524" s="191">
        <f t="shared" si="330"/>
        <v>1</v>
      </c>
      <c r="V524" s="191">
        <f t="shared" si="331"/>
        <v>0</v>
      </c>
      <c r="W524" s="191">
        <f t="shared" si="332"/>
        <v>0</v>
      </c>
      <c r="X524" s="191">
        <f t="shared" si="333"/>
        <v>0</v>
      </c>
      <c r="Y524" s="192">
        <f t="shared" si="334"/>
        <v>0</v>
      </c>
      <c r="Z524" s="195">
        <f t="shared" si="360"/>
        <v>0</v>
      </c>
      <c r="AA524" s="192" t="s">
        <v>67</v>
      </c>
      <c r="AB524" s="190"/>
      <c r="AC524" s="191"/>
      <c r="AD524" s="190"/>
      <c r="AE524" s="190"/>
      <c r="AF524" s="190"/>
      <c r="AG524" s="190"/>
      <c r="AH524" s="190"/>
      <c r="AI524" s="190"/>
      <c r="AJ524" s="190"/>
      <c r="AK524" s="190"/>
      <c r="AL524" s="190"/>
      <c r="AM524" s="190"/>
      <c r="AN524" s="190"/>
      <c r="AO524" s="190"/>
      <c r="AP524" s="190"/>
      <c r="AQ524" s="190"/>
      <c r="AR524" s="190"/>
      <c r="AS524" s="190"/>
      <c r="AT524" s="190"/>
      <c r="AU524" s="190"/>
      <c r="AV524" s="190"/>
      <c r="AW524" s="190"/>
      <c r="AX524" s="190"/>
      <c r="AY524" s="190"/>
      <c r="AZ524" s="190"/>
      <c r="BA524" s="190"/>
      <c r="BB524" s="190"/>
      <c r="BC524" s="190"/>
      <c r="BD524" s="190"/>
      <c r="BE524" s="190"/>
      <c r="BF524" s="190"/>
      <c r="BG524" s="190"/>
      <c r="BH524" s="190"/>
      <c r="BI524" s="190"/>
      <c r="BJ524" s="190"/>
      <c r="BK524" s="190"/>
      <c r="BL524" s="190"/>
      <c r="BM524" s="190"/>
      <c r="BN524" s="190"/>
      <c r="BO524" s="190"/>
      <c r="BP524" s="190"/>
      <c r="BQ524" s="190"/>
      <c r="BR524" s="190"/>
      <c r="BS524" s="190"/>
      <c r="BT524" s="190"/>
      <c r="BU524" s="190"/>
      <c r="BV524" s="190"/>
      <c r="BW524" s="190"/>
      <c r="BX524" s="190"/>
      <c r="BY524" s="190"/>
      <c r="BZ524" s="190">
        <f t="shared" si="384"/>
        <v>1</v>
      </c>
      <c r="CA524" s="190">
        <f t="shared" si="385"/>
        <v>0</v>
      </c>
      <c r="CB524" s="196">
        <f t="shared" si="386"/>
        <v>0</v>
      </c>
      <c r="CC524" s="196">
        <f t="shared" si="361"/>
        <v>0</v>
      </c>
      <c r="CD524" s="197">
        <f t="shared" si="387"/>
        <v>6</v>
      </c>
      <c r="CE524" s="198" t="s">
        <v>127</v>
      </c>
      <c r="CF524" s="196" t="str">
        <f t="shared" si="362"/>
        <v/>
      </c>
      <c r="CG524" s="199">
        <f t="shared" si="388"/>
        <v>1</v>
      </c>
      <c r="CH524" s="190" t="e">
        <f t="shared" si="389"/>
        <v>#VALUE!</v>
      </c>
      <c r="CI524" s="190" t="str">
        <f t="shared" si="390"/>
        <v/>
      </c>
      <c r="CJ524" s="190">
        <f t="shared" si="391"/>
        <v>0</v>
      </c>
      <c r="CK524" s="190"/>
      <c r="CL524" s="191">
        <f t="shared" si="363"/>
        <v>1344</v>
      </c>
      <c r="CM524" s="191" t="str">
        <f t="shared" si="364"/>
        <v>本圃</v>
      </c>
      <c r="CN524" s="191" t="str">
        <f t="shared" si="365"/>
        <v>紅ほっぺ以外</v>
      </c>
      <c r="CO524" s="191" t="str">
        <f t="shared" si="366"/>
        <v>間口</v>
      </c>
      <c r="CP524" s="198">
        <f t="shared" si="367"/>
        <v>8</v>
      </c>
      <c r="CQ524" s="203">
        <f t="shared" si="368"/>
        <v>2</v>
      </c>
      <c r="CR524" s="191" t="str">
        <f t="shared" si="369"/>
        <v>SPWFD24UB2PB</v>
      </c>
      <c r="CS524" s="191" t="str">
        <f t="shared" si="370"/>
        <v>○</v>
      </c>
      <c r="CT524" s="191" t="str">
        <f t="shared" si="355"/>
        <v>適</v>
      </c>
      <c r="CU524" s="191" t="str">
        <f t="shared" si="371"/>
        <v>○</v>
      </c>
      <c r="CV524" s="191">
        <f t="shared" si="372"/>
        <v>0</v>
      </c>
      <c r="CW524" s="191" t="str">
        <f t="shared" si="373"/>
        <v/>
      </c>
      <c r="CX524" s="208">
        <f t="shared" si="374"/>
        <v>0</v>
      </c>
      <c r="CY524" s="97">
        <f t="shared" si="375"/>
        <v>6</v>
      </c>
      <c r="CZ524" s="98">
        <f t="shared" si="376"/>
        <v>3</v>
      </c>
      <c r="DA524" s="97">
        <f t="shared" si="377"/>
        <v>2.5</v>
      </c>
      <c r="DB524" s="95">
        <f t="shared" si="356"/>
        <v>3</v>
      </c>
      <c r="DC524" s="147">
        <f t="shared" si="378"/>
        <v>1</v>
      </c>
      <c r="DD524" s="210">
        <f t="shared" si="379"/>
        <v>0</v>
      </c>
      <c r="DE524" s="151">
        <f t="shared" si="380"/>
        <v>0</v>
      </c>
      <c r="DF524" s="213">
        <f t="shared" si="381"/>
        <v>0</v>
      </c>
      <c r="DG524" s="149">
        <f t="shared" si="382"/>
        <v>0</v>
      </c>
      <c r="DH524" s="141">
        <f t="shared" si="383"/>
        <v>0</v>
      </c>
    </row>
    <row r="525" spans="1:112" s="155" customFormat="1" ht="26.1" customHeight="1" thickTop="1" thickBot="1" x14ac:dyDescent="0.2">
      <c r="A525" s="137"/>
      <c r="B525" s="157">
        <v>1345</v>
      </c>
      <c r="C525" s="94" t="s">
        <v>1</v>
      </c>
      <c r="D525" s="94" t="s">
        <v>50</v>
      </c>
      <c r="E525" s="94" t="s">
        <v>193</v>
      </c>
      <c r="F525" s="156">
        <v>8</v>
      </c>
      <c r="G525" s="102">
        <v>2</v>
      </c>
      <c r="H525" s="94" t="s">
        <v>256</v>
      </c>
      <c r="I525" s="94" t="s">
        <v>198</v>
      </c>
      <c r="J525" s="106" t="s">
        <v>199</v>
      </c>
      <c r="K525" s="146" t="str">
        <f t="shared" si="357"/>
        <v>●</v>
      </c>
      <c r="L525" s="145" t="s">
        <v>189</v>
      </c>
      <c r="M525" s="180">
        <f t="shared" si="358"/>
        <v>0</v>
      </c>
      <c r="N525" s="92"/>
      <c r="O525" s="93"/>
      <c r="P525" s="104"/>
      <c r="Q525" s="207">
        <v>4</v>
      </c>
      <c r="R525" s="202">
        <v>2</v>
      </c>
      <c r="S525" s="198">
        <v>4</v>
      </c>
      <c r="T525" s="191">
        <f t="shared" si="359"/>
        <v>2</v>
      </c>
      <c r="U525" s="191">
        <f t="shared" si="330"/>
        <v>1</v>
      </c>
      <c r="V525" s="191">
        <f t="shared" si="331"/>
        <v>0</v>
      </c>
      <c r="W525" s="191">
        <f t="shared" si="332"/>
        <v>0</v>
      </c>
      <c r="X525" s="191">
        <f t="shared" si="333"/>
        <v>0</v>
      </c>
      <c r="Y525" s="192">
        <f t="shared" si="334"/>
        <v>0</v>
      </c>
      <c r="Z525" s="195">
        <f t="shared" si="360"/>
        <v>0</v>
      </c>
      <c r="AA525" s="192" t="s">
        <v>67</v>
      </c>
      <c r="AB525" s="190"/>
      <c r="AC525" s="191"/>
      <c r="AD525" s="190"/>
      <c r="AE525" s="190"/>
      <c r="AF525" s="190"/>
      <c r="AG525" s="190"/>
      <c r="AH525" s="190"/>
      <c r="AI525" s="190"/>
      <c r="AJ525" s="190"/>
      <c r="AK525" s="190"/>
      <c r="AL525" s="190"/>
      <c r="AM525" s="190"/>
      <c r="AN525" s="190"/>
      <c r="AO525" s="190"/>
      <c r="AP525" s="190"/>
      <c r="AQ525" s="190"/>
      <c r="AR525" s="190"/>
      <c r="AS525" s="190"/>
      <c r="AT525" s="190"/>
      <c r="AU525" s="190"/>
      <c r="AV525" s="190"/>
      <c r="AW525" s="190"/>
      <c r="AX525" s="190"/>
      <c r="AY525" s="190"/>
      <c r="AZ525" s="190"/>
      <c r="BA525" s="190"/>
      <c r="BB525" s="190"/>
      <c r="BC525" s="190"/>
      <c r="BD525" s="190"/>
      <c r="BE525" s="190"/>
      <c r="BF525" s="190"/>
      <c r="BG525" s="190"/>
      <c r="BH525" s="190"/>
      <c r="BI525" s="190"/>
      <c r="BJ525" s="190"/>
      <c r="BK525" s="190"/>
      <c r="BL525" s="190"/>
      <c r="BM525" s="190"/>
      <c r="BN525" s="190"/>
      <c r="BO525" s="190"/>
      <c r="BP525" s="190"/>
      <c r="BQ525" s="190"/>
      <c r="BR525" s="190"/>
      <c r="BS525" s="190"/>
      <c r="BT525" s="190"/>
      <c r="BU525" s="190"/>
      <c r="BV525" s="190"/>
      <c r="BW525" s="190"/>
      <c r="BX525" s="190"/>
      <c r="BY525" s="190"/>
      <c r="BZ525" s="190">
        <f t="shared" si="384"/>
        <v>1</v>
      </c>
      <c r="CA525" s="190">
        <f t="shared" si="385"/>
        <v>0</v>
      </c>
      <c r="CB525" s="196">
        <f t="shared" si="386"/>
        <v>0</v>
      </c>
      <c r="CC525" s="196">
        <f t="shared" si="361"/>
        <v>0</v>
      </c>
      <c r="CD525" s="197">
        <f t="shared" si="387"/>
        <v>4</v>
      </c>
      <c r="CE525" s="198" t="s">
        <v>127</v>
      </c>
      <c r="CF525" s="196" t="str">
        <f t="shared" si="362"/>
        <v/>
      </c>
      <c r="CG525" s="199">
        <f t="shared" si="388"/>
        <v>1</v>
      </c>
      <c r="CH525" s="190" t="e">
        <f t="shared" si="389"/>
        <v>#VALUE!</v>
      </c>
      <c r="CI525" s="190" t="str">
        <f t="shared" si="390"/>
        <v/>
      </c>
      <c r="CJ525" s="190">
        <f t="shared" si="391"/>
        <v>0</v>
      </c>
      <c r="CK525" s="190"/>
      <c r="CL525" s="191">
        <f t="shared" si="363"/>
        <v>1345</v>
      </c>
      <c r="CM525" s="191" t="str">
        <f t="shared" si="364"/>
        <v>本圃</v>
      </c>
      <c r="CN525" s="191" t="str">
        <f t="shared" si="365"/>
        <v>紅ほっぺ以外</v>
      </c>
      <c r="CO525" s="191" t="str">
        <f t="shared" si="366"/>
        <v>間口</v>
      </c>
      <c r="CP525" s="198">
        <f t="shared" si="367"/>
        <v>8</v>
      </c>
      <c r="CQ525" s="203">
        <f t="shared" si="368"/>
        <v>2</v>
      </c>
      <c r="CR525" s="191" t="str">
        <f t="shared" si="369"/>
        <v>SPWFD24UB2PB</v>
      </c>
      <c r="CS525" s="191" t="str">
        <f t="shared" si="370"/>
        <v>○</v>
      </c>
      <c r="CT525" s="191" t="str">
        <f t="shared" si="355"/>
        <v>適</v>
      </c>
      <c r="CU525" s="191" t="str">
        <f t="shared" si="371"/>
        <v>●</v>
      </c>
      <c r="CV525" s="191">
        <f t="shared" si="372"/>
        <v>0</v>
      </c>
      <c r="CW525" s="191" t="str">
        <f t="shared" si="373"/>
        <v/>
      </c>
      <c r="CX525" s="208">
        <f t="shared" si="374"/>
        <v>0</v>
      </c>
      <c r="CY525" s="97">
        <f t="shared" si="375"/>
        <v>4</v>
      </c>
      <c r="CZ525" s="98">
        <f t="shared" si="376"/>
        <v>2</v>
      </c>
      <c r="DA525" s="97">
        <f t="shared" si="377"/>
        <v>4</v>
      </c>
      <c r="DB525" s="95">
        <f t="shared" si="356"/>
        <v>2</v>
      </c>
      <c r="DC525" s="147">
        <f t="shared" si="378"/>
        <v>1</v>
      </c>
      <c r="DD525" s="210">
        <f t="shared" si="379"/>
        <v>0</v>
      </c>
      <c r="DE525" s="151">
        <f t="shared" si="380"/>
        <v>0</v>
      </c>
      <c r="DF525" s="213">
        <f t="shared" si="381"/>
        <v>0</v>
      </c>
      <c r="DG525" s="149">
        <f t="shared" si="382"/>
        <v>0</v>
      </c>
      <c r="DH525" s="141">
        <f t="shared" si="383"/>
        <v>0</v>
      </c>
    </row>
    <row r="526" spans="1:112" s="155" customFormat="1" ht="26.1" customHeight="1" thickTop="1" thickBot="1" x14ac:dyDescent="0.2">
      <c r="A526" s="137"/>
      <c r="B526" s="157">
        <v>1346</v>
      </c>
      <c r="C526" s="94" t="s">
        <v>1</v>
      </c>
      <c r="D526" s="94" t="s">
        <v>50</v>
      </c>
      <c r="E526" s="94" t="s">
        <v>193</v>
      </c>
      <c r="F526" s="156">
        <v>8</v>
      </c>
      <c r="G526" s="102">
        <v>2</v>
      </c>
      <c r="H526" s="94" t="s">
        <v>256</v>
      </c>
      <c r="I526" s="94" t="s">
        <v>198</v>
      </c>
      <c r="J526" s="106" t="s">
        <v>199</v>
      </c>
      <c r="K526" s="146" t="str">
        <f t="shared" si="357"/>
        <v>○</v>
      </c>
      <c r="L526" s="145" t="s">
        <v>189</v>
      </c>
      <c r="M526" s="180">
        <f t="shared" si="358"/>
        <v>0</v>
      </c>
      <c r="N526" s="92"/>
      <c r="O526" s="93"/>
      <c r="P526" s="104"/>
      <c r="Q526" s="207">
        <v>3</v>
      </c>
      <c r="R526" s="202">
        <v>2</v>
      </c>
      <c r="S526" s="198">
        <v>4</v>
      </c>
      <c r="T526" s="191">
        <f t="shared" si="359"/>
        <v>2</v>
      </c>
      <c r="U526" s="191">
        <f t="shared" si="330"/>
        <v>1</v>
      </c>
      <c r="V526" s="191">
        <f t="shared" si="331"/>
        <v>0</v>
      </c>
      <c r="W526" s="191">
        <f t="shared" si="332"/>
        <v>0</v>
      </c>
      <c r="X526" s="191">
        <f t="shared" si="333"/>
        <v>0</v>
      </c>
      <c r="Y526" s="192">
        <f t="shared" si="334"/>
        <v>0</v>
      </c>
      <c r="Z526" s="195">
        <f t="shared" si="360"/>
        <v>0</v>
      </c>
      <c r="AA526" s="192" t="s">
        <v>67</v>
      </c>
      <c r="AB526" s="190"/>
      <c r="AC526" s="191"/>
      <c r="AD526" s="190"/>
      <c r="AE526" s="190"/>
      <c r="AF526" s="190"/>
      <c r="AG526" s="190"/>
      <c r="AH526" s="190"/>
      <c r="AI526" s="190"/>
      <c r="AJ526" s="190"/>
      <c r="AK526" s="190"/>
      <c r="AL526" s="190"/>
      <c r="AM526" s="190"/>
      <c r="AN526" s="190"/>
      <c r="AO526" s="190"/>
      <c r="AP526" s="190"/>
      <c r="AQ526" s="190"/>
      <c r="AR526" s="190"/>
      <c r="AS526" s="190"/>
      <c r="AT526" s="190"/>
      <c r="AU526" s="190"/>
      <c r="AV526" s="190"/>
      <c r="AW526" s="190"/>
      <c r="AX526" s="190"/>
      <c r="AY526" s="190"/>
      <c r="AZ526" s="190"/>
      <c r="BA526" s="190"/>
      <c r="BB526" s="190"/>
      <c r="BC526" s="190"/>
      <c r="BD526" s="190"/>
      <c r="BE526" s="190"/>
      <c r="BF526" s="190"/>
      <c r="BG526" s="190"/>
      <c r="BH526" s="190"/>
      <c r="BI526" s="190"/>
      <c r="BJ526" s="190"/>
      <c r="BK526" s="190"/>
      <c r="BL526" s="190"/>
      <c r="BM526" s="190"/>
      <c r="BN526" s="190"/>
      <c r="BO526" s="190"/>
      <c r="BP526" s="190"/>
      <c r="BQ526" s="190"/>
      <c r="BR526" s="190"/>
      <c r="BS526" s="190"/>
      <c r="BT526" s="190"/>
      <c r="BU526" s="190"/>
      <c r="BV526" s="190"/>
      <c r="BW526" s="190"/>
      <c r="BX526" s="190"/>
      <c r="BY526" s="190"/>
      <c r="BZ526" s="190">
        <f t="shared" si="384"/>
        <v>1</v>
      </c>
      <c r="CA526" s="190">
        <f t="shared" si="385"/>
        <v>0</v>
      </c>
      <c r="CB526" s="196">
        <f t="shared" si="386"/>
        <v>0</v>
      </c>
      <c r="CC526" s="196">
        <f t="shared" si="361"/>
        <v>0</v>
      </c>
      <c r="CD526" s="197">
        <f t="shared" si="387"/>
        <v>3</v>
      </c>
      <c r="CE526" s="198" t="s">
        <v>127</v>
      </c>
      <c r="CF526" s="196" t="str">
        <f t="shared" si="362"/>
        <v/>
      </c>
      <c r="CG526" s="199">
        <f t="shared" si="388"/>
        <v>1</v>
      </c>
      <c r="CH526" s="190" t="e">
        <f t="shared" si="389"/>
        <v>#VALUE!</v>
      </c>
      <c r="CI526" s="190" t="str">
        <f t="shared" si="390"/>
        <v/>
      </c>
      <c r="CJ526" s="190">
        <f t="shared" si="391"/>
        <v>0</v>
      </c>
      <c r="CK526" s="190"/>
      <c r="CL526" s="191">
        <f t="shared" si="363"/>
        <v>1346</v>
      </c>
      <c r="CM526" s="191" t="str">
        <f t="shared" si="364"/>
        <v>本圃</v>
      </c>
      <c r="CN526" s="191" t="str">
        <f t="shared" si="365"/>
        <v>紅ほっぺ以外</v>
      </c>
      <c r="CO526" s="191" t="str">
        <f t="shared" si="366"/>
        <v>間口</v>
      </c>
      <c r="CP526" s="198">
        <f t="shared" si="367"/>
        <v>8</v>
      </c>
      <c r="CQ526" s="203">
        <f t="shared" si="368"/>
        <v>2</v>
      </c>
      <c r="CR526" s="191" t="str">
        <f t="shared" si="369"/>
        <v>SPWFD24UB2PB</v>
      </c>
      <c r="CS526" s="191" t="str">
        <f t="shared" si="370"/>
        <v>○</v>
      </c>
      <c r="CT526" s="191" t="str">
        <f t="shared" si="355"/>
        <v>適</v>
      </c>
      <c r="CU526" s="191" t="str">
        <f t="shared" si="371"/>
        <v>○</v>
      </c>
      <c r="CV526" s="191">
        <f t="shared" si="372"/>
        <v>0</v>
      </c>
      <c r="CW526" s="191" t="str">
        <f t="shared" si="373"/>
        <v/>
      </c>
      <c r="CX526" s="208">
        <f t="shared" si="374"/>
        <v>0</v>
      </c>
      <c r="CY526" s="97">
        <f t="shared" si="375"/>
        <v>3</v>
      </c>
      <c r="CZ526" s="98">
        <f t="shared" si="376"/>
        <v>2</v>
      </c>
      <c r="DA526" s="97">
        <f t="shared" si="377"/>
        <v>4</v>
      </c>
      <c r="DB526" s="95">
        <f t="shared" si="356"/>
        <v>2</v>
      </c>
      <c r="DC526" s="147">
        <f t="shared" si="378"/>
        <v>1</v>
      </c>
      <c r="DD526" s="210">
        <f t="shared" si="379"/>
        <v>0</v>
      </c>
      <c r="DE526" s="151">
        <f t="shared" si="380"/>
        <v>0</v>
      </c>
      <c r="DF526" s="213">
        <f t="shared" si="381"/>
        <v>0</v>
      </c>
      <c r="DG526" s="149">
        <f t="shared" si="382"/>
        <v>0</v>
      </c>
      <c r="DH526" s="141">
        <f t="shared" si="383"/>
        <v>0</v>
      </c>
    </row>
    <row r="527" spans="1:112" s="155" customFormat="1" ht="26.1" customHeight="1" thickTop="1" thickBot="1" x14ac:dyDescent="0.2">
      <c r="A527" s="137"/>
      <c r="B527" s="157">
        <v>1347</v>
      </c>
      <c r="C527" s="94" t="s">
        <v>1</v>
      </c>
      <c r="D527" s="94" t="s">
        <v>50</v>
      </c>
      <c r="E527" s="94" t="s">
        <v>193</v>
      </c>
      <c r="F527" s="156">
        <v>8</v>
      </c>
      <c r="G527" s="102">
        <v>1.9</v>
      </c>
      <c r="H527" s="94" t="s">
        <v>256</v>
      </c>
      <c r="I527" s="94" t="s">
        <v>198</v>
      </c>
      <c r="J527" s="106" t="s">
        <v>199</v>
      </c>
      <c r="K527" s="146" t="str">
        <f t="shared" si="357"/>
        <v>●</v>
      </c>
      <c r="L527" s="145" t="s">
        <v>189</v>
      </c>
      <c r="M527" s="180">
        <f t="shared" si="358"/>
        <v>0</v>
      </c>
      <c r="N527" s="92"/>
      <c r="O527" s="93"/>
      <c r="P527" s="104"/>
      <c r="Q527" s="207">
        <v>4</v>
      </c>
      <c r="R527" s="202">
        <v>2</v>
      </c>
      <c r="S527" s="198">
        <v>4</v>
      </c>
      <c r="T527" s="191">
        <f t="shared" si="359"/>
        <v>2</v>
      </c>
      <c r="U527" s="191">
        <f t="shared" si="330"/>
        <v>1</v>
      </c>
      <c r="V527" s="191">
        <f t="shared" si="331"/>
        <v>0</v>
      </c>
      <c r="W527" s="191">
        <f t="shared" si="332"/>
        <v>0</v>
      </c>
      <c r="X527" s="191">
        <f t="shared" si="333"/>
        <v>0</v>
      </c>
      <c r="Y527" s="192">
        <f t="shared" si="334"/>
        <v>0</v>
      </c>
      <c r="Z527" s="195">
        <f t="shared" si="360"/>
        <v>0</v>
      </c>
      <c r="AA527" s="192" t="s">
        <v>67</v>
      </c>
      <c r="AB527" s="190"/>
      <c r="AC527" s="191"/>
      <c r="AD527" s="190"/>
      <c r="AE527" s="190"/>
      <c r="AF527" s="190"/>
      <c r="AG527" s="190"/>
      <c r="AH527" s="190"/>
      <c r="AI527" s="190"/>
      <c r="AJ527" s="190"/>
      <c r="AK527" s="190"/>
      <c r="AL527" s="190"/>
      <c r="AM527" s="190"/>
      <c r="AN527" s="190"/>
      <c r="AO527" s="190"/>
      <c r="AP527" s="190"/>
      <c r="AQ527" s="190"/>
      <c r="AR527" s="190"/>
      <c r="AS527" s="190"/>
      <c r="AT527" s="190"/>
      <c r="AU527" s="190"/>
      <c r="AV527" s="190"/>
      <c r="AW527" s="190"/>
      <c r="AX527" s="190"/>
      <c r="AY527" s="190"/>
      <c r="AZ527" s="190"/>
      <c r="BA527" s="190"/>
      <c r="BB527" s="190"/>
      <c r="BC527" s="190"/>
      <c r="BD527" s="190"/>
      <c r="BE527" s="190"/>
      <c r="BF527" s="190"/>
      <c r="BG527" s="190"/>
      <c r="BH527" s="190"/>
      <c r="BI527" s="190"/>
      <c r="BJ527" s="190"/>
      <c r="BK527" s="190"/>
      <c r="BL527" s="190"/>
      <c r="BM527" s="190"/>
      <c r="BN527" s="190"/>
      <c r="BO527" s="190"/>
      <c r="BP527" s="190"/>
      <c r="BQ527" s="190"/>
      <c r="BR527" s="190"/>
      <c r="BS527" s="190"/>
      <c r="BT527" s="190"/>
      <c r="BU527" s="190"/>
      <c r="BV527" s="190"/>
      <c r="BW527" s="190"/>
      <c r="BX527" s="190"/>
      <c r="BY527" s="190"/>
      <c r="BZ527" s="190">
        <f t="shared" si="384"/>
        <v>1</v>
      </c>
      <c r="CA527" s="190">
        <f t="shared" si="385"/>
        <v>0</v>
      </c>
      <c r="CB527" s="196">
        <f t="shared" si="386"/>
        <v>0</v>
      </c>
      <c r="CC527" s="196">
        <f t="shared" si="361"/>
        <v>0</v>
      </c>
      <c r="CD527" s="197">
        <f t="shared" si="387"/>
        <v>4</v>
      </c>
      <c r="CE527" s="198" t="s">
        <v>127</v>
      </c>
      <c r="CF527" s="196" t="str">
        <f t="shared" si="362"/>
        <v/>
      </c>
      <c r="CG527" s="199">
        <f t="shared" si="388"/>
        <v>1</v>
      </c>
      <c r="CH527" s="190" t="e">
        <f t="shared" si="389"/>
        <v>#VALUE!</v>
      </c>
      <c r="CI527" s="190" t="str">
        <f t="shared" si="390"/>
        <v/>
      </c>
      <c r="CJ527" s="190">
        <f t="shared" si="391"/>
        <v>0</v>
      </c>
      <c r="CK527" s="190"/>
      <c r="CL527" s="191">
        <f t="shared" si="363"/>
        <v>1347</v>
      </c>
      <c r="CM527" s="191" t="str">
        <f t="shared" si="364"/>
        <v>本圃</v>
      </c>
      <c r="CN527" s="191" t="str">
        <f t="shared" si="365"/>
        <v>紅ほっぺ以外</v>
      </c>
      <c r="CO527" s="191" t="str">
        <f t="shared" si="366"/>
        <v>間口</v>
      </c>
      <c r="CP527" s="198">
        <f t="shared" si="367"/>
        <v>8</v>
      </c>
      <c r="CQ527" s="203">
        <f t="shared" si="368"/>
        <v>1.9</v>
      </c>
      <c r="CR527" s="191" t="str">
        <f t="shared" si="369"/>
        <v>SPWFD24UB2PB</v>
      </c>
      <c r="CS527" s="191" t="str">
        <f t="shared" si="370"/>
        <v>○</v>
      </c>
      <c r="CT527" s="191" t="str">
        <f t="shared" si="355"/>
        <v>適</v>
      </c>
      <c r="CU527" s="191" t="str">
        <f t="shared" si="371"/>
        <v>●</v>
      </c>
      <c r="CV527" s="191">
        <f t="shared" si="372"/>
        <v>0</v>
      </c>
      <c r="CW527" s="191" t="str">
        <f t="shared" si="373"/>
        <v/>
      </c>
      <c r="CX527" s="208">
        <f t="shared" si="374"/>
        <v>0</v>
      </c>
      <c r="CY527" s="97">
        <f t="shared" si="375"/>
        <v>4</v>
      </c>
      <c r="CZ527" s="98">
        <f t="shared" si="376"/>
        <v>2</v>
      </c>
      <c r="DA527" s="97">
        <f t="shared" si="377"/>
        <v>4</v>
      </c>
      <c r="DB527" s="95">
        <f t="shared" si="356"/>
        <v>2</v>
      </c>
      <c r="DC527" s="147">
        <f t="shared" si="378"/>
        <v>1</v>
      </c>
      <c r="DD527" s="210">
        <f t="shared" si="379"/>
        <v>0</v>
      </c>
      <c r="DE527" s="151">
        <f t="shared" si="380"/>
        <v>0</v>
      </c>
      <c r="DF527" s="213">
        <f t="shared" si="381"/>
        <v>0</v>
      </c>
      <c r="DG527" s="149">
        <f t="shared" si="382"/>
        <v>0</v>
      </c>
      <c r="DH527" s="141">
        <f t="shared" si="383"/>
        <v>0</v>
      </c>
    </row>
    <row r="528" spans="1:112" s="155" customFormat="1" ht="26.1" customHeight="1" thickTop="1" thickBot="1" x14ac:dyDescent="0.2">
      <c r="A528" s="137"/>
      <c r="B528" s="157">
        <v>1348</v>
      </c>
      <c r="C528" s="94" t="s">
        <v>1</v>
      </c>
      <c r="D528" s="94" t="s">
        <v>50</v>
      </c>
      <c r="E528" s="94" t="s">
        <v>193</v>
      </c>
      <c r="F528" s="156">
        <v>8</v>
      </c>
      <c r="G528" s="102">
        <v>1.9</v>
      </c>
      <c r="H528" s="94" t="s">
        <v>256</v>
      </c>
      <c r="I528" s="94" t="s">
        <v>198</v>
      </c>
      <c r="J528" s="106" t="s">
        <v>199</v>
      </c>
      <c r="K528" s="146" t="str">
        <f t="shared" si="357"/>
        <v>○</v>
      </c>
      <c r="L528" s="145" t="s">
        <v>189</v>
      </c>
      <c r="M528" s="180">
        <f t="shared" si="358"/>
        <v>0</v>
      </c>
      <c r="N528" s="92"/>
      <c r="O528" s="93"/>
      <c r="P528" s="104"/>
      <c r="Q528" s="207">
        <v>3</v>
      </c>
      <c r="R528" s="202">
        <v>2</v>
      </c>
      <c r="S528" s="198">
        <v>4</v>
      </c>
      <c r="T528" s="191">
        <f t="shared" si="359"/>
        <v>2</v>
      </c>
      <c r="U528" s="191">
        <f t="shared" si="330"/>
        <v>1</v>
      </c>
      <c r="V528" s="191">
        <f t="shared" si="331"/>
        <v>0</v>
      </c>
      <c r="W528" s="191">
        <f t="shared" si="332"/>
        <v>0</v>
      </c>
      <c r="X528" s="191">
        <f t="shared" si="333"/>
        <v>0</v>
      </c>
      <c r="Y528" s="192">
        <f t="shared" si="334"/>
        <v>0</v>
      </c>
      <c r="Z528" s="195">
        <f t="shared" si="360"/>
        <v>0</v>
      </c>
      <c r="AA528" s="192" t="s">
        <v>67</v>
      </c>
      <c r="AB528" s="190"/>
      <c r="AC528" s="191"/>
      <c r="AD528" s="190"/>
      <c r="AE528" s="190"/>
      <c r="AF528" s="190"/>
      <c r="AG528" s="190"/>
      <c r="AH528" s="190"/>
      <c r="AI528" s="190"/>
      <c r="AJ528" s="190"/>
      <c r="AK528" s="190"/>
      <c r="AL528" s="190"/>
      <c r="AM528" s="190"/>
      <c r="AN528" s="190"/>
      <c r="AO528" s="190"/>
      <c r="AP528" s="190"/>
      <c r="AQ528" s="190"/>
      <c r="AR528" s="190"/>
      <c r="AS528" s="190"/>
      <c r="AT528" s="190"/>
      <c r="AU528" s="190"/>
      <c r="AV528" s="190"/>
      <c r="AW528" s="190"/>
      <c r="AX528" s="190"/>
      <c r="AY528" s="190"/>
      <c r="AZ528" s="190"/>
      <c r="BA528" s="190"/>
      <c r="BB528" s="190"/>
      <c r="BC528" s="190"/>
      <c r="BD528" s="190"/>
      <c r="BE528" s="190"/>
      <c r="BF528" s="190"/>
      <c r="BG528" s="190"/>
      <c r="BH528" s="190"/>
      <c r="BI528" s="190"/>
      <c r="BJ528" s="190"/>
      <c r="BK528" s="190"/>
      <c r="BL528" s="190"/>
      <c r="BM528" s="190"/>
      <c r="BN528" s="190"/>
      <c r="BO528" s="190"/>
      <c r="BP528" s="190"/>
      <c r="BQ528" s="190"/>
      <c r="BR528" s="190"/>
      <c r="BS528" s="190"/>
      <c r="BT528" s="190"/>
      <c r="BU528" s="190"/>
      <c r="BV528" s="190"/>
      <c r="BW528" s="190"/>
      <c r="BX528" s="190"/>
      <c r="BY528" s="190"/>
      <c r="BZ528" s="190">
        <f t="shared" si="384"/>
        <v>1</v>
      </c>
      <c r="CA528" s="190">
        <f t="shared" si="385"/>
        <v>0</v>
      </c>
      <c r="CB528" s="196">
        <f t="shared" si="386"/>
        <v>0</v>
      </c>
      <c r="CC528" s="196">
        <f t="shared" si="361"/>
        <v>0</v>
      </c>
      <c r="CD528" s="197">
        <f t="shared" si="387"/>
        <v>3</v>
      </c>
      <c r="CE528" s="198" t="s">
        <v>127</v>
      </c>
      <c r="CF528" s="196" t="str">
        <f t="shared" si="362"/>
        <v/>
      </c>
      <c r="CG528" s="199">
        <f t="shared" si="388"/>
        <v>1</v>
      </c>
      <c r="CH528" s="190" t="e">
        <f t="shared" si="389"/>
        <v>#VALUE!</v>
      </c>
      <c r="CI528" s="190" t="str">
        <f t="shared" si="390"/>
        <v/>
      </c>
      <c r="CJ528" s="190">
        <f t="shared" si="391"/>
        <v>0</v>
      </c>
      <c r="CK528" s="190"/>
      <c r="CL528" s="191">
        <f t="shared" si="363"/>
        <v>1348</v>
      </c>
      <c r="CM528" s="191" t="str">
        <f t="shared" si="364"/>
        <v>本圃</v>
      </c>
      <c r="CN528" s="191" t="str">
        <f t="shared" si="365"/>
        <v>紅ほっぺ以外</v>
      </c>
      <c r="CO528" s="191" t="str">
        <f t="shared" si="366"/>
        <v>間口</v>
      </c>
      <c r="CP528" s="198">
        <f t="shared" si="367"/>
        <v>8</v>
      </c>
      <c r="CQ528" s="203">
        <f t="shared" si="368"/>
        <v>1.9</v>
      </c>
      <c r="CR528" s="191" t="str">
        <f t="shared" si="369"/>
        <v>SPWFD24UB2PB</v>
      </c>
      <c r="CS528" s="191" t="str">
        <f t="shared" si="370"/>
        <v>○</v>
      </c>
      <c r="CT528" s="191" t="str">
        <f t="shared" si="355"/>
        <v>適</v>
      </c>
      <c r="CU528" s="191" t="str">
        <f t="shared" si="371"/>
        <v>○</v>
      </c>
      <c r="CV528" s="191">
        <f t="shared" si="372"/>
        <v>0</v>
      </c>
      <c r="CW528" s="191" t="str">
        <f t="shared" si="373"/>
        <v/>
      </c>
      <c r="CX528" s="208">
        <f t="shared" si="374"/>
        <v>0</v>
      </c>
      <c r="CY528" s="97">
        <f t="shared" si="375"/>
        <v>3</v>
      </c>
      <c r="CZ528" s="98">
        <f t="shared" si="376"/>
        <v>2</v>
      </c>
      <c r="DA528" s="97">
        <f t="shared" si="377"/>
        <v>4</v>
      </c>
      <c r="DB528" s="95">
        <f t="shared" si="356"/>
        <v>2</v>
      </c>
      <c r="DC528" s="147">
        <f t="shared" si="378"/>
        <v>1</v>
      </c>
      <c r="DD528" s="210">
        <f t="shared" si="379"/>
        <v>0</v>
      </c>
      <c r="DE528" s="151">
        <f t="shared" si="380"/>
        <v>0</v>
      </c>
      <c r="DF528" s="213">
        <f t="shared" si="381"/>
        <v>0</v>
      </c>
      <c r="DG528" s="149">
        <f t="shared" si="382"/>
        <v>0</v>
      </c>
      <c r="DH528" s="141">
        <f t="shared" si="383"/>
        <v>0</v>
      </c>
    </row>
    <row r="529" spans="1:112" s="155" customFormat="1" ht="26.1" customHeight="1" thickTop="1" thickBot="1" x14ac:dyDescent="0.2">
      <c r="A529" s="137"/>
      <c r="B529" s="157">
        <v>1349</v>
      </c>
      <c r="C529" s="94" t="s">
        <v>1</v>
      </c>
      <c r="D529" s="94" t="s">
        <v>50</v>
      </c>
      <c r="E529" s="94" t="s">
        <v>193</v>
      </c>
      <c r="F529" s="156">
        <v>8</v>
      </c>
      <c r="G529" s="102">
        <v>1.8</v>
      </c>
      <c r="H529" s="94" t="s">
        <v>256</v>
      </c>
      <c r="I529" s="94" t="s">
        <v>198</v>
      </c>
      <c r="J529" s="106" t="s">
        <v>199</v>
      </c>
      <c r="K529" s="146" t="str">
        <f t="shared" si="357"/>
        <v>●</v>
      </c>
      <c r="L529" s="145" t="s">
        <v>189</v>
      </c>
      <c r="M529" s="180">
        <f t="shared" si="358"/>
        <v>0</v>
      </c>
      <c r="N529" s="92"/>
      <c r="O529" s="93"/>
      <c r="P529" s="104"/>
      <c r="Q529" s="207">
        <v>4</v>
      </c>
      <c r="R529" s="202">
        <v>2</v>
      </c>
      <c r="S529" s="198">
        <v>4</v>
      </c>
      <c r="T529" s="191">
        <f t="shared" si="359"/>
        <v>2</v>
      </c>
      <c r="U529" s="191">
        <f t="shared" si="330"/>
        <v>1</v>
      </c>
      <c r="V529" s="191">
        <f t="shared" si="331"/>
        <v>0</v>
      </c>
      <c r="W529" s="191">
        <f t="shared" si="332"/>
        <v>0</v>
      </c>
      <c r="X529" s="191">
        <f t="shared" si="333"/>
        <v>0</v>
      </c>
      <c r="Y529" s="192">
        <f t="shared" si="334"/>
        <v>0</v>
      </c>
      <c r="Z529" s="195">
        <f t="shared" si="360"/>
        <v>0</v>
      </c>
      <c r="AA529" s="192" t="s">
        <v>67</v>
      </c>
      <c r="AB529" s="190"/>
      <c r="AC529" s="191"/>
      <c r="AD529" s="190"/>
      <c r="AE529" s="190"/>
      <c r="AF529" s="190"/>
      <c r="AG529" s="190"/>
      <c r="AH529" s="190"/>
      <c r="AI529" s="190"/>
      <c r="AJ529" s="190"/>
      <c r="AK529" s="190"/>
      <c r="AL529" s="190"/>
      <c r="AM529" s="190"/>
      <c r="AN529" s="190"/>
      <c r="AO529" s="190"/>
      <c r="AP529" s="190"/>
      <c r="AQ529" s="190"/>
      <c r="AR529" s="190"/>
      <c r="AS529" s="190"/>
      <c r="AT529" s="190"/>
      <c r="AU529" s="190"/>
      <c r="AV529" s="190"/>
      <c r="AW529" s="190"/>
      <c r="AX529" s="190"/>
      <c r="AY529" s="190"/>
      <c r="AZ529" s="190"/>
      <c r="BA529" s="190"/>
      <c r="BB529" s="190"/>
      <c r="BC529" s="190"/>
      <c r="BD529" s="190"/>
      <c r="BE529" s="190"/>
      <c r="BF529" s="190"/>
      <c r="BG529" s="190"/>
      <c r="BH529" s="190"/>
      <c r="BI529" s="190"/>
      <c r="BJ529" s="190"/>
      <c r="BK529" s="190"/>
      <c r="BL529" s="190"/>
      <c r="BM529" s="190"/>
      <c r="BN529" s="190"/>
      <c r="BO529" s="190"/>
      <c r="BP529" s="190"/>
      <c r="BQ529" s="190"/>
      <c r="BR529" s="190"/>
      <c r="BS529" s="190"/>
      <c r="BT529" s="190"/>
      <c r="BU529" s="190"/>
      <c r="BV529" s="190"/>
      <c r="BW529" s="190"/>
      <c r="BX529" s="190"/>
      <c r="BY529" s="190"/>
      <c r="BZ529" s="190">
        <f t="shared" si="384"/>
        <v>1</v>
      </c>
      <c r="CA529" s="190">
        <f t="shared" si="385"/>
        <v>0</v>
      </c>
      <c r="CB529" s="196">
        <f t="shared" si="386"/>
        <v>0</v>
      </c>
      <c r="CC529" s="196">
        <f t="shared" si="361"/>
        <v>0</v>
      </c>
      <c r="CD529" s="197">
        <f t="shared" si="387"/>
        <v>4</v>
      </c>
      <c r="CE529" s="198" t="s">
        <v>127</v>
      </c>
      <c r="CF529" s="196" t="str">
        <f t="shared" si="362"/>
        <v/>
      </c>
      <c r="CG529" s="199">
        <f t="shared" si="388"/>
        <v>1</v>
      </c>
      <c r="CH529" s="190" t="e">
        <f t="shared" si="389"/>
        <v>#VALUE!</v>
      </c>
      <c r="CI529" s="190" t="str">
        <f t="shared" si="390"/>
        <v/>
      </c>
      <c r="CJ529" s="190">
        <f t="shared" si="391"/>
        <v>0</v>
      </c>
      <c r="CK529" s="190"/>
      <c r="CL529" s="191">
        <f t="shared" si="363"/>
        <v>1349</v>
      </c>
      <c r="CM529" s="191" t="str">
        <f t="shared" si="364"/>
        <v>本圃</v>
      </c>
      <c r="CN529" s="191" t="str">
        <f t="shared" si="365"/>
        <v>紅ほっぺ以外</v>
      </c>
      <c r="CO529" s="191" t="str">
        <f t="shared" si="366"/>
        <v>間口</v>
      </c>
      <c r="CP529" s="198">
        <f t="shared" si="367"/>
        <v>8</v>
      </c>
      <c r="CQ529" s="203">
        <f t="shared" si="368"/>
        <v>1.8</v>
      </c>
      <c r="CR529" s="191" t="str">
        <f t="shared" si="369"/>
        <v>SPWFD24UB2PB</v>
      </c>
      <c r="CS529" s="191" t="str">
        <f t="shared" si="370"/>
        <v>○</v>
      </c>
      <c r="CT529" s="191" t="str">
        <f t="shared" si="355"/>
        <v>適</v>
      </c>
      <c r="CU529" s="191" t="str">
        <f t="shared" si="371"/>
        <v>●</v>
      </c>
      <c r="CV529" s="191">
        <f t="shared" si="372"/>
        <v>0</v>
      </c>
      <c r="CW529" s="191" t="str">
        <f t="shared" si="373"/>
        <v/>
      </c>
      <c r="CX529" s="208">
        <f t="shared" si="374"/>
        <v>0</v>
      </c>
      <c r="CY529" s="97">
        <f t="shared" si="375"/>
        <v>4</v>
      </c>
      <c r="CZ529" s="98">
        <f t="shared" si="376"/>
        <v>2</v>
      </c>
      <c r="DA529" s="97">
        <f t="shared" si="377"/>
        <v>4</v>
      </c>
      <c r="DB529" s="95">
        <f t="shared" si="356"/>
        <v>2</v>
      </c>
      <c r="DC529" s="147">
        <f t="shared" si="378"/>
        <v>1</v>
      </c>
      <c r="DD529" s="210">
        <f t="shared" si="379"/>
        <v>0</v>
      </c>
      <c r="DE529" s="151">
        <f t="shared" si="380"/>
        <v>0</v>
      </c>
      <c r="DF529" s="213">
        <f t="shared" si="381"/>
        <v>0</v>
      </c>
      <c r="DG529" s="149">
        <f t="shared" si="382"/>
        <v>0</v>
      </c>
      <c r="DH529" s="141">
        <f t="shared" si="383"/>
        <v>0</v>
      </c>
    </row>
    <row r="530" spans="1:112" s="155" customFormat="1" ht="26.1" customHeight="1" thickTop="1" thickBot="1" x14ac:dyDescent="0.2">
      <c r="A530" s="137"/>
      <c r="B530" s="157">
        <v>1350</v>
      </c>
      <c r="C530" s="94" t="s">
        <v>1</v>
      </c>
      <c r="D530" s="94" t="s">
        <v>50</v>
      </c>
      <c r="E530" s="94" t="s">
        <v>193</v>
      </c>
      <c r="F530" s="156">
        <v>8</v>
      </c>
      <c r="G530" s="102">
        <v>1.8</v>
      </c>
      <c r="H530" s="94" t="s">
        <v>256</v>
      </c>
      <c r="I530" s="94" t="s">
        <v>201</v>
      </c>
      <c r="J530" s="103" t="s">
        <v>202</v>
      </c>
      <c r="K530" s="146" t="str">
        <f t="shared" si="357"/>
        <v>○</v>
      </c>
      <c r="L530" s="145" t="s">
        <v>189</v>
      </c>
      <c r="M530" s="180">
        <f t="shared" si="358"/>
        <v>0</v>
      </c>
      <c r="N530" s="92"/>
      <c r="O530" s="93"/>
      <c r="P530" s="104"/>
      <c r="Q530" s="207">
        <v>3</v>
      </c>
      <c r="R530" s="202">
        <v>2</v>
      </c>
      <c r="S530" s="198">
        <v>4</v>
      </c>
      <c r="T530" s="191">
        <f t="shared" si="359"/>
        <v>2</v>
      </c>
      <c r="U530" s="191">
        <f t="shared" si="330"/>
        <v>1</v>
      </c>
      <c r="V530" s="191">
        <f t="shared" si="331"/>
        <v>0</v>
      </c>
      <c r="W530" s="191">
        <f t="shared" si="332"/>
        <v>0</v>
      </c>
      <c r="X530" s="191">
        <f t="shared" si="333"/>
        <v>0</v>
      </c>
      <c r="Y530" s="192">
        <f t="shared" si="334"/>
        <v>0</v>
      </c>
      <c r="Z530" s="195">
        <f t="shared" si="360"/>
        <v>0</v>
      </c>
      <c r="AA530" s="192" t="s">
        <v>67</v>
      </c>
      <c r="AB530" s="190"/>
      <c r="AC530" s="191"/>
      <c r="AD530" s="190"/>
      <c r="AE530" s="190"/>
      <c r="AF530" s="190"/>
      <c r="AG530" s="190"/>
      <c r="AH530" s="190"/>
      <c r="AI530" s="190"/>
      <c r="AJ530" s="190"/>
      <c r="AK530" s="190"/>
      <c r="AL530" s="190"/>
      <c r="AM530" s="190"/>
      <c r="AN530" s="190"/>
      <c r="AO530" s="190"/>
      <c r="AP530" s="190"/>
      <c r="AQ530" s="190"/>
      <c r="AR530" s="190"/>
      <c r="AS530" s="190"/>
      <c r="AT530" s="190"/>
      <c r="AU530" s="190"/>
      <c r="AV530" s="190"/>
      <c r="AW530" s="190"/>
      <c r="AX530" s="190"/>
      <c r="AY530" s="190"/>
      <c r="AZ530" s="190"/>
      <c r="BA530" s="190"/>
      <c r="BB530" s="190"/>
      <c r="BC530" s="190"/>
      <c r="BD530" s="190"/>
      <c r="BE530" s="190"/>
      <c r="BF530" s="190"/>
      <c r="BG530" s="190"/>
      <c r="BH530" s="190"/>
      <c r="BI530" s="190"/>
      <c r="BJ530" s="190"/>
      <c r="BK530" s="190"/>
      <c r="BL530" s="190"/>
      <c r="BM530" s="190"/>
      <c r="BN530" s="190"/>
      <c r="BO530" s="190"/>
      <c r="BP530" s="190"/>
      <c r="BQ530" s="190"/>
      <c r="BR530" s="190"/>
      <c r="BS530" s="190"/>
      <c r="BT530" s="190"/>
      <c r="BU530" s="190"/>
      <c r="BV530" s="190"/>
      <c r="BW530" s="190"/>
      <c r="BX530" s="190"/>
      <c r="BY530" s="190"/>
      <c r="BZ530" s="190">
        <f t="shared" si="384"/>
        <v>1</v>
      </c>
      <c r="CA530" s="190">
        <f t="shared" si="385"/>
        <v>0</v>
      </c>
      <c r="CB530" s="196">
        <f t="shared" si="386"/>
        <v>0</v>
      </c>
      <c r="CC530" s="196">
        <f t="shared" si="361"/>
        <v>0</v>
      </c>
      <c r="CD530" s="197">
        <f t="shared" si="387"/>
        <v>3</v>
      </c>
      <c r="CE530" s="198" t="s">
        <v>127</v>
      </c>
      <c r="CF530" s="196" t="str">
        <f t="shared" si="362"/>
        <v/>
      </c>
      <c r="CG530" s="199">
        <f t="shared" si="388"/>
        <v>1</v>
      </c>
      <c r="CH530" s="190" t="e">
        <f t="shared" si="389"/>
        <v>#VALUE!</v>
      </c>
      <c r="CI530" s="190" t="str">
        <f t="shared" si="390"/>
        <v/>
      </c>
      <c r="CJ530" s="190">
        <f t="shared" si="391"/>
        <v>0</v>
      </c>
      <c r="CK530" s="190"/>
      <c r="CL530" s="191">
        <f t="shared" si="363"/>
        <v>1350</v>
      </c>
      <c r="CM530" s="191" t="str">
        <f t="shared" si="364"/>
        <v>本圃</v>
      </c>
      <c r="CN530" s="191" t="str">
        <f t="shared" si="365"/>
        <v>紅ほっぺ以外</v>
      </c>
      <c r="CO530" s="191" t="str">
        <f t="shared" si="366"/>
        <v>間口</v>
      </c>
      <c r="CP530" s="198">
        <f t="shared" si="367"/>
        <v>8</v>
      </c>
      <c r="CQ530" s="203">
        <f t="shared" si="368"/>
        <v>1.8</v>
      </c>
      <c r="CR530" s="191" t="str">
        <f t="shared" si="369"/>
        <v>SPWFD24UB2PB</v>
      </c>
      <c r="CS530" s="191" t="str">
        <f t="shared" si="370"/>
        <v>◎</v>
      </c>
      <c r="CT530" s="191" t="str">
        <f t="shared" si="355"/>
        <v>強め</v>
      </c>
      <c r="CU530" s="191" t="str">
        <f t="shared" si="371"/>
        <v>○</v>
      </c>
      <c r="CV530" s="191">
        <f t="shared" si="372"/>
        <v>0</v>
      </c>
      <c r="CW530" s="191" t="str">
        <f t="shared" si="373"/>
        <v/>
      </c>
      <c r="CX530" s="208">
        <f t="shared" si="374"/>
        <v>0</v>
      </c>
      <c r="CY530" s="97">
        <f t="shared" si="375"/>
        <v>3</v>
      </c>
      <c r="CZ530" s="98">
        <f t="shared" si="376"/>
        <v>2</v>
      </c>
      <c r="DA530" s="97">
        <f t="shared" si="377"/>
        <v>4</v>
      </c>
      <c r="DB530" s="95">
        <f t="shared" si="356"/>
        <v>2</v>
      </c>
      <c r="DC530" s="147">
        <f t="shared" si="378"/>
        <v>1</v>
      </c>
      <c r="DD530" s="210">
        <f t="shared" si="379"/>
        <v>0</v>
      </c>
      <c r="DE530" s="151">
        <f t="shared" si="380"/>
        <v>0</v>
      </c>
      <c r="DF530" s="213">
        <f t="shared" si="381"/>
        <v>0</v>
      </c>
      <c r="DG530" s="149">
        <f t="shared" si="382"/>
        <v>0</v>
      </c>
      <c r="DH530" s="141">
        <f t="shared" si="383"/>
        <v>0</v>
      </c>
    </row>
    <row r="531" spans="1:112" s="155" customFormat="1" ht="26.1" customHeight="1" thickTop="1" thickBot="1" x14ac:dyDescent="0.2">
      <c r="A531" s="137"/>
      <c r="B531" s="157">
        <v>1351</v>
      </c>
      <c r="C531" s="94" t="s">
        <v>1</v>
      </c>
      <c r="D531" s="94" t="s">
        <v>50</v>
      </c>
      <c r="E531" s="94" t="s">
        <v>193</v>
      </c>
      <c r="F531" s="156">
        <v>8</v>
      </c>
      <c r="G531" s="102">
        <v>1.75</v>
      </c>
      <c r="H531" s="94" t="s">
        <v>256</v>
      </c>
      <c r="I531" s="94" t="s">
        <v>198</v>
      </c>
      <c r="J531" s="106" t="s">
        <v>199</v>
      </c>
      <c r="K531" s="146" t="str">
        <f t="shared" si="357"/>
        <v>●</v>
      </c>
      <c r="L531" s="145" t="s">
        <v>189</v>
      </c>
      <c r="M531" s="180">
        <f t="shared" si="358"/>
        <v>0</v>
      </c>
      <c r="N531" s="92"/>
      <c r="O531" s="93"/>
      <c r="P531" s="104"/>
      <c r="Q531" s="207">
        <v>4</v>
      </c>
      <c r="R531" s="202">
        <v>2</v>
      </c>
      <c r="S531" s="198">
        <v>4</v>
      </c>
      <c r="T531" s="191">
        <f t="shared" si="359"/>
        <v>2</v>
      </c>
      <c r="U531" s="191">
        <f t="shared" si="330"/>
        <v>1</v>
      </c>
      <c r="V531" s="191">
        <f t="shared" si="331"/>
        <v>0</v>
      </c>
      <c r="W531" s="191">
        <f t="shared" si="332"/>
        <v>0</v>
      </c>
      <c r="X531" s="191">
        <f t="shared" si="333"/>
        <v>0</v>
      </c>
      <c r="Y531" s="192">
        <f t="shared" si="334"/>
        <v>0</v>
      </c>
      <c r="Z531" s="195">
        <f t="shared" si="360"/>
        <v>0</v>
      </c>
      <c r="AA531" s="192" t="s">
        <v>67</v>
      </c>
      <c r="AB531" s="190"/>
      <c r="AC531" s="191"/>
      <c r="AD531" s="190"/>
      <c r="AE531" s="190"/>
      <c r="AF531" s="190"/>
      <c r="AG531" s="190"/>
      <c r="AH531" s="190"/>
      <c r="AI531" s="190"/>
      <c r="AJ531" s="190"/>
      <c r="AK531" s="190"/>
      <c r="AL531" s="190"/>
      <c r="AM531" s="190"/>
      <c r="AN531" s="190"/>
      <c r="AO531" s="190"/>
      <c r="AP531" s="190"/>
      <c r="AQ531" s="190"/>
      <c r="AR531" s="190"/>
      <c r="AS531" s="190"/>
      <c r="AT531" s="190"/>
      <c r="AU531" s="190"/>
      <c r="AV531" s="190"/>
      <c r="AW531" s="190"/>
      <c r="AX531" s="190"/>
      <c r="AY531" s="190"/>
      <c r="AZ531" s="190"/>
      <c r="BA531" s="190"/>
      <c r="BB531" s="190"/>
      <c r="BC531" s="190"/>
      <c r="BD531" s="190"/>
      <c r="BE531" s="190"/>
      <c r="BF531" s="190"/>
      <c r="BG531" s="190"/>
      <c r="BH531" s="190"/>
      <c r="BI531" s="190"/>
      <c r="BJ531" s="190"/>
      <c r="BK531" s="190"/>
      <c r="BL531" s="190"/>
      <c r="BM531" s="190"/>
      <c r="BN531" s="190"/>
      <c r="BO531" s="190"/>
      <c r="BP531" s="190"/>
      <c r="BQ531" s="190"/>
      <c r="BR531" s="190"/>
      <c r="BS531" s="190"/>
      <c r="BT531" s="190"/>
      <c r="BU531" s="190"/>
      <c r="BV531" s="190"/>
      <c r="BW531" s="190"/>
      <c r="BX531" s="190"/>
      <c r="BY531" s="190"/>
      <c r="BZ531" s="190">
        <f t="shared" si="384"/>
        <v>1</v>
      </c>
      <c r="CA531" s="190">
        <f t="shared" si="385"/>
        <v>0</v>
      </c>
      <c r="CB531" s="196">
        <f t="shared" si="386"/>
        <v>0</v>
      </c>
      <c r="CC531" s="196">
        <f t="shared" si="361"/>
        <v>0</v>
      </c>
      <c r="CD531" s="197">
        <f t="shared" si="387"/>
        <v>4</v>
      </c>
      <c r="CE531" s="198" t="s">
        <v>127</v>
      </c>
      <c r="CF531" s="196" t="str">
        <f t="shared" si="362"/>
        <v/>
      </c>
      <c r="CG531" s="199">
        <f t="shared" si="388"/>
        <v>1</v>
      </c>
      <c r="CH531" s="190" t="e">
        <f t="shared" si="389"/>
        <v>#VALUE!</v>
      </c>
      <c r="CI531" s="190" t="str">
        <f t="shared" si="390"/>
        <v/>
      </c>
      <c r="CJ531" s="190">
        <f t="shared" si="391"/>
        <v>0</v>
      </c>
      <c r="CK531" s="190"/>
      <c r="CL531" s="191">
        <f t="shared" si="363"/>
        <v>1351</v>
      </c>
      <c r="CM531" s="191" t="str">
        <f t="shared" si="364"/>
        <v>本圃</v>
      </c>
      <c r="CN531" s="191" t="str">
        <f t="shared" si="365"/>
        <v>紅ほっぺ以外</v>
      </c>
      <c r="CO531" s="191" t="str">
        <f t="shared" si="366"/>
        <v>間口</v>
      </c>
      <c r="CP531" s="198">
        <f t="shared" si="367"/>
        <v>8</v>
      </c>
      <c r="CQ531" s="203">
        <f t="shared" si="368"/>
        <v>1.75</v>
      </c>
      <c r="CR531" s="191" t="str">
        <f t="shared" si="369"/>
        <v>SPWFD24UB2PB</v>
      </c>
      <c r="CS531" s="191" t="str">
        <f t="shared" si="370"/>
        <v>○</v>
      </c>
      <c r="CT531" s="191" t="str">
        <f t="shared" si="355"/>
        <v>適</v>
      </c>
      <c r="CU531" s="191" t="str">
        <f t="shared" si="371"/>
        <v>●</v>
      </c>
      <c r="CV531" s="191">
        <f t="shared" si="372"/>
        <v>0</v>
      </c>
      <c r="CW531" s="191" t="str">
        <f t="shared" si="373"/>
        <v/>
      </c>
      <c r="CX531" s="208">
        <f t="shared" si="374"/>
        <v>0</v>
      </c>
      <c r="CY531" s="97">
        <f t="shared" si="375"/>
        <v>4</v>
      </c>
      <c r="CZ531" s="98">
        <f t="shared" si="376"/>
        <v>2</v>
      </c>
      <c r="DA531" s="97">
        <f t="shared" si="377"/>
        <v>4</v>
      </c>
      <c r="DB531" s="95">
        <f t="shared" si="356"/>
        <v>2</v>
      </c>
      <c r="DC531" s="147">
        <f t="shared" si="378"/>
        <v>1</v>
      </c>
      <c r="DD531" s="210">
        <f t="shared" si="379"/>
        <v>0</v>
      </c>
      <c r="DE531" s="151">
        <f t="shared" si="380"/>
        <v>0</v>
      </c>
      <c r="DF531" s="213">
        <f t="shared" si="381"/>
        <v>0</v>
      </c>
      <c r="DG531" s="149">
        <f t="shared" si="382"/>
        <v>0</v>
      </c>
      <c r="DH531" s="141">
        <f t="shared" si="383"/>
        <v>0</v>
      </c>
    </row>
    <row r="532" spans="1:112" s="155" customFormat="1" ht="26.1" customHeight="1" thickTop="1" thickBot="1" x14ac:dyDescent="0.2">
      <c r="A532" s="137"/>
      <c r="B532" s="157">
        <v>1352</v>
      </c>
      <c r="C532" s="94" t="s">
        <v>1</v>
      </c>
      <c r="D532" s="94" t="s">
        <v>50</v>
      </c>
      <c r="E532" s="94" t="s">
        <v>193</v>
      </c>
      <c r="F532" s="156">
        <v>8</v>
      </c>
      <c r="G532" s="102">
        <v>1.75</v>
      </c>
      <c r="H532" s="94" t="s">
        <v>256</v>
      </c>
      <c r="I532" s="94" t="s">
        <v>201</v>
      </c>
      <c r="J532" s="103" t="s">
        <v>202</v>
      </c>
      <c r="K532" s="146" t="str">
        <f t="shared" si="357"/>
        <v>○</v>
      </c>
      <c r="L532" s="145" t="s">
        <v>189</v>
      </c>
      <c r="M532" s="180">
        <f t="shared" si="358"/>
        <v>0</v>
      </c>
      <c r="N532" s="92"/>
      <c r="O532" s="93"/>
      <c r="P532" s="104"/>
      <c r="Q532" s="207">
        <v>3</v>
      </c>
      <c r="R532" s="202">
        <v>2</v>
      </c>
      <c r="S532" s="198">
        <v>4</v>
      </c>
      <c r="T532" s="191">
        <f t="shared" si="359"/>
        <v>2</v>
      </c>
      <c r="U532" s="191">
        <f t="shared" si="330"/>
        <v>1</v>
      </c>
      <c r="V532" s="191">
        <f t="shared" si="331"/>
        <v>0</v>
      </c>
      <c r="W532" s="191">
        <f t="shared" si="332"/>
        <v>0</v>
      </c>
      <c r="X532" s="191">
        <f t="shared" si="333"/>
        <v>0</v>
      </c>
      <c r="Y532" s="192">
        <f t="shared" si="334"/>
        <v>0</v>
      </c>
      <c r="Z532" s="195">
        <f t="shared" si="360"/>
        <v>0</v>
      </c>
      <c r="AA532" s="192" t="s">
        <v>67</v>
      </c>
      <c r="AB532" s="190"/>
      <c r="AC532" s="191"/>
      <c r="AD532" s="190"/>
      <c r="AE532" s="190"/>
      <c r="AF532" s="190"/>
      <c r="AG532" s="190"/>
      <c r="AH532" s="190"/>
      <c r="AI532" s="190"/>
      <c r="AJ532" s="190"/>
      <c r="AK532" s="190"/>
      <c r="AL532" s="190"/>
      <c r="AM532" s="190"/>
      <c r="AN532" s="190"/>
      <c r="AO532" s="190"/>
      <c r="AP532" s="190"/>
      <c r="AQ532" s="190"/>
      <c r="AR532" s="190"/>
      <c r="AS532" s="190"/>
      <c r="AT532" s="190"/>
      <c r="AU532" s="190"/>
      <c r="AV532" s="190"/>
      <c r="AW532" s="190"/>
      <c r="AX532" s="190"/>
      <c r="AY532" s="190"/>
      <c r="AZ532" s="190"/>
      <c r="BA532" s="190"/>
      <c r="BB532" s="190"/>
      <c r="BC532" s="190"/>
      <c r="BD532" s="190"/>
      <c r="BE532" s="190"/>
      <c r="BF532" s="190"/>
      <c r="BG532" s="190"/>
      <c r="BH532" s="190"/>
      <c r="BI532" s="190"/>
      <c r="BJ532" s="190"/>
      <c r="BK532" s="190"/>
      <c r="BL532" s="190"/>
      <c r="BM532" s="190"/>
      <c r="BN532" s="190"/>
      <c r="BO532" s="190"/>
      <c r="BP532" s="190"/>
      <c r="BQ532" s="190"/>
      <c r="BR532" s="190"/>
      <c r="BS532" s="190"/>
      <c r="BT532" s="190"/>
      <c r="BU532" s="190"/>
      <c r="BV532" s="190"/>
      <c r="BW532" s="190"/>
      <c r="BX532" s="190"/>
      <c r="BY532" s="190"/>
      <c r="BZ532" s="190">
        <f t="shared" si="384"/>
        <v>1</v>
      </c>
      <c r="CA532" s="190">
        <f t="shared" si="385"/>
        <v>0</v>
      </c>
      <c r="CB532" s="196">
        <f t="shared" si="386"/>
        <v>0</v>
      </c>
      <c r="CC532" s="196">
        <f t="shared" si="361"/>
        <v>0</v>
      </c>
      <c r="CD532" s="197">
        <f t="shared" si="387"/>
        <v>3</v>
      </c>
      <c r="CE532" s="198" t="s">
        <v>127</v>
      </c>
      <c r="CF532" s="196" t="str">
        <f t="shared" si="362"/>
        <v/>
      </c>
      <c r="CG532" s="199">
        <f t="shared" si="388"/>
        <v>1</v>
      </c>
      <c r="CH532" s="190" t="e">
        <f t="shared" si="389"/>
        <v>#VALUE!</v>
      </c>
      <c r="CI532" s="190" t="str">
        <f t="shared" si="390"/>
        <v/>
      </c>
      <c r="CJ532" s="190">
        <f t="shared" si="391"/>
        <v>0</v>
      </c>
      <c r="CK532" s="190"/>
      <c r="CL532" s="191">
        <f t="shared" si="363"/>
        <v>1352</v>
      </c>
      <c r="CM532" s="191" t="str">
        <f t="shared" si="364"/>
        <v>本圃</v>
      </c>
      <c r="CN532" s="191" t="str">
        <f t="shared" si="365"/>
        <v>紅ほっぺ以外</v>
      </c>
      <c r="CO532" s="191" t="str">
        <f t="shared" si="366"/>
        <v>間口</v>
      </c>
      <c r="CP532" s="198">
        <f t="shared" si="367"/>
        <v>8</v>
      </c>
      <c r="CQ532" s="203">
        <f t="shared" si="368"/>
        <v>1.75</v>
      </c>
      <c r="CR532" s="191" t="str">
        <f t="shared" si="369"/>
        <v>SPWFD24UB2PB</v>
      </c>
      <c r="CS532" s="191" t="str">
        <f t="shared" si="370"/>
        <v>◎</v>
      </c>
      <c r="CT532" s="191" t="str">
        <f t="shared" si="355"/>
        <v>強め</v>
      </c>
      <c r="CU532" s="191" t="str">
        <f t="shared" si="371"/>
        <v>○</v>
      </c>
      <c r="CV532" s="191">
        <f t="shared" si="372"/>
        <v>0</v>
      </c>
      <c r="CW532" s="191" t="str">
        <f t="shared" si="373"/>
        <v/>
      </c>
      <c r="CX532" s="208">
        <f t="shared" si="374"/>
        <v>0</v>
      </c>
      <c r="CY532" s="97">
        <f t="shared" si="375"/>
        <v>3</v>
      </c>
      <c r="CZ532" s="98">
        <f t="shared" si="376"/>
        <v>2</v>
      </c>
      <c r="DA532" s="97">
        <f t="shared" si="377"/>
        <v>4</v>
      </c>
      <c r="DB532" s="95">
        <f t="shared" si="356"/>
        <v>2</v>
      </c>
      <c r="DC532" s="147">
        <f t="shared" si="378"/>
        <v>1</v>
      </c>
      <c r="DD532" s="210">
        <f t="shared" si="379"/>
        <v>0</v>
      </c>
      <c r="DE532" s="151">
        <f t="shared" si="380"/>
        <v>0</v>
      </c>
      <c r="DF532" s="213">
        <f t="shared" si="381"/>
        <v>0</v>
      </c>
      <c r="DG532" s="149">
        <f t="shared" si="382"/>
        <v>0</v>
      </c>
      <c r="DH532" s="141">
        <f t="shared" si="383"/>
        <v>0</v>
      </c>
    </row>
    <row r="533" spans="1:112" s="155" customFormat="1" ht="26.1" customHeight="1" thickTop="1" thickBot="1" x14ac:dyDescent="0.2">
      <c r="A533" s="137"/>
      <c r="B533" s="157">
        <v>1353</v>
      </c>
      <c r="C533" s="94" t="s">
        <v>1</v>
      </c>
      <c r="D533" s="94" t="s">
        <v>50</v>
      </c>
      <c r="E533" s="94" t="s">
        <v>193</v>
      </c>
      <c r="F533" s="156">
        <v>8</v>
      </c>
      <c r="G533" s="102">
        <v>1.7</v>
      </c>
      <c r="H533" s="94" t="s">
        <v>256</v>
      </c>
      <c r="I533" s="94" t="s">
        <v>198</v>
      </c>
      <c r="J533" s="106" t="s">
        <v>199</v>
      </c>
      <c r="K533" s="146" t="str">
        <f t="shared" si="357"/>
        <v>●</v>
      </c>
      <c r="L533" s="145" t="s">
        <v>189</v>
      </c>
      <c r="M533" s="180">
        <f t="shared" si="358"/>
        <v>0</v>
      </c>
      <c r="N533" s="92"/>
      <c r="O533" s="93"/>
      <c r="P533" s="104"/>
      <c r="Q533" s="207">
        <v>4</v>
      </c>
      <c r="R533" s="202">
        <v>2</v>
      </c>
      <c r="S533" s="198">
        <v>4</v>
      </c>
      <c r="T533" s="191">
        <f t="shared" si="359"/>
        <v>2</v>
      </c>
      <c r="U533" s="191">
        <f t="shared" si="330"/>
        <v>1</v>
      </c>
      <c r="V533" s="191">
        <f t="shared" si="331"/>
        <v>0</v>
      </c>
      <c r="W533" s="191">
        <f t="shared" si="332"/>
        <v>0</v>
      </c>
      <c r="X533" s="191">
        <f t="shared" si="333"/>
        <v>0</v>
      </c>
      <c r="Y533" s="192">
        <f t="shared" si="334"/>
        <v>0</v>
      </c>
      <c r="Z533" s="195">
        <f t="shared" si="360"/>
        <v>0</v>
      </c>
      <c r="AA533" s="192" t="s">
        <v>67</v>
      </c>
      <c r="AB533" s="190"/>
      <c r="AC533" s="191"/>
      <c r="AD533" s="190"/>
      <c r="AE533" s="190"/>
      <c r="AF533" s="190"/>
      <c r="AG533" s="190"/>
      <c r="AH533" s="190"/>
      <c r="AI533" s="190"/>
      <c r="AJ533" s="190"/>
      <c r="AK533" s="190"/>
      <c r="AL533" s="190"/>
      <c r="AM533" s="190"/>
      <c r="AN533" s="190"/>
      <c r="AO533" s="190"/>
      <c r="AP533" s="190"/>
      <c r="AQ533" s="190"/>
      <c r="AR533" s="190"/>
      <c r="AS533" s="190"/>
      <c r="AT533" s="190"/>
      <c r="AU533" s="190"/>
      <c r="AV533" s="190"/>
      <c r="AW533" s="190"/>
      <c r="AX533" s="190"/>
      <c r="AY533" s="190"/>
      <c r="AZ533" s="190"/>
      <c r="BA533" s="190"/>
      <c r="BB533" s="190"/>
      <c r="BC533" s="190"/>
      <c r="BD533" s="190"/>
      <c r="BE533" s="190"/>
      <c r="BF533" s="190"/>
      <c r="BG533" s="190"/>
      <c r="BH533" s="190"/>
      <c r="BI533" s="190"/>
      <c r="BJ533" s="190"/>
      <c r="BK533" s="190"/>
      <c r="BL533" s="190"/>
      <c r="BM533" s="190"/>
      <c r="BN533" s="190"/>
      <c r="BO533" s="190"/>
      <c r="BP533" s="190"/>
      <c r="BQ533" s="190"/>
      <c r="BR533" s="190"/>
      <c r="BS533" s="190"/>
      <c r="BT533" s="190"/>
      <c r="BU533" s="190"/>
      <c r="BV533" s="190"/>
      <c r="BW533" s="190"/>
      <c r="BX533" s="190"/>
      <c r="BY533" s="190"/>
      <c r="BZ533" s="190">
        <f t="shared" si="384"/>
        <v>1</v>
      </c>
      <c r="CA533" s="190">
        <f t="shared" si="385"/>
        <v>0</v>
      </c>
      <c r="CB533" s="196">
        <f t="shared" si="386"/>
        <v>0</v>
      </c>
      <c r="CC533" s="196">
        <f t="shared" si="361"/>
        <v>0</v>
      </c>
      <c r="CD533" s="197">
        <f t="shared" si="387"/>
        <v>4</v>
      </c>
      <c r="CE533" s="198" t="s">
        <v>127</v>
      </c>
      <c r="CF533" s="196" t="str">
        <f t="shared" si="362"/>
        <v/>
      </c>
      <c r="CG533" s="199">
        <f t="shared" si="388"/>
        <v>1</v>
      </c>
      <c r="CH533" s="190" t="e">
        <f t="shared" si="389"/>
        <v>#VALUE!</v>
      </c>
      <c r="CI533" s="190" t="str">
        <f t="shared" si="390"/>
        <v/>
      </c>
      <c r="CJ533" s="190">
        <f t="shared" si="391"/>
        <v>0</v>
      </c>
      <c r="CK533" s="190"/>
      <c r="CL533" s="191">
        <f t="shared" si="363"/>
        <v>1353</v>
      </c>
      <c r="CM533" s="191" t="str">
        <f t="shared" si="364"/>
        <v>本圃</v>
      </c>
      <c r="CN533" s="191" t="str">
        <f t="shared" si="365"/>
        <v>紅ほっぺ以外</v>
      </c>
      <c r="CO533" s="191" t="str">
        <f t="shared" si="366"/>
        <v>間口</v>
      </c>
      <c r="CP533" s="198">
        <f t="shared" si="367"/>
        <v>8</v>
      </c>
      <c r="CQ533" s="203">
        <f t="shared" si="368"/>
        <v>1.7</v>
      </c>
      <c r="CR533" s="191" t="str">
        <f t="shared" si="369"/>
        <v>SPWFD24UB2PB</v>
      </c>
      <c r="CS533" s="191" t="str">
        <f t="shared" si="370"/>
        <v>○</v>
      </c>
      <c r="CT533" s="191" t="str">
        <f t="shared" si="355"/>
        <v>適</v>
      </c>
      <c r="CU533" s="191" t="str">
        <f t="shared" si="371"/>
        <v>●</v>
      </c>
      <c r="CV533" s="191">
        <f t="shared" si="372"/>
        <v>0</v>
      </c>
      <c r="CW533" s="191" t="str">
        <f t="shared" si="373"/>
        <v/>
      </c>
      <c r="CX533" s="208">
        <f t="shared" si="374"/>
        <v>0</v>
      </c>
      <c r="CY533" s="97">
        <f t="shared" si="375"/>
        <v>4</v>
      </c>
      <c r="CZ533" s="98">
        <f t="shared" si="376"/>
        <v>2</v>
      </c>
      <c r="DA533" s="97">
        <f t="shared" si="377"/>
        <v>4</v>
      </c>
      <c r="DB533" s="95">
        <f t="shared" si="356"/>
        <v>2</v>
      </c>
      <c r="DC533" s="147">
        <f t="shared" si="378"/>
        <v>1</v>
      </c>
      <c r="DD533" s="210">
        <f t="shared" si="379"/>
        <v>0</v>
      </c>
      <c r="DE533" s="151">
        <f t="shared" si="380"/>
        <v>0</v>
      </c>
      <c r="DF533" s="213">
        <f t="shared" si="381"/>
        <v>0</v>
      </c>
      <c r="DG533" s="149">
        <f t="shared" si="382"/>
        <v>0</v>
      </c>
      <c r="DH533" s="141">
        <f t="shared" si="383"/>
        <v>0</v>
      </c>
    </row>
    <row r="534" spans="1:112" s="155" customFormat="1" ht="26.1" customHeight="1" thickTop="1" thickBot="1" x14ac:dyDescent="0.2">
      <c r="A534" s="137"/>
      <c r="B534" s="157">
        <v>1354</v>
      </c>
      <c r="C534" s="94" t="s">
        <v>1</v>
      </c>
      <c r="D534" s="94" t="s">
        <v>50</v>
      </c>
      <c r="E534" s="94" t="s">
        <v>193</v>
      </c>
      <c r="F534" s="156">
        <v>8</v>
      </c>
      <c r="G534" s="102">
        <v>1.6</v>
      </c>
      <c r="H534" s="94" t="s">
        <v>256</v>
      </c>
      <c r="I534" s="94" t="s">
        <v>198</v>
      </c>
      <c r="J534" s="106" t="s">
        <v>199</v>
      </c>
      <c r="K534" s="146" t="str">
        <f t="shared" si="357"/>
        <v>●</v>
      </c>
      <c r="L534" s="145" t="s">
        <v>189</v>
      </c>
      <c r="M534" s="180">
        <f t="shared" si="358"/>
        <v>0</v>
      </c>
      <c r="N534" s="92"/>
      <c r="O534" s="93"/>
      <c r="P534" s="104"/>
      <c r="Q534" s="207">
        <v>4</v>
      </c>
      <c r="R534" s="202">
        <v>2</v>
      </c>
      <c r="S534" s="198">
        <v>4</v>
      </c>
      <c r="T534" s="191">
        <f t="shared" si="359"/>
        <v>2</v>
      </c>
      <c r="U534" s="191">
        <f t="shared" ref="U534:U593" si="392">ROUNDUP(T534/6,0)</f>
        <v>1</v>
      </c>
      <c r="V534" s="191">
        <f t="shared" ref="V534:V593" si="393">T534*P534</f>
        <v>0</v>
      </c>
      <c r="W534" s="191">
        <f t="shared" ref="W534:W593" si="394">ROUNDUP(V534/6,0)</f>
        <v>0</v>
      </c>
      <c r="X534" s="191">
        <f t="shared" ref="X534:X593" si="395">W534*6-V534</f>
        <v>0</v>
      </c>
      <c r="Y534" s="192">
        <f t="shared" ref="Y534:Y593" si="396">W534*45900</f>
        <v>0</v>
      </c>
      <c r="Z534" s="195">
        <f t="shared" si="360"/>
        <v>0</v>
      </c>
      <c r="AA534" s="192" t="s">
        <v>67</v>
      </c>
      <c r="AB534" s="190"/>
      <c r="AC534" s="191"/>
      <c r="AD534" s="190"/>
      <c r="AE534" s="190"/>
      <c r="AF534" s="190"/>
      <c r="AG534" s="190"/>
      <c r="AH534" s="190"/>
      <c r="AI534" s="190"/>
      <c r="AJ534" s="190"/>
      <c r="AK534" s="190"/>
      <c r="AL534" s="190"/>
      <c r="AM534" s="190"/>
      <c r="AN534" s="190"/>
      <c r="AO534" s="190"/>
      <c r="AP534" s="190"/>
      <c r="AQ534" s="190"/>
      <c r="AR534" s="190"/>
      <c r="AS534" s="190"/>
      <c r="AT534" s="190"/>
      <c r="AU534" s="190"/>
      <c r="AV534" s="190"/>
      <c r="AW534" s="190"/>
      <c r="AX534" s="190"/>
      <c r="AY534" s="190"/>
      <c r="AZ534" s="190"/>
      <c r="BA534" s="190"/>
      <c r="BB534" s="190"/>
      <c r="BC534" s="190"/>
      <c r="BD534" s="190"/>
      <c r="BE534" s="190"/>
      <c r="BF534" s="190"/>
      <c r="BG534" s="190"/>
      <c r="BH534" s="190"/>
      <c r="BI534" s="190"/>
      <c r="BJ534" s="190"/>
      <c r="BK534" s="190"/>
      <c r="BL534" s="190"/>
      <c r="BM534" s="190"/>
      <c r="BN534" s="190"/>
      <c r="BO534" s="190"/>
      <c r="BP534" s="190"/>
      <c r="BQ534" s="190"/>
      <c r="BR534" s="190"/>
      <c r="BS534" s="190"/>
      <c r="BT534" s="190"/>
      <c r="BU534" s="190"/>
      <c r="BV534" s="190"/>
      <c r="BW534" s="190"/>
      <c r="BX534" s="190"/>
      <c r="BY534" s="190"/>
      <c r="BZ534" s="190">
        <f t="shared" si="384"/>
        <v>1</v>
      </c>
      <c r="CA534" s="190">
        <f t="shared" si="385"/>
        <v>0</v>
      </c>
      <c r="CB534" s="196">
        <f t="shared" si="386"/>
        <v>0</v>
      </c>
      <c r="CC534" s="196">
        <f t="shared" si="361"/>
        <v>0</v>
      </c>
      <c r="CD534" s="197">
        <f t="shared" si="387"/>
        <v>4</v>
      </c>
      <c r="CE534" s="198" t="s">
        <v>127</v>
      </c>
      <c r="CF534" s="196" t="str">
        <f t="shared" si="362"/>
        <v/>
      </c>
      <c r="CG534" s="199">
        <f t="shared" si="388"/>
        <v>1</v>
      </c>
      <c r="CH534" s="190" t="e">
        <f t="shared" si="389"/>
        <v>#VALUE!</v>
      </c>
      <c r="CI534" s="190" t="str">
        <f t="shared" si="390"/>
        <v/>
      </c>
      <c r="CJ534" s="190">
        <f t="shared" si="391"/>
        <v>0</v>
      </c>
      <c r="CK534" s="190"/>
      <c r="CL534" s="191">
        <f t="shared" si="363"/>
        <v>1354</v>
      </c>
      <c r="CM534" s="191" t="str">
        <f t="shared" si="364"/>
        <v>本圃</v>
      </c>
      <c r="CN534" s="191" t="str">
        <f t="shared" si="365"/>
        <v>紅ほっぺ以外</v>
      </c>
      <c r="CO534" s="191" t="str">
        <f t="shared" si="366"/>
        <v>間口</v>
      </c>
      <c r="CP534" s="198">
        <f t="shared" si="367"/>
        <v>8</v>
      </c>
      <c r="CQ534" s="203">
        <f t="shared" si="368"/>
        <v>1.6</v>
      </c>
      <c r="CR534" s="191" t="str">
        <f t="shared" si="369"/>
        <v>SPWFD24UB2PB</v>
      </c>
      <c r="CS534" s="191" t="str">
        <f t="shared" si="370"/>
        <v>○</v>
      </c>
      <c r="CT534" s="191" t="str">
        <f t="shared" si="355"/>
        <v>適</v>
      </c>
      <c r="CU534" s="191" t="str">
        <f t="shared" si="371"/>
        <v>●</v>
      </c>
      <c r="CV534" s="191">
        <f t="shared" si="372"/>
        <v>0</v>
      </c>
      <c r="CW534" s="191" t="str">
        <f t="shared" si="373"/>
        <v/>
      </c>
      <c r="CX534" s="208">
        <f t="shared" si="374"/>
        <v>0</v>
      </c>
      <c r="CY534" s="97">
        <f t="shared" si="375"/>
        <v>4</v>
      </c>
      <c r="CZ534" s="98">
        <f t="shared" si="376"/>
        <v>2</v>
      </c>
      <c r="DA534" s="97">
        <f t="shared" si="377"/>
        <v>4</v>
      </c>
      <c r="DB534" s="95">
        <f t="shared" si="356"/>
        <v>2</v>
      </c>
      <c r="DC534" s="147">
        <f t="shared" si="378"/>
        <v>1</v>
      </c>
      <c r="DD534" s="210">
        <f t="shared" si="379"/>
        <v>0</v>
      </c>
      <c r="DE534" s="151">
        <f t="shared" si="380"/>
        <v>0</v>
      </c>
      <c r="DF534" s="213">
        <f t="shared" si="381"/>
        <v>0</v>
      </c>
      <c r="DG534" s="149">
        <f t="shared" si="382"/>
        <v>0</v>
      </c>
      <c r="DH534" s="141">
        <f t="shared" si="383"/>
        <v>0</v>
      </c>
    </row>
    <row r="535" spans="1:112" s="155" customFormat="1" ht="26.1" customHeight="1" thickTop="1" thickBot="1" x14ac:dyDescent="0.2">
      <c r="A535" s="137"/>
      <c r="B535" s="157">
        <v>1355</v>
      </c>
      <c r="C535" s="94" t="s">
        <v>1</v>
      </c>
      <c r="D535" s="94" t="s">
        <v>50</v>
      </c>
      <c r="E535" s="94" t="s">
        <v>193</v>
      </c>
      <c r="F535" s="156">
        <v>8</v>
      </c>
      <c r="G535" s="102">
        <v>2</v>
      </c>
      <c r="H535" s="94" t="s">
        <v>257</v>
      </c>
      <c r="I535" s="94" t="s">
        <v>198</v>
      </c>
      <c r="J535" s="106" t="s">
        <v>199</v>
      </c>
      <c r="K535" s="146" t="str">
        <f t="shared" si="357"/>
        <v>○</v>
      </c>
      <c r="L535" s="145" t="s">
        <v>189</v>
      </c>
      <c r="M535" s="180">
        <f t="shared" si="358"/>
        <v>0</v>
      </c>
      <c r="N535" s="92"/>
      <c r="O535" s="93"/>
      <c r="P535" s="104"/>
      <c r="Q535" s="207">
        <v>3</v>
      </c>
      <c r="R535" s="202">
        <v>2</v>
      </c>
      <c r="S535" s="198">
        <v>4</v>
      </c>
      <c r="T535" s="191">
        <f t="shared" si="359"/>
        <v>2</v>
      </c>
      <c r="U535" s="191">
        <f t="shared" si="392"/>
        <v>1</v>
      </c>
      <c r="V535" s="191">
        <f t="shared" si="393"/>
        <v>0</v>
      </c>
      <c r="W535" s="191">
        <f t="shared" si="394"/>
        <v>0</v>
      </c>
      <c r="X535" s="191">
        <f t="shared" si="395"/>
        <v>0</v>
      </c>
      <c r="Y535" s="192">
        <f t="shared" si="396"/>
        <v>0</v>
      </c>
      <c r="Z535" s="195">
        <f t="shared" si="360"/>
        <v>0</v>
      </c>
      <c r="AA535" s="192" t="s">
        <v>67</v>
      </c>
      <c r="AB535" s="190"/>
      <c r="AC535" s="191"/>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0"/>
      <c r="AY535" s="190"/>
      <c r="AZ535" s="190"/>
      <c r="BA535" s="190"/>
      <c r="BB535" s="190"/>
      <c r="BC535" s="190"/>
      <c r="BD535" s="190"/>
      <c r="BE535" s="190"/>
      <c r="BF535" s="190"/>
      <c r="BG535" s="190"/>
      <c r="BH535" s="190"/>
      <c r="BI535" s="190"/>
      <c r="BJ535" s="190"/>
      <c r="BK535" s="190"/>
      <c r="BL535" s="190"/>
      <c r="BM535" s="190"/>
      <c r="BN535" s="190"/>
      <c r="BO535" s="190"/>
      <c r="BP535" s="190"/>
      <c r="BQ535" s="190"/>
      <c r="BR535" s="190"/>
      <c r="BS535" s="190"/>
      <c r="BT535" s="190"/>
      <c r="BU535" s="190"/>
      <c r="BV535" s="190"/>
      <c r="BW535" s="190"/>
      <c r="BX535" s="190"/>
      <c r="BY535" s="190"/>
      <c r="BZ535" s="190">
        <f t="shared" si="384"/>
        <v>1</v>
      </c>
      <c r="CA535" s="190">
        <f t="shared" si="385"/>
        <v>0</v>
      </c>
      <c r="CB535" s="196">
        <f t="shared" si="386"/>
        <v>0</v>
      </c>
      <c r="CC535" s="196">
        <f t="shared" si="361"/>
        <v>0</v>
      </c>
      <c r="CD535" s="197">
        <f t="shared" si="387"/>
        <v>3</v>
      </c>
      <c r="CE535" s="198" t="s">
        <v>127</v>
      </c>
      <c r="CF535" s="196" t="str">
        <f t="shared" si="362"/>
        <v/>
      </c>
      <c r="CG535" s="199">
        <f t="shared" si="388"/>
        <v>1</v>
      </c>
      <c r="CH535" s="190" t="e">
        <f t="shared" si="389"/>
        <v>#VALUE!</v>
      </c>
      <c r="CI535" s="190" t="str">
        <f t="shared" si="390"/>
        <v/>
      </c>
      <c r="CJ535" s="190">
        <f t="shared" si="391"/>
        <v>0</v>
      </c>
      <c r="CK535" s="190"/>
      <c r="CL535" s="191">
        <f t="shared" si="363"/>
        <v>1355</v>
      </c>
      <c r="CM535" s="191" t="str">
        <f t="shared" si="364"/>
        <v>本圃</v>
      </c>
      <c r="CN535" s="191" t="str">
        <f t="shared" si="365"/>
        <v>紅ほっぺ以外</v>
      </c>
      <c r="CO535" s="191" t="str">
        <f t="shared" si="366"/>
        <v>間口</v>
      </c>
      <c r="CP535" s="198">
        <f t="shared" si="367"/>
        <v>8</v>
      </c>
      <c r="CQ535" s="203">
        <f t="shared" si="368"/>
        <v>2</v>
      </c>
      <c r="CR535" s="191" t="str">
        <f t="shared" si="369"/>
        <v>SPWFD24UB2PA</v>
      </c>
      <c r="CS535" s="191" t="str">
        <f t="shared" si="370"/>
        <v>○</v>
      </c>
      <c r="CT535" s="191" t="str">
        <f t="shared" si="355"/>
        <v>適</v>
      </c>
      <c r="CU535" s="191" t="str">
        <f t="shared" si="371"/>
        <v>○</v>
      </c>
      <c r="CV535" s="191">
        <f t="shared" si="372"/>
        <v>0</v>
      </c>
      <c r="CW535" s="191" t="str">
        <f t="shared" si="373"/>
        <v/>
      </c>
      <c r="CX535" s="208">
        <f t="shared" si="374"/>
        <v>0</v>
      </c>
      <c r="CY535" s="97">
        <f t="shared" si="375"/>
        <v>3</v>
      </c>
      <c r="CZ535" s="98">
        <f t="shared" si="376"/>
        <v>2</v>
      </c>
      <c r="DA535" s="97">
        <f t="shared" si="377"/>
        <v>4</v>
      </c>
      <c r="DB535" s="95">
        <f t="shared" si="356"/>
        <v>2</v>
      </c>
      <c r="DC535" s="147">
        <f t="shared" si="378"/>
        <v>1</v>
      </c>
      <c r="DD535" s="210">
        <f t="shared" si="379"/>
        <v>0</v>
      </c>
      <c r="DE535" s="151">
        <f t="shared" si="380"/>
        <v>0</v>
      </c>
      <c r="DF535" s="213">
        <f t="shared" si="381"/>
        <v>0</v>
      </c>
      <c r="DG535" s="149">
        <f t="shared" si="382"/>
        <v>0</v>
      </c>
      <c r="DH535" s="141">
        <f t="shared" si="383"/>
        <v>0</v>
      </c>
    </row>
    <row r="536" spans="1:112" s="155" customFormat="1" ht="26.1" customHeight="1" thickTop="1" thickBot="1" x14ac:dyDescent="0.2">
      <c r="A536" s="137"/>
      <c r="B536" s="157">
        <v>1356</v>
      </c>
      <c r="C536" s="94" t="s">
        <v>1</v>
      </c>
      <c r="D536" s="94" t="s">
        <v>50</v>
      </c>
      <c r="E536" s="94" t="s">
        <v>193</v>
      </c>
      <c r="F536" s="156">
        <v>8</v>
      </c>
      <c r="G536" s="102">
        <v>1.9</v>
      </c>
      <c r="H536" s="94" t="s">
        <v>257</v>
      </c>
      <c r="I536" s="94" t="s">
        <v>201</v>
      </c>
      <c r="J536" s="103" t="s">
        <v>202</v>
      </c>
      <c r="K536" s="146" t="str">
        <f t="shared" si="357"/>
        <v>○</v>
      </c>
      <c r="L536" s="145" t="s">
        <v>189</v>
      </c>
      <c r="M536" s="180">
        <f t="shared" si="358"/>
        <v>0</v>
      </c>
      <c r="N536" s="92"/>
      <c r="O536" s="93"/>
      <c r="P536" s="104"/>
      <c r="Q536" s="207">
        <v>3</v>
      </c>
      <c r="R536" s="202">
        <v>2</v>
      </c>
      <c r="S536" s="198">
        <v>4</v>
      </c>
      <c r="T536" s="191">
        <f t="shared" si="359"/>
        <v>2</v>
      </c>
      <c r="U536" s="191">
        <f t="shared" si="392"/>
        <v>1</v>
      </c>
      <c r="V536" s="191">
        <f t="shared" si="393"/>
        <v>0</v>
      </c>
      <c r="W536" s="191">
        <f t="shared" si="394"/>
        <v>0</v>
      </c>
      <c r="X536" s="191">
        <f t="shared" si="395"/>
        <v>0</v>
      </c>
      <c r="Y536" s="192">
        <f t="shared" si="396"/>
        <v>0</v>
      </c>
      <c r="Z536" s="195">
        <f t="shared" si="360"/>
        <v>0</v>
      </c>
      <c r="AA536" s="192" t="s">
        <v>67</v>
      </c>
      <c r="AB536" s="190"/>
      <c r="AC536" s="191"/>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0"/>
      <c r="AY536" s="190"/>
      <c r="AZ536" s="190"/>
      <c r="BA536" s="190"/>
      <c r="BB536" s="190"/>
      <c r="BC536" s="190"/>
      <c r="BD536" s="190"/>
      <c r="BE536" s="190"/>
      <c r="BF536" s="190"/>
      <c r="BG536" s="190"/>
      <c r="BH536" s="190"/>
      <c r="BI536" s="190"/>
      <c r="BJ536" s="190"/>
      <c r="BK536" s="190"/>
      <c r="BL536" s="190"/>
      <c r="BM536" s="190"/>
      <c r="BN536" s="190"/>
      <c r="BO536" s="190"/>
      <c r="BP536" s="190"/>
      <c r="BQ536" s="190"/>
      <c r="BR536" s="190"/>
      <c r="BS536" s="190"/>
      <c r="BT536" s="190"/>
      <c r="BU536" s="190"/>
      <c r="BV536" s="190"/>
      <c r="BW536" s="190"/>
      <c r="BX536" s="190"/>
      <c r="BY536" s="190"/>
      <c r="BZ536" s="190">
        <f t="shared" si="384"/>
        <v>1</v>
      </c>
      <c r="CA536" s="190">
        <f t="shared" si="385"/>
        <v>0</v>
      </c>
      <c r="CB536" s="196">
        <f t="shared" si="386"/>
        <v>0</v>
      </c>
      <c r="CC536" s="196">
        <f t="shared" si="361"/>
        <v>0</v>
      </c>
      <c r="CD536" s="197">
        <f t="shared" si="387"/>
        <v>3</v>
      </c>
      <c r="CE536" s="198" t="s">
        <v>127</v>
      </c>
      <c r="CF536" s="196" t="str">
        <f t="shared" si="362"/>
        <v/>
      </c>
      <c r="CG536" s="199">
        <f t="shared" si="388"/>
        <v>1</v>
      </c>
      <c r="CH536" s="190" t="e">
        <f t="shared" si="389"/>
        <v>#VALUE!</v>
      </c>
      <c r="CI536" s="190" t="str">
        <f t="shared" si="390"/>
        <v/>
      </c>
      <c r="CJ536" s="190">
        <f t="shared" si="391"/>
        <v>0</v>
      </c>
      <c r="CK536" s="190"/>
      <c r="CL536" s="191">
        <f t="shared" si="363"/>
        <v>1356</v>
      </c>
      <c r="CM536" s="191" t="str">
        <f t="shared" si="364"/>
        <v>本圃</v>
      </c>
      <c r="CN536" s="191" t="str">
        <f t="shared" si="365"/>
        <v>紅ほっぺ以外</v>
      </c>
      <c r="CO536" s="191" t="str">
        <f t="shared" si="366"/>
        <v>間口</v>
      </c>
      <c r="CP536" s="198">
        <f t="shared" si="367"/>
        <v>8</v>
      </c>
      <c r="CQ536" s="203">
        <f t="shared" si="368"/>
        <v>1.9</v>
      </c>
      <c r="CR536" s="191" t="str">
        <f t="shared" si="369"/>
        <v>SPWFD24UB2PA</v>
      </c>
      <c r="CS536" s="191" t="str">
        <f t="shared" si="370"/>
        <v>◎</v>
      </c>
      <c r="CT536" s="191" t="str">
        <f t="shared" si="355"/>
        <v>強め</v>
      </c>
      <c r="CU536" s="191" t="str">
        <f t="shared" si="371"/>
        <v>○</v>
      </c>
      <c r="CV536" s="191">
        <f t="shared" si="372"/>
        <v>0</v>
      </c>
      <c r="CW536" s="191" t="str">
        <f t="shared" si="373"/>
        <v/>
      </c>
      <c r="CX536" s="208">
        <f t="shared" si="374"/>
        <v>0</v>
      </c>
      <c r="CY536" s="97">
        <f t="shared" si="375"/>
        <v>3</v>
      </c>
      <c r="CZ536" s="98">
        <f t="shared" si="376"/>
        <v>2</v>
      </c>
      <c r="DA536" s="97">
        <f t="shared" si="377"/>
        <v>4</v>
      </c>
      <c r="DB536" s="95">
        <f t="shared" si="356"/>
        <v>2</v>
      </c>
      <c r="DC536" s="147">
        <f t="shared" si="378"/>
        <v>1</v>
      </c>
      <c r="DD536" s="210">
        <f t="shared" si="379"/>
        <v>0</v>
      </c>
      <c r="DE536" s="151">
        <f t="shared" si="380"/>
        <v>0</v>
      </c>
      <c r="DF536" s="213">
        <f t="shared" si="381"/>
        <v>0</v>
      </c>
      <c r="DG536" s="149">
        <f t="shared" si="382"/>
        <v>0</v>
      </c>
      <c r="DH536" s="141">
        <f t="shared" si="383"/>
        <v>0</v>
      </c>
    </row>
    <row r="537" spans="1:112" s="155" customFormat="1" ht="26.1" customHeight="1" thickTop="1" thickBot="1" x14ac:dyDescent="0.2">
      <c r="A537" s="137"/>
      <c r="B537" s="157">
        <v>1357</v>
      </c>
      <c r="C537" s="94" t="s">
        <v>1</v>
      </c>
      <c r="D537" s="94" t="s">
        <v>50</v>
      </c>
      <c r="E537" s="94" t="s">
        <v>193</v>
      </c>
      <c r="F537" s="156">
        <v>8</v>
      </c>
      <c r="G537" s="102">
        <v>1.8</v>
      </c>
      <c r="H537" s="94" t="s">
        <v>257</v>
      </c>
      <c r="I537" s="94" t="s">
        <v>201</v>
      </c>
      <c r="J537" s="103" t="s">
        <v>202</v>
      </c>
      <c r="K537" s="146" t="str">
        <f t="shared" si="357"/>
        <v>○</v>
      </c>
      <c r="L537" s="145" t="s">
        <v>189</v>
      </c>
      <c r="M537" s="180">
        <f t="shared" si="358"/>
        <v>0</v>
      </c>
      <c r="N537" s="92"/>
      <c r="O537" s="93"/>
      <c r="P537" s="104"/>
      <c r="Q537" s="207">
        <v>3</v>
      </c>
      <c r="R537" s="202">
        <v>2</v>
      </c>
      <c r="S537" s="198">
        <v>4</v>
      </c>
      <c r="T537" s="191">
        <f t="shared" si="359"/>
        <v>2</v>
      </c>
      <c r="U537" s="191">
        <f t="shared" si="392"/>
        <v>1</v>
      </c>
      <c r="V537" s="191">
        <f t="shared" si="393"/>
        <v>0</v>
      </c>
      <c r="W537" s="191">
        <f t="shared" si="394"/>
        <v>0</v>
      </c>
      <c r="X537" s="191">
        <f t="shared" si="395"/>
        <v>0</v>
      </c>
      <c r="Y537" s="192">
        <f t="shared" si="396"/>
        <v>0</v>
      </c>
      <c r="Z537" s="195">
        <f t="shared" si="360"/>
        <v>0</v>
      </c>
      <c r="AA537" s="192" t="s">
        <v>67</v>
      </c>
      <c r="AB537" s="190"/>
      <c r="AC537" s="191"/>
      <c r="AD537" s="190"/>
      <c r="AE537" s="190"/>
      <c r="AF537" s="190"/>
      <c r="AG537" s="190"/>
      <c r="AH537" s="190"/>
      <c r="AI537" s="190"/>
      <c r="AJ537" s="190"/>
      <c r="AK537" s="190"/>
      <c r="AL537" s="190"/>
      <c r="AM537" s="190"/>
      <c r="AN537" s="190"/>
      <c r="AO537" s="190"/>
      <c r="AP537" s="190"/>
      <c r="AQ537" s="190"/>
      <c r="AR537" s="190"/>
      <c r="AS537" s="190"/>
      <c r="AT537" s="190"/>
      <c r="AU537" s="190"/>
      <c r="AV537" s="190"/>
      <c r="AW537" s="190"/>
      <c r="AX537" s="190"/>
      <c r="AY537" s="190"/>
      <c r="AZ537" s="190"/>
      <c r="BA537" s="190"/>
      <c r="BB537" s="190"/>
      <c r="BC537" s="190"/>
      <c r="BD537" s="190"/>
      <c r="BE537" s="190"/>
      <c r="BF537" s="190"/>
      <c r="BG537" s="190"/>
      <c r="BH537" s="190"/>
      <c r="BI537" s="190"/>
      <c r="BJ537" s="190"/>
      <c r="BK537" s="190"/>
      <c r="BL537" s="190"/>
      <c r="BM537" s="190"/>
      <c r="BN537" s="190"/>
      <c r="BO537" s="190"/>
      <c r="BP537" s="190"/>
      <c r="BQ537" s="190"/>
      <c r="BR537" s="190"/>
      <c r="BS537" s="190"/>
      <c r="BT537" s="190"/>
      <c r="BU537" s="190"/>
      <c r="BV537" s="190"/>
      <c r="BW537" s="190"/>
      <c r="BX537" s="190"/>
      <c r="BY537" s="190"/>
      <c r="BZ537" s="190">
        <f t="shared" si="384"/>
        <v>1</v>
      </c>
      <c r="CA537" s="190">
        <f t="shared" si="385"/>
        <v>0</v>
      </c>
      <c r="CB537" s="196">
        <f t="shared" si="386"/>
        <v>0</v>
      </c>
      <c r="CC537" s="196">
        <f t="shared" si="361"/>
        <v>0</v>
      </c>
      <c r="CD537" s="197">
        <f t="shared" si="387"/>
        <v>3</v>
      </c>
      <c r="CE537" s="198" t="s">
        <v>127</v>
      </c>
      <c r="CF537" s="196" t="str">
        <f t="shared" si="362"/>
        <v/>
      </c>
      <c r="CG537" s="199">
        <f t="shared" si="388"/>
        <v>1</v>
      </c>
      <c r="CH537" s="190" t="e">
        <f t="shared" si="389"/>
        <v>#VALUE!</v>
      </c>
      <c r="CI537" s="190" t="str">
        <f t="shared" si="390"/>
        <v/>
      </c>
      <c r="CJ537" s="190">
        <f t="shared" si="391"/>
        <v>0</v>
      </c>
      <c r="CK537" s="190"/>
      <c r="CL537" s="191">
        <f t="shared" si="363"/>
        <v>1357</v>
      </c>
      <c r="CM537" s="191" t="str">
        <f t="shared" si="364"/>
        <v>本圃</v>
      </c>
      <c r="CN537" s="191" t="str">
        <f t="shared" si="365"/>
        <v>紅ほっぺ以外</v>
      </c>
      <c r="CO537" s="191" t="str">
        <f t="shared" si="366"/>
        <v>間口</v>
      </c>
      <c r="CP537" s="198">
        <f t="shared" si="367"/>
        <v>8</v>
      </c>
      <c r="CQ537" s="203">
        <f t="shared" si="368"/>
        <v>1.8</v>
      </c>
      <c r="CR537" s="191" t="str">
        <f t="shared" si="369"/>
        <v>SPWFD24UB2PA</v>
      </c>
      <c r="CS537" s="191" t="str">
        <f t="shared" si="370"/>
        <v>◎</v>
      </c>
      <c r="CT537" s="191" t="str">
        <f t="shared" ref="CT537:CT596" si="397">J537</f>
        <v>強め</v>
      </c>
      <c r="CU537" s="191" t="str">
        <f t="shared" si="371"/>
        <v>○</v>
      </c>
      <c r="CV537" s="191">
        <f t="shared" si="372"/>
        <v>0</v>
      </c>
      <c r="CW537" s="191" t="str">
        <f t="shared" si="373"/>
        <v/>
      </c>
      <c r="CX537" s="208">
        <f t="shared" si="374"/>
        <v>0</v>
      </c>
      <c r="CY537" s="97">
        <f t="shared" si="375"/>
        <v>3</v>
      </c>
      <c r="CZ537" s="98">
        <f t="shared" si="376"/>
        <v>2</v>
      </c>
      <c r="DA537" s="97">
        <f t="shared" si="377"/>
        <v>4</v>
      </c>
      <c r="DB537" s="95">
        <f t="shared" si="356"/>
        <v>2</v>
      </c>
      <c r="DC537" s="147">
        <f t="shared" si="378"/>
        <v>1</v>
      </c>
      <c r="DD537" s="210">
        <f t="shared" si="379"/>
        <v>0</v>
      </c>
      <c r="DE537" s="151">
        <f t="shared" si="380"/>
        <v>0</v>
      </c>
      <c r="DF537" s="213">
        <f t="shared" si="381"/>
        <v>0</v>
      </c>
      <c r="DG537" s="149">
        <f t="shared" si="382"/>
        <v>0</v>
      </c>
      <c r="DH537" s="141">
        <f t="shared" si="383"/>
        <v>0</v>
      </c>
    </row>
    <row r="538" spans="1:112" s="155" customFormat="1" ht="26.1" customHeight="1" thickTop="1" thickBot="1" x14ac:dyDescent="0.2">
      <c r="A538" s="137"/>
      <c r="B538" s="157">
        <v>1358</v>
      </c>
      <c r="C538" s="94" t="s">
        <v>1</v>
      </c>
      <c r="D538" s="94" t="s">
        <v>50</v>
      </c>
      <c r="E538" s="94" t="s">
        <v>203</v>
      </c>
      <c r="F538" s="156" t="s">
        <v>204</v>
      </c>
      <c r="G538" s="102">
        <v>1.6</v>
      </c>
      <c r="H538" s="94" t="s">
        <v>256</v>
      </c>
      <c r="I538" s="94" t="s">
        <v>205</v>
      </c>
      <c r="J538" s="106" t="s">
        <v>196</v>
      </c>
      <c r="K538" s="146" t="str">
        <f t="shared" si="357"/>
        <v>○</v>
      </c>
      <c r="L538" s="145" t="s">
        <v>189</v>
      </c>
      <c r="M538" s="180">
        <f t="shared" si="358"/>
        <v>0</v>
      </c>
      <c r="N538" s="92"/>
      <c r="O538" s="93"/>
      <c r="P538" s="104"/>
      <c r="Q538" s="207">
        <v>3</v>
      </c>
      <c r="R538" s="202">
        <v>1</v>
      </c>
      <c r="S538" s="198" t="s">
        <v>216</v>
      </c>
      <c r="T538" s="191">
        <f t="shared" si="359"/>
        <v>1</v>
      </c>
      <c r="U538" s="191">
        <f t="shared" si="392"/>
        <v>1</v>
      </c>
      <c r="V538" s="191">
        <f t="shared" si="393"/>
        <v>0</v>
      </c>
      <c r="W538" s="191">
        <f t="shared" si="394"/>
        <v>0</v>
      </c>
      <c r="X538" s="191">
        <f t="shared" si="395"/>
        <v>0</v>
      </c>
      <c r="Y538" s="192">
        <f t="shared" si="396"/>
        <v>0</v>
      </c>
      <c r="Z538" s="195">
        <f t="shared" si="360"/>
        <v>0</v>
      </c>
      <c r="AA538" s="192" t="s">
        <v>67</v>
      </c>
      <c r="AB538" s="190"/>
      <c r="AC538" s="191"/>
      <c r="AD538" s="190"/>
      <c r="AE538" s="190"/>
      <c r="AF538" s="190"/>
      <c r="AG538" s="190"/>
      <c r="AH538" s="190"/>
      <c r="AI538" s="190"/>
      <c r="AJ538" s="190"/>
      <c r="AK538" s="190"/>
      <c r="AL538" s="190"/>
      <c r="AM538" s="190"/>
      <c r="AN538" s="190"/>
      <c r="AO538" s="190"/>
      <c r="AP538" s="190"/>
      <c r="AQ538" s="190"/>
      <c r="AR538" s="190"/>
      <c r="AS538" s="190"/>
      <c r="AT538" s="190"/>
      <c r="AU538" s="190"/>
      <c r="AV538" s="190"/>
      <c r="AW538" s="190"/>
      <c r="AX538" s="190"/>
      <c r="AY538" s="190"/>
      <c r="AZ538" s="190"/>
      <c r="BA538" s="190"/>
      <c r="BB538" s="190"/>
      <c r="BC538" s="190"/>
      <c r="BD538" s="190"/>
      <c r="BE538" s="190"/>
      <c r="BF538" s="190"/>
      <c r="BG538" s="190"/>
      <c r="BH538" s="190"/>
      <c r="BI538" s="190"/>
      <c r="BJ538" s="190"/>
      <c r="BK538" s="190"/>
      <c r="BL538" s="190"/>
      <c r="BM538" s="190"/>
      <c r="BN538" s="190"/>
      <c r="BO538" s="190"/>
      <c r="BP538" s="190"/>
      <c r="BQ538" s="190"/>
      <c r="BR538" s="190"/>
      <c r="BS538" s="190"/>
      <c r="BT538" s="190"/>
      <c r="BU538" s="190"/>
      <c r="BV538" s="190"/>
      <c r="BW538" s="190"/>
      <c r="BX538" s="190"/>
      <c r="BY538" s="190"/>
      <c r="BZ538" s="190">
        <f t="shared" si="384"/>
        <v>1</v>
      </c>
      <c r="CA538" s="190">
        <f t="shared" si="385"/>
        <v>0</v>
      </c>
      <c r="CB538" s="196">
        <f t="shared" si="386"/>
        <v>0</v>
      </c>
      <c r="CC538" s="196">
        <f t="shared" si="361"/>
        <v>0</v>
      </c>
      <c r="CD538" s="197">
        <f t="shared" si="387"/>
        <v>3</v>
      </c>
      <c r="CE538" s="198" t="s">
        <v>127</v>
      </c>
      <c r="CF538" s="196" t="str">
        <f t="shared" si="362"/>
        <v/>
      </c>
      <c r="CG538" s="199">
        <f t="shared" si="388"/>
        <v>1</v>
      </c>
      <c r="CH538" s="190" t="e">
        <f t="shared" si="389"/>
        <v>#VALUE!</v>
      </c>
      <c r="CI538" s="190" t="str">
        <f t="shared" si="390"/>
        <v/>
      </c>
      <c r="CJ538" s="190">
        <f t="shared" si="391"/>
        <v>0</v>
      </c>
      <c r="CK538" s="190"/>
      <c r="CL538" s="191">
        <f t="shared" si="363"/>
        <v>1358</v>
      </c>
      <c r="CM538" s="191" t="str">
        <f t="shared" si="364"/>
        <v>本圃</v>
      </c>
      <c r="CN538" s="191" t="str">
        <f t="shared" si="365"/>
        <v>紅ほっぺ以外</v>
      </c>
      <c r="CO538" s="191" t="str">
        <f t="shared" si="366"/>
        <v>よこ</v>
      </c>
      <c r="CP538" s="198" t="str">
        <f t="shared" si="367"/>
        <v>≦4.5</v>
      </c>
      <c r="CQ538" s="203">
        <f t="shared" si="368"/>
        <v>1.6</v>
      </c>
      <c r="CR538" s="191" t="str">
        <f t="shared" si="369"/>
        <v>SPWFD24UB2PB</v>
      </c>
      <c r="CS538" s="191" t="str">
        <f t="shared" si="370"/>
        <v>△</v>
      </c>
      <c r="CT538" s="191" t="str">
        <f t="shared" si="397"/>
        <v>弱め</v>
      </c>
      <c r="CU538" s="191" t="str">
        <f t="shared" si="371"/>
        <v>○</v>
      </c>
      <c r="CV538" s="191">
        <f t="shared" si="372"/>
        <v>0</v>
      </c>
      <c r="CW538" s="191" t="str">
        <f t="shared" si="373"/>
        <v/>
      </c>
      <c r="CX538" s="208">
        <f t="shared" si="374"/>
        <v>0</v>
      </c>
      <c r="CY538" s="97">
        <f t="shared" si="375"/>
        <v>3</v>
      </c>
      <c r="CZ538" s="98">
        <f t="shared" si="376"/>
        <v>1</v>
      </c>
      <c r="DA538" s="97" t="str">
        <f t="shared" si="377"/>
        <v>-</v>
      </c>
      <c r="DB538" s="95">
        <f t="shared" si="356"/>
        <v>1</v>
      </c>
      <c r="DC538" s="147">
        <f t="shared" si="378"/>
        <v>1</v>
      </c>
      <c r="DD538" s="210">
        <f t="shared" si="379"/>
        <v>0</v>
      </c>
      <c r="DE538" s="151">
        <f t="shared" si="380"/>
        <v>0</v>
      </c>
      <c r="DF538" s="213">
        <f t="shared" si="381"/>
        <v>0</v>
      </c>
      <c r="DG538" s="149">
        <f t="shared" si="382"/>
        <v>0</v>
      </c>
      <c r="DH538" s="141">
        <f t="shared" si="383"/>
        <v>0</v>
      </c>
    </row>
    <row r="539" spans="1:112" s="155" customFormat="1" ht="26.1" customHeight="1" thickTop="1" thickBot="1" x14ac:dyDescent="0.2">
      <c r="A539" s="137"/>
      <c r="B539" s="157">
        <v>1359</v>
      </c>
      <c r="C539" s="94" t="s">
        <v>1</v>
      </c>
      <c r="D539" s="94" t="s">
        <v>50</v>
      </c>
      <c r="E539" s="94" t="s">
        <v>203</v>
      </c>
      <c r="F539" s="156" t="s">
        <v>206</v>
      </c>
      <c r="G539" s="102">
        <v>1.5</v>
      </c>
      <c r="H539" s="94" t="s">
        <v>256</v>
      </c>
      <c r="I539" s="94" t="s">
        <v>207</v>
      </c>
      <c r="J539" s="106" t="s">
        <v>199</v>
      </c>
      <c r="K539" s="146" t="str">
        <f t="shared" si="357"/>
        <v>●</v>
      </c>
      <c r="L539" s="145" t="s">
        <v>189</v>
      </c>
      <c r="M539" s="180">
        <f t="shared" si="358"/>
        <v>0</v>
      </c>
      <c r="N539" s="92"/>
      <c r="O539" s="93"/>
      <c r="P539" s="104"/>
      <c r="Q539" s="207">
        <v>4</v>
      </c>
      <c r="R539" s="202">
        <v>1</v>
      </c>
      <c r="S539" s="198" t="s">
        <v>216</v>
      </c>
      <c r="T539" s="191">
        <f t="shared" si="359"/>
        <v>1</v>
      </c>
      <c r="U539" s="191">
        <f t="shared" si="392"/>
        <v>1</v>
      </c>
      <c r="V539" s="191">
        <f t="shared" si="393"/>
        <v>0</v>
      </c>
      <c r="W539" s="191">
        <f t="shared" si="394"/>
        <v>0</v>
      </c>
      <c r="X539" s="191">
        <f t="shared" si="395"/>
        <v>0</v>
      </c>
      <c r="Y539" s="192">
        <f t="shared" si="396"/>
        <v>0</v>
      </c>
      <c r="Z539" s="195">
        <f t="shared" si="360"/>
        <v>0</v>
      </c>
      <c r="AA539" s="192" t="s">
        <v>67</v>
      </c>
      <c r="AB539" s="190"/>
      <c r="AC539" s="191"/>
      <c r="AD539" s="190"/>
      <c r="AE539" s="190"/>
      <c r="AF539" s="190"/>
      <c r="AG539" s="190"/>
      <c r="AH539" s="190"/>
      <c r="AI539" s="190"/>
      <c r="AJ539" s="190"/>
      <c r="AK539" s="190"/>
      <c r="AL539" s="190"/>
      <c r="AM539" s="190"/>
      <c r="AN539" s="190"/>
      <c r="AO539" s="190"/>
      <c r="AP539" s="190"/>
      <c r="AQ539" s="190"/>
      <c r="AR539" s="190"/>
      <c r="AS539" s="190"/>
      <c r="AT539" s="190"/>
      <c r="AU539" s="190"/>
      <c r="AV539" s="190"/>
      <c r="AW539" s="190"/>
      <c r="AX539" s="190"/>
      <c r="AY539" s="190"/>
      <c r="AZ539" s="190"/>
      <c r="BA539" s="190"/>
      <c r="BB539" s="190"/>
      <c r="BC539" s="190"/>
      <c r="BD539" s="190"/>
      <c r="BE539" s="190"/>
      <c r="BF539" s="190"/>
      <c r="BG539" s="190"/>
      <c r="BH539" s="190"/>
      <c r="BI539" s="190"/>
      <c r="BJ539" s="190"/>
      <c r="BK539" s="190"/>
      <c r="BL539" s="190"/>
      <c r="BM539" s="190"/>
      <c r="BN539" s="190"/>
      <c r="BO539" s="190"/>
      <c r="BP539" s="190"/>
      <c r="BQ539" s="190"/>
      <c r="BR539" s="190"/>
      <c r="BS539" s="190"/>
      <c r="BT539" s="190"/>
      <c r="BU539" s="190"/>
      <c r="BV539" s="190"/>
      <c r="BW539" s="190"/>
      <c r="BX539" s="190"/>
      <c r="BY539" s="190"/>
      <c r="BZ539" s="190">
        <f t="shared" si="384"/>
        <v>1</v>
      </c>
      <c r="CA539" s="190">
        <f t="shared" si="385"/>
        <v>0</v>
      </c>
      <c r="CB539" s="196">
        <f t="shared" si="386"/>
        <v>0</v>
      </c>
      <c r="CC539" s="196">
        <f t="shared" si="361"/>
        <v>0</v>
      </c>
      <c r="CD539" s="197">
        <f t="shared" si="387"/>
        <v>4</v>
      </c>
      <c r="CE539" s="198" t="s">
        <v>127</v>
      </c>
      <c r="CF539" s="196" t="str">
        <f t="shared" si="362"/>
        <v/>
      </c>
      <c r="CG539" s="199">
        <f t="shared" si="388"/>
        <v>1</v>
      </c>
      <c r="CH539" s="190" t="e">
        <f t="shared" si="389"/>
        <v>#VALUE!</v>
      </c>
      <c r="CI539" s="190" t="str">
        <f t="shared" si="390"/>
        <v/>
      </c>
      <c r="CJ539" s="190">
        <f t="shared" si="391"/>
        <v>0</v>
      </c>
      <c r="CK539" s="190"/>
      <c r="CL539" s="191">
        <f t="shared" si="363"/>
        <v>1359</v>
      </c>
      <c r="CM539" s="191" t="str">
        <f t="shared" si="364"/>
        <v>本圃</v>
      </c>
      <c r="CN539" s="191" t="str">
        <f t="shared" si="365"/>
        <v>紅ほっぺ以外</v>
      </c>
      <c r="CO539" s="191" t="str">
        <f t="shared" si="366"/>
        <v>よこ</v>
      </c>
      <c r="CP539" s="198" t="str">
        <f t="shared" si="367"/>
        <v>≦3.5</v>
      </c>
      <c r="CQ539" s="203">
        <f t="shared" si="368"/>
        <v>1.5</v>
      </c>
      <c r="CR539" s="191" t="str">
        <f t="shared" si="369"/>
        <v>SPWFD24UB2PB</v>
      </c>
      <c r="CS539" s="191" t="str">
        <f t="shared" si="370"/>
        <v>○</v>
      </c>
      <c r="CT539" s="191" t="str">
        <f t="shared" si="397"/>
        <v>適</v>
      </c>
      <c r="CU539" s="191" t="str">
        <f t="shared" si="371"/>
        <v>●</v>
      </c>
      <c r="CV539" s="191">
        <f t="shared" si="372"/>
        <v>0</v>
      </c>
      <c r="CW539" s="191" t="str">
        <f t="shared" si="373"/>
        <v/>
      </c>
      <c r="CX539" s="208">
        <f t="shared" si="374"/>
        <v>0</v>
      </c>
      <c r="CY539" s="97">
        <f t="shared" si="375"/>
        <v>4</v>
      </c>
      <c r="CZ539" s="98">
        <f t="shared" si="376"/>
        <v>1</v>
      </c>
      <c r="DA539" s="97" t="str">
        <f t="shared" si="377"/>
        <v>-</v>
      </c>
      <c r="DB539" s="95">
        <f t="shared" si="356"/>
        <v>1</v>
      </c>
      <c r="DC539" s="147">
        <f t="shared" si="378"/>
        <v>1</v>
      </c>
      <c r="DD539" s="210">
        <f t="shared" si="379"/>
        <v>0</v>
      </c>
      <c r="DE539" s="151">
        <f t="shared" si="380"/>
        <v>0</v>
      </c>
      <c r="DF539" s="213">
        <f t="shared" si="381"/>
        <v>0</v>
      </c>
      <c r="DG539" s="149">
        <f t="shared" si="382"/>
        <v>0</v>
      </c>
      <c r="DH539" s="141">
        <f t="shared" si="383"/>
        <v>0</v>
      </c>
    </row>
    <row r="540" spans="1:112" s="155" customFormat="1" ht="26.1" customHeight="1" thickTop="1" thickBot="1" x14ac:dyDescent="0.2">
      <c r="A540" s="137"/>
      <c r="B540" s="157">
        <v>1360</v>
      </c>
      <c r="C540" s="94" t="s">
        <v>1</v>
      </c>
      <c r="D540" s="94" t="s">
        <v>50</v>
      </c>
      <c r="E540" s="94" t="s">
        <v>203</v>
      </c>
      <c r="F540" s="156" t="s">
        <v>206</v>
      </c>
      <c r="G540" s="102">
        <v>1.4</v>
      </c>
      <c r="H540" s="94" t="s">
        <v>256</v>
      </c>
      <c r="I540" s="94" t="s">
        <v>207</v>
      </c>
      <c r="J540" s="106" t="s">
        <v>199</v>
      </c>
      <c r="K540" s="146" t="str">
        <f t="shared" si="357"/>
        <v>●</v>
      </c>
      <c r="L540" s="145" t="s">
        <v>189</v>
      </c>
      <c r="M540" s="180">
        <f t="shared" si="358"/>
        <v>0</v>
      </c>
      <c r="N540" s="92"/>
      <c r="O540" s="93"/>
      <c r="P540" s="104"/>
      <c r="Q540" s="207">
        <v>4</v>
      </c>
      <c r="R540" s="202">
        <v>1</v>
      </c>
      <c r="S540" s="198" t="s">
        <v>216</v>
      </c>
      <c r="T540" s="191">
        <f t="shared" si="359"/>
        <v>1</v>
      </c>
      <c r="U540" s="191">
        <f t="shared" si="392"/>
        <v>1</v>
      </c>
      <c r="V540" s="191">
        <f t="shared" si="393"/>
        <v>0</v>
      </c>
      <c r="W540" s="191">
        <f t="shared" si="394"/>
        <v>0</v>
      </c>
      <c r="X540" s="191">
        <f t="shared" si="395"/>
        <v>0</v>
      </c>
      <c r="Y540" s="192">
        <f t="shared" si="396"/>
        <v>0</v>
      </c>
      <c r="Z540" s="195">
        <f t="shared" si="360"/>
        <v>0</v>
      </c>
      <c r="AA540" s="192" t="s">
        <v>67</v>
      </c>
      <c r="AB540" s="190"/>
      <c r="AC540" s="191"/>
      <c r="AD540" s="190"/>
      <c r="AE540" s="190"/>
      <c r="AF540" s="190"/>
      <c r="AG540" s="190"/>
      <c r="AH540" s="190"/>
      <c r="AI540" s="190"/>
      <c r="AJ540" s="190"/>
      <c r="AK540" s="190"/>
      <c r="AL540" s="190"/>
      <c r="AM540" s="190"/>
      <c r="AN540" s="190"/>
      <c r="AO540" s="190"/>
      <c r="AP540" s="190"/>
      <c r="AQ540" s="190"/>
      <c r="AR540" s="190"/>
      <c r="AS540" s="190"/>
      <c r="AT540" s="190"/>
      <c r="AU540" s="190"/>
      <c r="AV540" s="190"/>
      <c r="AW540" s="190"/>
      <c r="AX540" s="190"/>
      <c r="AY540" s="190"/>
      <c r="AZ540" s="190"/>
      <c r="BA540" s="190"/>
      <c r="BB540" s="190"/>
      <c r="BC540" s="190"/>
      <c r="BD540" s="190"/>
      <c r="BE540" s="190"/>
      <c r="BF540" s="190"/>
      <c r="BG540" s="190"/>
      <c r="BH540" s="190"/>
      <c r="BI540" s="190"/>
      <c r="BJ540" s="190"/>
      <c r="BK540" s="190"/>
      <c r="BL540" s="190"/>
      <c r="BM540" s="190"/>
      <c r="BN540" s="190"/>
      <c r="BO540" s="190"/>
      <c r="BP540" s="190"/>
      <c r="BQ540" s="190"/>
      <c r="BR540" s="190"/>
      <c r="BS540" s="190"/>
      <c r="BT540" s="190"/>
      <c r="BU540" s="190"/>
      <c r="BV540" s="190"/>
      <c r="BW540" s="190"/>
      <c r="BX540" s="190"/>
      <c r="BY540" s="190"/>
      <c r="BZ540" s="190">
        <f t="shared" si="384"/>
        <v>1</v>
      </c>
      <c r="CA540" s="190">
        <f t="shared" si="385"/>
        <v>0</v>
      </c>
      <c r="CB540" s="196">
        <f t="shared" si="386"/>
        <v>0</v>
      </c>
      <c r="CC540" s="196">
        <f t="shared" si="361"/>
        <v>0</v>
      </c>
      <c r="CD540" s="197">
        <f t="shared" si="387"/>
        <v>4</v>
      </c>
      <c r="CE540" s="198" t="s">
        <v>127</v>
      </c>
      <c r="CF540" s="196" t="str">
        <f t="shared" si="362"/>
        <v/>
      </c>
      <c r="CG540" s="199">
        <f t="shared" si="388"/>
        <v>1</v>
      </c>
      <c r="CH540" s="190" t="e">
        <f t="shared" si="389"/>
        <v>#VALUE!</v>
      </c>
      <c r="CI540" s="190" t="str">
        <f t="shared" si="390"/>
        <v/>
      </c>
      <c r="CJ540" s="190">
        <f t="shared" si="391"/>
        <v>0</v>
      </c>
      <c r="CK540" s="190"/>
      <c r="CL540" s="191">
        <f t="shared" si="363"/>
        <v>1360</v>
      </c>
      <c r="CM540" s="191" t="str">
        <f t="shared" si="364"/>
        <v>本圃</v>
      </c>
      <c r="CN540" s="191" t="str">
        <f t="shared" si="365"/>
        <v>紅ほっぺ以外</v>
      </c>
      <c r="CO540" s="191" t="str">
        <f t="shared" si="366"/>
        <v>よこ</v>
      </c>
      <c r="CP540" s="198" t="str">
        <f t="shared" si="367"/>
        <v>≦3.5</v>
      </c>
      <c r="CQ540" s="203">
        <f t="shared" si="368"/>
        <v>1.4</v>
      </c>
      <c r="CR540" s="191" t="str">
        <f t="shared" si="369"/>
        <v>SPWFD24UB2PB</v>
      </c>
      <c r="CS540" s="191" t="str">
        <f t="shared" si="370"/>
        <v>○</v>
      </c>
      <c r="CT540" s="191" t="str">
        <f t="shared" si="397"/>
        <v>適</v>
      </c>
      <c r="CU540" s="191" t="str">
        <f t="shared" si="371"/>
        <v>●</v>
      </c>
      <c r="CV540" s="191">
        <f t="shared" si="372"/>
        <v>0</v>
      </c>
      <c r="CW540" s="191" t="str">
        <f t="shared" si="373"/>
        <v/>
      </c>
      <c r="CX540" s="208">
        <f t="shared" si="374"/>
        <v>0</v>
      </c>
      <c r="CY540" s="97">
        <f t="shared" si="375"/>
        <v>4</v>
      </c>
      <c r="CZ540" s="98">
        <f t="shared" si="376"/>
        <v>1</v>
      </c>
      <c r="DA540" s="97" t="str">
        <f t="shared" si="377"/>
        <v>-</v>
      </c>
      <c r="DB540" s="95">
        <f t="shared" si="356"/>
        <v>1</v>
      </c>
      <c r="DC540" s="147">
        <f t="shared" si="378"/>
        <v>1</v>
      </c>
      <c r="DD540" s="210">
        <f t="shared" si="379"/>
        <v>0</v>
      </c>
      <c r="DE540" s="151">
        <f t="shared" si="380"/>
        <v>0</v>
      </c>
      <c r="DF540" s="213">
        <f t="shared" si="381"/>
        <v>0</v>
      </c>
      <c r="DG540" s="149">
        <f t="shared" si="382"/>
        <v>0</v>
      </c>
      <c r="DH540" s="141">
        <f t="shared" si="383"/>
        <v>0</v>
      </c>
    </row>
    <row r="541" spans="1:112" s="155" customFormat="1" ht="26.1" customHeight="1" thickTop="1" thickBot="1" x14ac:dyDescent="0.2">
      <c r="A541" s="137"/>
      <c r="B541" s="157">
        <v>1361</v>
      </c>
      <c r="C541" s="94" t="s">
        <v>1</v>
      </c>
      <c r="D541" s="94" t="s">
        <v>50</v>
      </c>
      <c r="E541" s="94" t="s">
        <v>203</v>
      </c>
      <c r="F541" s="156" t="s">
        <v>204</v>
      </c>
      <c r="G541" s="102">
        <v>1.7</v>
      </c>
      <c r="H541" s="94" t="s">
        <v>257</v>
      </c>
      <c r="I541" s="94" t="s">
        <v>207</v>
      </c>
      <c r="J541" s="106" t="s">
        <v>199</v>
      </c>
      <c r="K541" s="146" t="str">
        <f t="shared" si="357"/>
        <v>○</v>
      </c>
      <c r="L541" s="145" t="s">
        <v>189</v>
      </c>
      <c r="M541" s="180">
        <f t="shared" si="358"/>
        <v>0</v>
      </c>
      <c r="N541" s="92"/>
      <c r="O541" s="93"/>
      <c r="P541" s="104"/>
      <c r="Q541" s="207">
        <v>3</v>
      </c>
      <c r="R541" s="202">
        <v>1</v>
      </c>
      <c r="S541" s="198" t="s">
        <v>216</v>
      </c>
      <c r="T541" s="191">
        <f t="shared" si="359"/>
        <v>1</v>
      </c>
      <c r="U541" s="191">
        <f t="shared" si="392"/>
        <v>1</v>
      </c>
      <c r="V541" s="191">
        <f t="shared" si="393"/>
        <v>0</v>
      </c>
      <c r="W541" s="191">
        <f t="shared" si="394"/>
        <v>0</v>
      </c>
      <c r="X541" s="191">
        <f t="shared" si="395"/>
        <v>0</v>
      </c>
      <c r="Y541" s="192">
        <f t="shared" si="396"/>
        <v>0</v>
      </c>
      <c r="Z541" s="195">
        <f t="shared" si="360"/>
        <v>0</v>
      </c>
      <c r="AA541" s="192" t="s">
        <v>67</v>
      </c>
      <c r="AB541" s="190"/>
      <c r="AC541" s="191"/>
      <c r="AD541" s="190"/>
      <c r="AE541" s="190"/>
      <c r="AF541" s="190"/>
      <c r="AG541" s="190"/>
      <c r="AH541" s="190"/>
      <c r="AI541" s="190"/>
      <c r="AJ541" s="190"/>
      <c r="AK541" s="190"/>
      <c r="AL541" s="190"/>
      <c r="AM541" s="190"/>
      <c r="AN541" s="190"/>
      <c r="AO541" s="190"/>
      <c r="AP541" s="190"/>
      <c r="AQ541" s="190"/>
      <c r="AR541" s="190"/>
      <c r="AS541" s="190"/>
      <c r="AT541" s="190"/>
      <c r="AU541" s="190"/>
      <c r="AV541" s="190"/>
      <c r="AW541" s="190"/>
      <c r="AX541" s="190"/>
      <c r="AY541" s="190"/>
      <c r="AZ541" s="190"/>
      <c r="BA541" s="190"/>
      <c r="BB541" s="190"/>
      <c r="BC541" s="190"/>
      <c r="BD541" s="190"/>
      <c r="BE541" s="190"/>
      <c r="BF541" s="190"/>
      <c r="BG541" s="190"/>
      <c r="BH541" s="190"/>
      <c r="BI541" s="190"/>
      <c r="BJ541" s="190"/>
      <c r="BK541" s="190"/>
      <c r="BL541" s="190"/>
      <c r="BM541" s="190"/>
      <c r="BN541" s="190"/>
      <c r="BO541" s="190"/>
      <c r="BP541" s="190"/>
      <c r="BQ541" s="190"/>
      <c r="BR541" s="190"/>
      <c r="BS541" s="190"/>
      <c r="BT541" s="190"/>
      <c r="BU541" s="190"/>
      <c r="BV541" s="190"/>
      <c r="BW541" s="190"/>
      <c r="BX541" s="190"/>
      <c r="BY541" s="190"/>
      <c r="BZ541" s="190">
        <f t="shared" si="384"/>
        <v>1</v>
      </c>
      <c r="CA541" s="190">
        <f t="shared" si="385"/>
        <v>0</v>
      </c>
      <c r="CB541" s="196">
        <f t="shared" si="386"/>
        <v>0</v>
      </c>
      <c r="CC541" s="196">
        <f t="shared" si="361"/>
        <v>0</v>
      </c>
      <c r="CD541" s="197">
        <f t="shared" si="387"/>
        <v>3</v>
      </c>
      <c r="CE541" s="198" t="s">
        <v>127</v>
      </c>
      <c r="CF541" s="196" t="str">
        <f t="shared" si="362"/>
        <v/>
      </c>
      <c r="CG541" s="199">
        <f t="shared" si="388"/>
        <v>1</v>
      </c>
      <c r="CH541" s="190" t="e">
        <f t="shared" si="389"/>
        <v>#VALUE!</v>
      </c>
      <c r="CI541" s="190" t="str">
        <f t="shared" si="390"/>
        <v/>
      </c>
      <c r="CJ541" s="190">
        <f t="shared" si="391"/>
        <v>0</v>
      </c>
      <c r="CK541" s="190"/>
      <c r="CL541" s="191">
        <f t="shared" si="363"/>
        <v>1361</v>
      </c>
      <c r="CM541" s="191" t="str">
        <f t="shared" si="364"/>
        <v>本圃</v>
      </c>
      <c r="CN541" s="191" t="str">
        <f t="shared" si="365"/>
        <v>紅ほっぺ以外</v>
      </c>
      <c r="CO541" s="191" t="str">
        <f t="shared" si="366"/>
        <v>よこ</v>
      </c>
      <c r="CP541" s="198" t="str">
        <f t="shared" si="367"/>
        <v>≦4.5</v>
      </c>
      <c r="CQ541" s="203">
        <f t="shared" si="368"/>
        <v>1.7</v>
      </c>
      <c r="CR541" s="191" t="str">
        <f t="shared" si="369"/>
        <v>SPWFD24UB2PA</v>
      </c>
      <c r="CS541" s="191" t="str">
        <f t="shared" si="370"/>
        <v>○</v>
      </c>
      <c r="CT541" s="191" t="str">
        <f t="shared" si="397"/>
        <v>適</v>
      </c>
      <c r="CU541" s="191" t="str">
        <f t="shared" si="371"/>
        <v>○</v>
      </c>
      <c r="CV541" s="191">
        <f t="shared" si="372"/>
        <v>0</v>
      </c>
      <c r="CW541" s="191" t="str">
        <f t="shared" si="373"/>
        <v/>
      </c>
      <c r="CX541" s="208">
        <f t="shared" si="374"/>
        <v>0</v>
      </c>
      <c r="CY541" s="97">
        <f t="shared" si="375"/>
        <v>3</v>
      </c>
      <c r="CZ541" s="98">
        <f t="shared" si="376"/>
        <v>1</v>
      </c>
      <c r="DA541" s="97" t="str">
        <f t="shared" si="377"/>
        <v>-</v>
      </c>
      <c r="DB541" s="95">
        <f t="shared" si="356"/>
        <v>1</v>
      </c>
      <c r="DC541" s="147">
        <f t="shared" si="378"/>
        <v>1</v>
      </c>
      <c r="DD541" s="210">
        <f t="shared" si="379"/>
        <v>0</v>
      </c>
      <c r="DE541" s="151">
        <f t="shared" si="380"/>
        <v>0</v>
      </c>
      <c r="DF541" s="213">
        <f t="shared" si="381"/>
        <v>0</v>
      </c>
      <c r="DG541" s="149">
        <f t="shared" si="382"/>
        <v>0</v>
      </c>
      <c r="DH541" s="141">
        <f t="shared" si="383"/>
        <v>0</v>
      </c>
    </row>
    <row r="542" spans="1:112" s="155" customFormat="1" ht="26.1" customHeight="1" thickTop="1" thickBot="1" x14ac:dyDescent="0.2">
      <c r="A542" s="137"/>
      <c r="B542" s="157">
        <v>1362</v>
      </c>
      <c r="C542" s="94" t="s">
        <v>1</v>
      </c>
      <c r="D542" s="94" t="s">
        <v>50</v>
      </c>
      <c r="E542" s="94" t="s">
        <v>203</v>
      </c>
      <c r="F542" s="156" t="s">
        <v>206</v>
      </c>
      <c r="G542" s="102">
        <v>1.7</v>
      </c>
      <c r="H542" s="94" t="s">
        <v>257</v>
      </c>
      <c r="I542" s="94" t="s">
        <v>205</v>
      </c>
      <c r="J542" s="106" t="s">
        <v>196</v>
      </c>
      <c r="K542" s="146" t="str">
        <f t="shared" si="357"/>
        <v>●</v>
      </c>
      <c r="L542" s="145" t="s">
        <v>189</v>
      </c>
      <c r="M542" s="180">
        <f t="shared" si="358"/>
        <v>0</v>
      </c>
      <c r="N542" s="92"/>
      <c r="O542" s="93"/>
      <c r="P542" s="104"/>
      <c r="Q542" s="207">
        <v>4</v>
      </c>
      <c r="R542" s="202">
        <v>1</v>
      </c>
      <c r="S542" s="198" t="s">
        <v>216</v>
      </c>
      <c r="T542" s="191">
        <f t="shared" si="359"/>
        <v>1</v>
      </c>
      <c r="U542" s="191">
        <f t="shared" si="392"/>
        <v>1</v>
      </c>
      <c r="V542" s="191">
        <f t="shared" si="393"/>
        <v>0</v>
      </c>
      <c r="W542" s="191">
        <f t="shared" si="394"/>
        <v>0</v>
      </c>
      <c r="X542" s="191">
        <f t="shared" si="395"/>
        <v>0</v>
      </c>
      <c r="Y542" s="192">
        <f t="shared" si="396"/>
        <v>0</v>
      </c>
      <c r="Z542" s="195">
        <f t="shared" si="360"/>
        <v>0</v>
      </c>
      <c r="AA542" s="192" t="s">
        <v>67</v>
      </c>
      <c r="AB542" s="190"/>
      <c r="AC542" s="191"/>
      <c r="AD542" s="190"/>
      <c r="AE542" s="190"/>
      <c r="AF542" s="190"/>
      <c r="AG542" s="190"/>
      <c r="AH542" s="190"/>
      <c r="AI542" s="190"/>
      <c r="AJ542" s="190"/>
      <c r="AK542" s="190"/>
      <c r="AL542" s="190"/>
      <c r="AM542" s="190"/>
      <c r="AN542" s="190"/>
      <c r="AO542" s="190"/>
      <c r="AP542" s="190"/>
      <c r="AQ542" s="190"/>
      <c r="AR542" s="190"/>
      <c r="AS542" s="190"/>
      <c r="AT542" s="190"/>
      <c r="AU542" s="190"/>
      <c r="AV542" s="190"/>
      <c r="AW542" s="190"/>
      <c r="AX542" s="190"/>
      <c r="AY542" s="190"/>
      <c r="AZ542" s="190"/>
      <c r="BA542" s="190"/>
      <c r="BB542" s="190"/>
      <c r="BC542" s="190"/>
      <c r="BD542" s="190"/>
      <c r="BE542" s="190"/>
      <c r="BF542" s="190"/>
      <c r="BG542" s="190"/>
      <c r="BH542" s="190"/>
      <c r="BI542" s="190"/>
      <c r="BJ542" s="190"/>
      <c r="BK542" s="190"/>
      <c r="BL542" s="190"/>
      <c r="BM542" s="190"/>
      <c r="BN542" s="190"/>
      <c r="BO542" s="190"/>
      <c r="BP542" s="190"/>
      <c r="BQ542" s="190"/>
      <c r="BR542" s="190"/>
      <c r="BS542" s="190"/>
      <c r="BT542" s="190"/>
      <c r="BU542" s="190"/>
      <c r="BV542" s="190"/>
      <c r="BW542" s="190"/>
      <c r="BX542" s="190"/>
      <c r="BY542" s="190"/>
      <c r="BZ542" s="190">
        <f t="shared" si="384"/>
        <v>1</v>
      </c>
      <c r="CA542" s="190">
        <f t="shared" si="385"/>
        <v>0</v>
      </c>
      <c r="CB542" s="196">
        <f t="shared" si="386"/>
        <v>0</v>
      </c>
      <c r="CC542" s="196">
        <f t="shared" si="361"/>
        <v>0</v>
      </c>
      <c r="CD542" s="197">
        <f t="shared" si="387"/>
        <v>4</v>
      </c>
      <c r="CE542" s="198" t="s">
        <v>127</v>
      </c>
      <c r="CF542" s="196" t="str">
        <f t="shared" si="362"/>
        <v/>
      </c>
      <c r="CG542" s="199">
        <f t="shared" si="388"/>
        <v>1</v>
      </c>
      <c r="CH542" s="190" t="e">
        <f t="shared" si="389"/>
        <v>#VALUE!</v>
      </c>
      <c r="CI542" s="190" t="str">
        <f t="shared" si="390"/>
        <v/>
      </c>
      <c r="CJ542" s="190">
        <f t="shared" si="391"/>
        <v>0</v>
      </c>
      <c r="CK542" s="190"/>
      <c r="CL542" s="191">
        <f t="shared" si="363"/>
        <v>1362</v>
      </c>
      <c r="CM542" s="191" t="str">
        <f t="shared" si="364"/>
        <v>本圃</v>
      </c>
      <c r="CN542" s="191" t="str">
        <f t="shared" si="365"/>
        <v>紅ほっぺ以外</v>
      </c>
      <c r="CO542" s="191" t="str">
        <f t="shared" si="366"/>
        <v>よこ</v>
      </c>
      <c r="CP542" s="198" t="str">
        <f t="shared" si="367"/>
        <v>≦3.5</v>
      </c>
      <c r="CQ542" s="203">
        <f t="shared" si="368"/>
        <v>1.7</v>
      </c>
      <c r="CR542" s="191" t="str">
        <f t="shared" si="369"/>
        <v>SPWFD24UB2PA</v>
      </c>
      <c r="CS542" s="191" t="str">
        <f t="shared" si="370"/>
        <v>△</v>
      </c>
      <c r="CT542" s="191" t="str">
        <f t="shared" si="397"/>
        <v>弱め</v>
      </c>
      <c r="CU542" s="191" t="str">
        <f t="shared" si="371"/>
        <v>●</v>
      </c>
      <c r="CV542" s="191">
        <f t="shared" si="372"/>
        <v>0</v>
      </c>
      <c r="CW542" s="191" t="str">
        <f t="shared" si="373"/>
        <v/>
      </c>
      <c r="CX542" s="208">
        <f t="shared" si="374"/>
        <v>0</v>
      </c>
      <c r="CY542" s="97">
        <f t="shared" si="375"/>
        <v>4</v>
      </c>
      <c r="CZ542" s="98">
        <f t="shared" si="376"/>
        <v>1</v>
      </c>
      <c r="DA542" s="97" t="str">
        <f t="shared" si="377"/>
        <v>-</v>
      </c>
      <c r="DB542" s="95">
        <f t="shared" si="356"/>
        <v>1</v>
      </c>
      <c r="DC542" s="147">
        <f t="shared" si="378"/>
        <v>1</v>
      </c>
      <c r="DD542" s="210">
        <f t="shared" si="379"/>
        <v>0</v>
      </c>
      <c r="DE542" s="151">
        <f t="shared" si="380"/>
        <v>0</v>
      </c>
      <c r="DF542" s="213">
        <f t="shared" si="381"/>
        <v>0</v>
      </c>
      <c r="DG542" s="149">
        <f t="shared" si="382"/>
        <v>0</v>
      </c>
      <c r="DH542" s="141">
        <f t="shared" si="383"/>
        <v>0</v>
      </c>
    </row>
    <row r="543" spans="1:112" s="155" customFormat="1" ht="26.1" customHeight="1" thickTop="1" thickBot="1" x14ac:dyDescent="0.2">
      <c r="A543" s="137"/>
      <c r="B543" s="157">
        <v>1363</v>
      </c>
      <c r="C543" s="94" t="s">
        <v>1</v>
      </c>
      <c r="D543" s="94" t="s">
        <v>50</v>
      </c>
      <c r="E543" s="94" t="s">
        <v>203</v>
      </c>
      <c r="F543" s="156" t="s">
        <v>208</v>
      </c>
      <c r="G543" s="102">
        <v>2</v>
      </c>
      <c r="H543" s="94" t="s">
        <v>257</v>
      </c>
      <c r="I543" s="94" t="s">
        <v>209</v>
      </c>
      <c r="J543" s="103" t="s">
        <v>202</v>
      </c>
      <c r="K543" s="146" t="str">
        <f t="shared" si="357"/>
        <v>●</v>
      </c>
      <c r="L543" s="145" t="s">
        <v>189</v>
      </c>
      <c r="M543" s="180">
        <f t="shared" si="358"/>
        <v>0</v>
      </c>
      <c r="N543" s="92"/>
      <c r="O543" s="93"/>
      <c r="P543" s="104"/>
      <c r="Q543" s="207">
        <v>4</v>
      </c>
      <c r="R543" s="202">
        <v>2</v>
      </c>
      <c r="S543" s="198">
        <v>2</v>
      </c>
      <c r="T543" s="191">
        <f t="shared" si="359"/>
        <v>2</v>
      </c>
      <c r="U543" s="191">
        <f t="shared" si="392"/>
        <v>1</v>
      </c>
      <c r="V543" s="191">
        <f t="shared" si="393"/>
        <v>0</v>
      </c>
      <c r="W543" s="191">
        <f t="shared" si="394"/>
        <v>0</v>
      </c>
      <c r="X543" s="191">
        <f t="shared" si="395"/>
        <v>0</v>
      </c>
      <c r="Y543" s="192">
        <f t="shared" si="396"/>
        <v>0</v>
      </c>
      <c r="Z543" s="195">
        <f t="shared" si="360"/>
        <v>0</v>
      </c>
      <c r="AA543" s="192" t="s">
        <v>67</v>
      </c>
      <c r="AB543" s="190"/>
      <c r="AC543" s="191"/>
      <c r="AD543" s="190"/>
      <c r="AE543" s="190"/>
      <c r="AF543" s="190"/>
      <c r="AG543" s="190"/>
      <c r="AH543" s="190"/>
      <c r="AI543" s="190"/>
      <c r="AJ543" s="190"/>
      <c r="AK543" s="190"/>
      <c r="AL543" s="190"/>
      <c r="AM543" s="190"/>
      <c r="AN543" s="190"/>
      <c r="AO543" s="190"/>
      <c r="AP543" s="190"/>
      <c r="AQ543" s="190"/>
      <c r="AR543" s="190"/>
      <c r="AS543" s="190"/>
      <c r="AT543" s="190"/>
      <c r="AU543" s="190"/>
      <c r="AV543" s="190"/>
      <c r="AW543" s="190"/>
      <c r="AX543" s="190"/>
      <c r="AY543" s="190"/>
      <c r="AZ543" s="190"/>
      <c r="BA543" s="190"/>
      <c r="BB543" s="190"/>
      <c r="BC543" s="190"/>
      <c r="BD543" s="190"/>
      <c r="BE543" s="190"/>
      <c r="BF543" s="190"/>
      <c r="BG543" s="190"/>
      <c r="BH543" s="190"/>
      <c r="BI543" s="190"/>
      <c r="BJ543" s="190"/>
      <c r="BK543" s="190"/>
      <c r="BL543" s="190"/>
      <c r="BM543" s="190"/>
      <c r="BN543" s="190"/>
      <c r="BO543" s="190"/>
      <c r="BP543" s="190"/>
      <c r="BQ543" s="190"/>
      <c r="BR543" s="190"/>
      <c r="BS543" s="190"/>
      <c r="BT543" s="190"/>
      <c r="BU543" s="190"/>
      <c r="BV543" s="190"/>
      <c r="BW543" s="190"/>
      <c r="BX543" s="190"/>
      <c r="BY543" s="190"/>
      <c r="BZ543" s="190">
        <f t="shared" si="384"/>
        <v>1</v>
      </c>
      <c r="CA543" s="190">
        <f t="shared" si="385"/>
        <v>0</v>
      </c>
      <c r="CB543" s="196">
        <f t="shared" si="386"/>
        <v>0</v>
      </c>
      <c r="CC543" s="196">
        <f t="shared" si="361"/>
        <v>0</v>
      </c>
      <c r="CD543" s="197">
        <f t="shared" si="387"/>
        <v>4</v>
      </c>
      <c r="CE543" s="198" t="s">
        <v>127</v>
      </c>
      <c r="CF543" s="196" t="str">
        <f t="shared" si="362"/>
        <v/>
      </c>
      <c r="CG543" s="199">
        <f t="shared" si="388"/>
        <v>1</v>
      </c>
      <c r="CH543" s="190" t="e">
        <f t="shared" si="389"/>
        <v>#VALUE!</v>
      </c>
      <c r="CI543" s="190" t="str">
        <f t="shared" si="390"/>
        <v/>
      </c>
      <c r="CJ543" s="190">
        <f t="shared" si="391"/>
        <v>0</v>
      </c>
      <c r="CK543" s="190"/>
      <c r="CL543" s="191">
        <f t="shared" si="363"/>
        <v>1363</v>
      </c>
      <c r="CM543" s="191" t="str">
        <f t="shared" si="364"/>
        <v>本圃</v>
      </c>
      <c r="CN543" s="191" t="str">
        <f t="shared" si="365"/>
        <v>紅ほっぺ以外</v>
      </c>
      <c r="CO543" s="191" t="str">
        <f t="shared" si="366"/>
        <v>よこ</v>
      </c>
      <c r="CP543" s="198" t="str">
        <f t="shared" si="367"/>
        <v>≦5.5</v>
      </c>
      <c r="CQ543" s="203">
        <f t="shared" si="368"/>
        <v>2</v>
      </c>
      <c r="CR543" s="191" t="str">
        <f t="shared" si="369"/>
        <v>SPWFD24UB2PA</v>
      </c>
      <c r="CS543" s="191" t="str">
        <f t="shared" si="370"/>
        <v>◎</v>
      </c>
      <c r="CT543" s="191" t="str">
        <f t="shared" si="397"/>
        <v>強め</v>
      </c>
      <c r="CU543" s="191" t="str">
        <f t="shared" si="371"/>
        <v>●</v>
      </c>
      <c r="CV543" s="191">
        <f t="shared" si="372"/>
        <v>0</v>
      </c>
      <c r="CW543" s="191" t="str">
        <f t="shared" si="373"/>
        <v/>
      </c>
      <c r="CX543" s="208">
        <f t="shared" si="374"/>
        <v>0</v>
      </c>
      <c r="CY543" s="97">
        <f t="shared" si="375"/>
        <v>4</v>
      </c>
      <c r="CZ543" s="98">
        <f t="shared" si="376"/>
        <v>2</v>
      </c>
      <c r="DA543" s="97">
        <f t="shared" si="377"/>
        <v>2</v>
      </c>
      <c r="DB543" s="95">
        <f t="shared" si="356"/>
        <v>2</v>
      </c>
      <c r="DC543" s="147">
        <f t="shared" si="378"/>
        <v>1</v>
      </c>
      <c r="DD543" s="210">
        <f t="shared" si="379"/>
        <v>0</v>
      </c>
      <c r="DE543" s="151">
        <f t="shared" si="380"/>
        <v>0</v>
      </c>
      <c r="DF543" s="213">
        <f t="shared" si="381"/>
        <v>0</v>
      </c>
      <c r="DG543" s="149">
        <f t="shared" si="382"/>
        <v>0</v>
      </c>
      <c r="DH543" s="141">
        <f t="shared" si="383"/>
        <v>0</v>
      </c>
    </row>
    <row r="544" spans="1:112" s="155" customFormat="1" ht="26.1" customHeight="1" thickTop="1" thickBot="1" x14ac:dyDescent="0.2">
      <c r="A544" s="137"/>
      <c r="B544" s="157">
        <v>1364</v>
      </c>
      <c r="C544" s="94" t="s">
        <v>1</v>
      </c>
      <c r="D544" s="94" t="s">
        <v>50</v>
      </c>
      <c r="E544" s="94" t="s">
        <v>203</v>
      </c>
      <c r="F544" s="156">
        <v>6</v>
      </c>
      <c r="G544" s="102">
        <v>2</v>
      </c>
      <c r="H544" s="94" t="s">
        <v>257</v>
      </c>
      <c r="I544" s="94" t="s">
        <v>209</v>
      </c>
      <c r="J544" s="103" t="s">
        <v>202</v>
      </c>
      <c r="K544" s="146" t="str">
        <f t="shared" si="357"/>
        <v>●</v>
      </c>
      <c r="L544" s="145" t="s">
        <v>189</v>
      </c>
      <c r="M544" s="180">
        <f t="shared" si="358"/>
        <v>0</v>
      </c>
      <c r="N544" s="92"/>
      <c r="O544" s="93"/>
      <c r="P544" s="104"/>
      <c r="Q544" s="207">
        <v>4</v>
      </c>
      <c r="R544" s="202">
        <v>2</v>
      </c>
      <c r="S544" s="198">
        <v>2.5</v>
      </c>
      <c r="T544" s="191">
        <f t="shared" si="359"/>
        <v>2</v>
      </c>
      <c r="U544" s="191">
        <f t="shared" si="392"/>
        <v>1</v>
      </c>
      <c r="V544" s="191">
        <f t="shared" si="393"/>
        <v>0</v>
      </c>
      <c r="W544" s="191">
        <f t="shared" si="394"/>
        <v>0</v>
      </c>
      <c r="X544" s="191">
        <f t="shared" si="395"/>
        <v>0</v>
      </c>
      <c r="Y544" s="192">
        <f t="shared" si="396"/>
        <v>0</v>
      </c>
      <c r="Z544" s="195">
        <f t="shared" si="360"/>
        <v>0</v>
      </c>
      <c r="AA544" s="192" t="s">
        <v>67</v>
      </c>
      <c r="AB544" s="190"/>
      <c r="AC544" s="191"/>
      <c r="AD544" s="190"/>
      <c r="AE544" s="190"/>
      <c r="AF544" s="190"/>
      <c r="AG544" s="190"/>
      <c r="AH544" s="190"/>
      <c r="AI544" s="190"/>
      <c r="AJ544" s="190"/>
      <c r="AK544" s="190"/>
      <c r="AL544" s="190"/>
      <c r="AM544" s="190"/>
      <c r="AN544" s="190"/>
      <c r="AO544" s="190"/>
      <c r="AP544" s="190"/>
      <c r="AQ544" s="190"/>
      <c r="AR544" s="190"/>
      <c r="AS544" s="190"/>
      <c r="AT544" s="190"/>
      <c r="AU544" s="190"/>
      <c r="AV544" s="190"/>
      <c r="AW544" s="190"/>
      <c r="AX544" s="190"/>
      <c r="AY544" s="190"/>
      <c r="AZ544" s="190"/>
      <c r="BA544" s="190"/>
      <c r="BB544" s="190"/>
      <c r="BC544" s="190"/>
      <c r="BD544" s="190"/>
      <c r="BE544" s="190"/>
      <c r="BF544" s="190"/>
      <c r="BG544" s="190"/>
      <c r="BH544" s="190"/>
      <c r="BI544" s="190"/>
      <c r="BJ544" s="190"/>
      <c r="BK544" s="190"/>
      <c r="BL544" s="190"/>
      <c r="BM544" s="190"/>
      <c r="BN544" s="190"/>
      <c r="BO544" s="190"/>
      <c r="BP544" s="190"/>
      <c r="BQ544" s="190"/>
      <c r="BR544" s="190"/>
      <c r="BS544" s="190"/>
      <c r="BT544" s="190"/>
      <c r="BU544" s="190"/>
      <c r="BV544" s="190"/>
      <c r="BW544" s="190"/>
      <c r="BX544" s="190"/>
      <c r="BY544" s="190"/>
      <c r="BZ544" s="190">
        <f t="shared" si="384"/>
        <v>1</v>
      </c>
      <c r="CA544" s="190">
        <f t="shared" si="385"/>
        <v>0</v>
      </c>
      <c r="CB544" s="196">
        <f t="shared" si="386"/>
        <v>0</v>
      </c>
      <c r="CC544" s="196">
        <f t="shared" si="361"/>
        <v>0</v>
      </c>
      <c r="CD544" s="197">
        <f t="shared" si="387"/>
        <v>4</v>
      </c>
      <c r="CE544" s="198" t="s">
        <v>127</v>
      </c>
      <c r="CF544" s="196" t="str">
        <f t="shared" si="362"/>
        <v/>
      </c>
      <c r="CG544" s="199">
        <f t="shared" si="388"/>
        <v>1</v>
      </c>
      <c r="CH544" s="190" t="e">
        <f t="shared" si="389"/>
        <v>#VALUE!</v>
      </c>
      <c r="CI544" s="190" t="str">
        <f t="shared" si="390"/>
        <v/>
      </c>
      <c r="CJ544" s="190">
        <f t="shared" si="391"/>
        <v>0</v>
      </c>
      <c r="CK544" s="190"/>
      <c r="CL544" s="191">
        <f t="shared" si="363"/>
        <v>1364</v>
      </c>
      <c r="CM544" s="191" t="str">
        <f t="shared" si="364"/>
        <v>本圃</v>
      </c>
      <c r="CN544" s="191" t="str">
        <f t="shared" si="365"/>
        <v>紅ほっぺ以外</v>
      </c>
      <c r="CO544" s="191" t="str">
        <f t="shared" si="366"/>
        <v>よこ</v>
      </c>
      <c r="CP544" s="198">
        <f t="shared" si="367"/>
        <v>6</v>
      </c>
      <c r="CQ544" s="203">
        <f t="shared" si="368"/>
        <v>2</v>
      </c>
      <c r="CR544" s="191" t="str">
        <f t="shared" si="369"/>
        <v>SPWFD24UB2PA</v>
      </c>
      <c r="CS544" s="191" t="str">
        <f t="shared" si="370"/>
        <v>◎</v>
      </c>
      <c r="CT544" s="191" t="str">
        <f t="shared" si="397"/>
        <v>強め</v>
      </c>
      <c r="CU544" s="191" t="str">
        <f t="shared" si="371"/>
        <v>●</v>
      </c>
      <c r="CV544" s="191">
        <f t="shared" si="372"/>
        <v>0</v>
      </c>
      <c r="CW544" s="191" t="str">
        <f t="shared" si="373"/>
        <v/>
      </c>
      <c r="CX544" s="208">
        <f t="shared" si="374"/>
        <v>0</v>
      </c>
      <c r="CY544" s="97">
        <f t="shared" si="375"/>
        <v>4</v>
      </c>
      <c r="CZ544" s="98">
        <f t="shared" si="376"/>
        <v>2</v>
      </c>
      <c r="DA544" s="97">
        <f t="shared" si="377"/>
        <v>2.5</v>
      </c>
      <c r="DB544" s="95">
        <f t="shared" si="356"/>
        <v>2</v>
      </c>
      <c r="DC544" s="147">
        <f t="shared" si="378"/>
        <v>1</v>
      </c>
      <c r="DD544" s="210">
        <f t="shared" si="379"/>
        <v>0</v>
      </c>
      <c r="DE544" s="151">
        <f t="shared" si="380"/>
        <v>0</v>
      </c>
      <c r="DF544" s="213">
        <f t="shared" si="381"/>
        <v>0</v>
      </c>
      <c r="DG544" s="149">
        <f t="shared" si="382"/>
        <v>0</v>
      </c>
      <c r="DH544" s="141">
        <f t="shared" si="383"/>
        <v>0</v>
      </c>
    </row>
    <row r="545" spans="1:112" s="155" customFormat="1" ht="26.1" customHeight="1" thickTop="1" thickBot="1" x14ac:dyDescent="0.2">
      <c r="A545" s="137"/>
      <c r="B545" s="157">
        <v>1365</v>
      </c>
      <c r="C545" s="94" t="s">
        <v>1</v>
      </c>
      <c r="D545" s="94" t="s">
        <v>50</v>
      </c>
      <c r="E545" s="94" t="s">
        <v>203</v>
      </c>
      <c r="F545" s="156">
        <v>6</v>
      </c>
      <c r="G545" s="102">
        <v>2</v>
      </c>
      <c r="H545" s="94" t="s">
        <v>257</v>
      </c>
      <c r="I545" s="94" t="s">
        <v>207</v>
      </c>
      <c r="J545" s="106" t="s">
        <v>199</v>
      </c>
      <c r="K545" s="146" t="str">
        <f t="shared" si="357"/>
        <v>●</v>
      </c>
      <c r="L545" s="145" t="s">
        <v>189</v>
      </c>
      <c r="M545" s="180">
        <f t="shared" si="358"/>
        <v>0</v>
      </c>
      <c r="N545" s="92"/>
      <c r="O545" s="93"/>
      <c r="P545" s="104"/>
      <c r="Q545" s="207">
        <v>4</v>
      </c>
      <c r="R545" s="202">
        <v>2</v>
      </c>
      <c r="S545" s="198">
        <v>3</v>
      </c>
      <c r="T545" s="191">
        <f t="shared" si="359"/>
        <v>2</v>
      </c>
      <c r="U545" s="191">
        <f t="shared" si="392"/>
        <v>1</v>
      </c>
      <c r="V545" s="191">
        <f t="shared" si="393"/>
        <v>0</v>
      </c>
      <c r="W545" s="191">
        <f t="shared" si="394"/>
        <v>0</v>
      </c>
      <c r="X545" s="191">
        <f t="shared" si="395"/>
        <v>0</v>
      </c>
      <c r="Y545" s="192">
        <f t="shared" si="396"/>
        <v>0</v>
      </c>
      <c r="Z545" s="195">
        <f t="shared" si="360"/>
        <v>0</v>
      </c>
      <c r="AA545" s="192" t="s">
        <v>67</v>
      </c>
      <c r="AB545" s="190"/>
      <c r="AC545" s="191"/>
      <c r="AD545" s="190"/>
      <c r="AE545" s="190"/>
      <c r="AF545" s="190"/>
      <c r="AG545" s="190"/>
      <c r="AH545" s="190"/>
      <c r="AI545" s="190"/>
      <c r="AJ545" s="190"/>
      <c r="AK545" s="190"/>
      <c r="AL545" s="190"/>
      <c r="AM545" s="190"/>
      <c r="AN545" s="190"/>
      <c r="AO545" s="190"/>
      <c r="AP545" s="190"/>
      <c r="AQ545" s="190"/>
      <c r="AR545" s="190"/>
      <c r="AS545" s="190"/>
      <c r="AT545" s="190"/>
      <c r="AU545" s="190"/>
      <c r="AV545" s="190"/>
      <c r="AW545" s="190"/>
      <c r="AX545" s="190"/>
      <c r="AY545" s="190"/>
      <c r="AZ545" s="190"/>
      <c r="BA545" s="190"/>
      <c r="BB545" s="190"/>
      <c r="BC545" s="190"/>
      <c r="BD545" s="190"/>
      <c r="BE545" s="190"/>
      <c r="BF545" s="190"/>
      <c r="BG545" s="190"/>
      <c r="BH545" s="190"/>
      <c r="BI545" s="190"/>
      <c r="BJ545" s="190"/>
      <c r="BK545" s="190"/>
      <c r="BL545" s="190"/>
      <c r="BM545" s="190"/>
      <c r="BN545" s="190"/>
      <c r="BO545" s="190"/>
      <c r="BP545" s="190"/>
      <c r="BQ545" s="190"/>
      <c r="BR545" s="190"/>
      <c r="BS545" s="190"/>
      <c r="BT545" s="190"/>
      <c r="BU545" s="190"/>
      <c r="BV545" s="190"/>
      <c r="BW545" s="190"/>
      <c r="BX545" s="190"/>
      <c r="BY545" s="190"/>
      <c r="BZ545" s="190">
        <f t="shared" si="384"/>
        <v>1</v>
      </c>
      <c r="CA545" s="190">
        <f t="shared" si="385"/>
        <v>0</v>
      </c>
      <c r="CB545" s="196">
        <f t="shared" si="386"/>
        <v>0</v>
      </c>
      <c r="CC545" s="196">
        <f t="shared" si="361"/>
        <v>0</v>
      </c>
      <c r="CD545" s="197">
        <f t="shared" si="387"/>
        <v>4</v>
      </c>
      <c r="CE545" s="198" t="s">
        <v>127</v>
      </c>
      <c r="CF545" s="196" t="str">
        <f t="shared" si="362"/>
        <v/>
      </c>
      <c r="CG545" s="199">
        <f t="shared" si="388"/>
        <v>1</v>
      </c>
      <c r="CH545" s="190" t="e">
        <f t="shared" si="389"/>
        <v>#VALUE!</v>
      </c>
      <c r="CI545" s="190" t="str">
        <f t="shared" si="390"/>
        <v/>
      </c>
      <c r="CJ545" s="190">
        <f t="shared" si="391"/>
        <v>0</v>
      </c>
      <c r="CK545" s="190"/>
      <c r="CL545" s="191">
        <f t="shared" si="363"/>
        <v>1365</v>
      </c>
      <c r="CM545" s="191" t="str">
        <f t="shared" si="364"/>
        <v>本圃</v>
      </c>
      <c r="CN545" s="191" t="str">
        <f t="shared" si="365"/>
        <v>紅ほっぺ以外</v>
      </c>
      <c r="CO545" s="191" t="str">
        <f t="shared" si="366"/>
        <v>よこ</v>
      </c>
      <c r="CP545" s="198">
        <f t="shared" si="367"/>
        <v>6</v>
      </c>
      <c r="CQ545" s="203">
        <f t="shared" si="368"/>
        <v>2</v>
      </c>
      <c r="CR545" s="191" t="str">
        <f t="shared" si="369"/>
        <v>SPWFD24UB2PA</v>
      </c>
      <c r="CS545" s="191" t="str">
        <f t="shared" si="370"/>
        <v>○</v>
      </c>
      <c r="CT545" s="191" t="str">
        <f t="shared" si="397"/>
        <v>適</v>
      </c>
      <c r="CU545" s="191" t="str">
        <f t="shared" si="371"/>
        <v>●</v>
      </c>
      <c r="CV545" s="191">
        <f t="shared" si="372"/>
        <v>0</v>
      </c>
      <c r="CW545" s="191" t="str">
        <f t="shared" si="373"/>
        <v/>
      </c>
      <c r="CX545" s="208">
        <f t="shared" si="374"/>
        <v>0</v>
      </c>
      <c r="CY545" s="97">
        <f t="shared" si="375"/>
        <v>4</v>
      </c>
      <c r="CZ545" s="98">
        <f t="shared" si="376"/>
        <v>2</v>
      </c>
      <c r="DA545" s="97">
        <f t="shared" si="377"/>
        <v>3</v>
      </c>
      <c r="DB545" s="95">
        <f t="shared" si="356"/>
        <v>2</v>
      </c>
      <c r="DC545" s="147">
        <f t="shared" si="378"/>
        <v>1</v>
      </c>
      <c r="DD545" s="210">
        <f t="shared" si="379"/>
        <v>0</v>
      </c>
      <c r="DE545" s="151">
        <f t="shared" si="380"/>
        <v>0</v>
      </c>
      <c r="DF545" s="213">
        <f t="shared" si="381"/>
        <v>0</v>
      </c>
      <c r="DG545" s="149">
        <f t="shared" si="382"/>
        <v>0</v>
      </c>
      <c r="DH545" s="141">
        <f t="shared" si="383"/>
        <v>0</v>
      </c>
    </row>
    <row r="546" spans="1:112" s="155" customFormat="1" ht="26.1" customHeight="1" thickTop="1" thickBot="1" x14ac:dyDescent="0.2">
      <c r="A546" s="137"/>
      <c r="B546" s="157">
        <v>1366</v>
      </c>
      <c r="C546" s="94" t="s">
        <v>1</v>
      </c>
      <c r="D546" s="94" t="s">
        <v>50</v>
      </c>
      <c r="E546" s="94" t="s">
        <v>203</v>
      </c>
      <c r="F546" s="156">
        <v>6</v>
      </c>
      <c r="G546" s="102">
        <v>1.9</v>
      </c>
      <c r="H546" s="94" t="s">
        <v>257</v>
      </c>
      <c r="I546" s="94" t="s">
        <v>209</v>
      </c>
      <c r="J546" s="103" t="s">
        <v>202</v>
      </c>
      <c r="K546" s="146" t="str">
        <f t="shared" si="357"/>
        <v>●</v>
      </c>
      <c r="L546" s="145" t="s">
        <v>189</v>
      </c>
      <c r="M546" s="180">
        <f t="shared" si="358"/>
        <v>0</v>
      </c>
      <c r="N546" s="92"/>
      <c r="O546" s="93"/>
      <c r="P546" s="104"/>
      <c r="Q546" s="207">
        <v>4</v>
      </c>
      <c r="R546" s="202">
        <v>2</v>
      </c>
      <c r="S546" s="198">
        <v>3</v>
      </c>
      <c r="T546" s="191">
        <f t="shared" si="359"/>
        <v>2</v>
      </c>
      <c r="U546" s="191">
        <f t="shared" si="392"/>
        <v>1</v>
      </c>
      <c r="V546" s="191">
        <f t="shared" si="393"/>
        <v>0</v>
      </c>
      <c r="W546" s="191">
        <f t="shared" si="394"/>
        <v>0</v>
      </c>
      <c r="X546" s="191">
        <f t="shared" si="395"/>
        <v>0</v>
      </c>
      <c r="Y546" s="192">
        <f t="shared" si="396"/>
        <v>0</v>
      </c>
      <c r="Z546" s="195">
        <f t="shared" si="360"/>
        <v>0</v>
      </c>
      <c r="AA546" s="192" t="s">
        <v>67</v>
      </c>
      <c r="AB546" s="190"/>
      <c r="AC546" s="191"/>
      <c r="AD546" s="190"/>
      <c r="AE546" s="190"/>
      <c r="AF546" s="190"/>
      <c r="AG546" s="190"/>
      <c r="AH546" s="190"/>
      <c r="AI546" s="190"/>
      <c r="AJ546" s="190"/>
      <c r="AK546" s="190"/>
      <c r="AL546" s="190"/>
      <c r="AM546" s="190"/>
      <c r="AN546" s="190"/>
      <c r="AO546" s="190"/>
      <c r="AP546" s="190"/>
      <c r="AQ546" s="190"/>
      <c r="AR546" s="190"/>
      <c r="AS546" s="190"/>
      <c r="AT546" s="190"/>
      <c r="AU546" s="190"/>
      <c r="AV546" s="190"/>
      <c r="AW546" s="190"/>
      <c r="AX546" s="190"/>
      <c r="AY546" s="190"/>
      <c r="AZ546" s="190"/>
      <c r="BA546" s="190"/>
      <c r="BB546" s="190"/>
      <c r="BC546" s="190"/>
      <c r="BD546" s="190"/>
      <c r="BE546" s="190"/>
      <c r="BF546" s="190"/>
      <c r="BG546" s="190"/>
      <c r="BH546" s="190"/>
      <c r="BI546" s="190"/>
      <c r="BJ546" s="190"/>
      <c r="BK546" s="190"/>
      <c r="BL546" s="190"/>
      <c r="BM546" s="190"/>
      <c r="BN546" s="190"/>
      <c r="BO546" s="190"/>
      <c r="BP546" s="190"/>
      <c r="BQ546" s="190"/>
      <c r="BR546" s="190"/>
      <c r="BS546" s="190"/>
      <c r="BT546" s="190"/>
      <c r="BU546" s="190"/>
      <c r="BV546" s="190"/>
      <c r="BW546" s="190"/>
      <c r="BX546" s="190"/>
      <c r="BY546" s="190"/>
      <c r="BZ546" s="190">
        <f t="shared" si="384"/>
        <v>1</v>
      </c>
      <c r="CA546" s="190">
        <f t="shared" si="385"/>
        <v>0</v>
      </c>
      <c r="CB546" s="196">
        <f t="shared" si="386"/>
        <v>0</v>
      </c>
      <c r="CC546" s="196">
        <f t="shared" si="361"/>
        <v>0</v>
      </c>
      <c r="CD546" s="197">
        <f t="shared" si="387"/>
        <v>4</v>
      </c>
      <c r="CE546" s="198" t="s">
        <v>127</v>
      </c>
      <c r="CF546" s="196" t="str">
        <f t="shared" si="362"/>
        <v/>
      </c>
      <c r="CG546" s="199">
        <f t="shared" si="388"/>
        <v>1</v>
      </c>
      <c r="CH546" s="190" t="e">
        <f t="shared" si="389"/>
        <v>#VALUE!</v>
      </c>
      <c r="CI546" s="190" t="str">
        <f t="shared" si="390"/>
        <v/>
      </c>
      <c r="CJ546" s="190">
        <f t="shared" si="391"/>
        <v>0</v>
      </c>
      <c r="CK546" s="190"/>
      <c r="CL546" s="191">
        <f t="shared" si="363"/>
        <v>1366</v>
      </c>
      <c r="CM546" s="191" t="str">
        <f t="shared" si="364"/>
        <v>本圃</v>
      </c>
      <c r="CN546" s="191" t="str">
        <f t="shared" si="365"/>
        <v>紅ほっぺ以外</v>
      </c>
      <c r="CO546" s="191" t="str">
        <f t="shared" si="366"/>
        <v>よこ</v>
      </c>
      <c r="CP546" s="198">
        <f t="shared" si="367"/>
        <v>6</v>
      </c>
      <c r="CQ546" s="203">
        <f t="shared" si="368"/>
        <v>1.9</v>
      </c>
      <c r="CR546" s="191" t="str">
        <f t="shared" si="369"/>
        <v>SPWFD24UB2PA</v>
      </c>
      <c r="CS546" s="191" t="str">
        <f t="shared" si="370"/>
        <v>◎</v>
      </c>
      <c r="CT546" s="191" t="str">
        <f t="shared" si="397"/>
        <v>強め</v>
      </c>
      <c r="CU546" s="191" t="str">
        <f t="shared" si="371"/>
        <v>●</v>
      </c>
      <c r="CV546" s="191">
        <f t="shared" si="372"/>
        <v>0</v>
      </c>
      <c r="CW546" s="191" t="str">
        <f t="shared" si="373"/>
        <v/>
      </c>
      <c r="CX546" s="208">
        <f t="shared" si="374"/>
        <v>0</v>
      </c>
      <c r="CY546" s="97">
        <f t="shared" si="375"/>
        <v>4</v>
      </c>
      <c r="CZ546" s="98">
        <f t="shared" si="376"/>
        <v>2</v>
      </c>
      <c r="DA546" s="97">
        <f t="shared" si="377"/>
        <v>3</v>
      </c>
      <c r="DB546" s="95">
        <f t="shared" si="356"/>
        <v>2</v>
      </c>
      <c r="DC546" s="147">
        <f t="shared" si="378"/>
        <v>1</v>
      </c>
      <c r="DD546" s="210">
        <f t="shared" si="379"/>
        <v>0</v>
      </c>
      <c r="DE546" s="151">
        <f t="shared" si="380"/>
        <v>0</v>
      </c>
      <c r="DF546" s="213">
        <f t="shared" si="381"/>
        <v>0</v>
      </c>
      <c r="DG546" s="149">
        <f t="shared" si="382"/>
        <v>0</v>
      </c>
      <c r="DH546" s="141">
        <f t="shared" si="383"/>
        <v>0</v>
      </c>
    </row>
    <row r="547" spans="1:112" s="155" customFormat="1" ht="26.1" customHeight="1" thickTop="1" thickBot="1" x14ac:dyDescent="0.2">
      <c r="A547" s="137"/>
      <c r="B547" s="157">
        <v>1367</v>
      </c>
      <c r="C547" s="94" t="s">
        <v>1</v>
      </c>
      <c r="D547" s="94" t="s">
        <v>50</v>
      </c>
      <c r="E547" s="94" t="s">
        <v>203</v>
      </c>
      <c r="F547" s="156">
        <v>6</v>
      </c>
      <c r="G547" s="102">
        <v>1.8</v>
      </c>
      <c r="H547" s="94" t="s">
        <v>257</v>
      </c>
      <c r="I547" s="94" t="s">
        <v>209</v>
      </c>
      <c r="J547" s="103" t="s">
        <v>202</v>
      </c>
      <c r="K547" s="146" t="str">
        <f t="shared" si="357"/>
        <v>●</v>
      </c>
      <c r="L547" s="145" t="s">
        <v>189</v>
      </c>
      <c r="M547" s="180">
        <f t="shared" si="358"/>
        <v>0</v>
      </c>
      <c r="N547" s="92"/>
      <c r="O547" s="93"/>
      <c r="P547" s="104"/>
      <c r="Q547" s="207">
        <v>4</v>
      </c>
      <c r="R547" s="202">
        <v>2</v>
      </c>
      <c r="S547" s="198">
        <v>3</v>
      </c>
      <c r="T547" s="191">
        <f t="shared" si="359"/>
        <v>2</v>
      </c>
      <c r="U547" s="191">
        <f t="shared" si="392"/>
        <v>1</v>
      </c>
      <c r="V547" s="191">
        <f t="shared" si="393"/>
        <v>0</v>
      </c>
      <c r="W547" s="191">
        <f t="shared" si="394"/>
        <v>0</v>
      </c>
      <c r="X547" s="191">
        <f t="shared" si="395"/>
        <v>0</v>
      </c>
      <c r="Y547" s="192">
        <f t="shared" si="396"/>
        <v>0</v>
      </c>
      <c r="Z547" s="195">
        <f t="shared" si="360"/>
        <v>0</v>
      </c>
      <c r="AA547" s="192" t="s">
        <v>67</v>
      </c>
      <c r="AB547" s="190"/>
      <c r="AC547" s="191"/>
      <c r="AD547" s="190"/>
      <c r="AE547" s="190"/>
      <c r="AF547" s="190"/>
      <c r="AG547" s="190"/>
      <c r="AH547" s="190"/>
      <c r="AI547" s="190"/>
      <c r="AJ547" s="190"/>
      <c r="AK547" s="190"/>
      <c r="AL547" s="190"/>
      <c r="AM547" s="190"/>
      <c r="AN547" s="190"/>
      <c r="AO547" s="190"/>
      <c r="AP547" s="190"/>
      <c r="AQ547" s="190"/>
      <c r="AR547" s="190"/>
      <c r="AS547" s="190"/>
      <c r="AT547" s="190"/>
      <c r="AU547" s="190"/>
      <c r="AV547" s="190"/>
      <c r="AW547" s="190"/>
      <c r="AX547" s="190"/>
      <c r="AY547" s="190"/>
      <c r="AZ547" s="190"/>
      <c r="BA547" s="190"/>
      <c r="BB547" s="190"/>
      <c r="BC547" s="190"/>
      <c r="BD547" s="190"/>
      <c r="BE547" s="190"/>
      <c r="BF547" s="190"/>
      <c r="BG547" s="190"/>
      <c r="BH547" s="190"/>
      <c r="BI547" s="190"/>
      <c r="BJ547" s="190"/>
      <c r="BK547" s="190"/>
      <c r="BL547" s="190"/>
      <c r="BM547" s="190"/>
      <c r="BN547" s="190"/>
      <c r="BO547" s="190"/>
      <c r="BP547" s="190"/>
      <c r="BQ547" s="190"/>
      <c r="BR547" s="190"/>
      <c r="BS547" s="190"/>
      <c r="BT547" s="190"/>
      <c r="BU547" s="190"/>
      <c r="BV547" s="190"/>
      <c r="BW547" s="190"/>
      <c r="BX547" s="190"/>
      <c r="BY547" s="190"/>
      <c r="BZ547" s="190">
        <f t="shared" si="384"/>
        <v>1</v>
      </c>
      <c r="CA547" s="190">
        <f t="shared" si="385"/>
        <v>0</v>
      </c>
      <c r="CB547" s="196">
        <f t="shared" si="386"/>
        <v>0</v>
      </c>
      <c r="CC547" s="196">
        <f t="shared" si="361"/>
        <v>0</v>
      </c>
      <c r="CD547" s="197">
        <f t="shared" si="387"/>
        <v>4</v>
      </c>
      <c r="CE547" s="198" t="s">
        <v>127</v>
      </c>
      <c r="CF547" s="196" t="str">
        <f t="shared" si="362"/>
        <v/>
      </c>
      <c r="CG547" s="199">
        <f t="shared" si="388"/>
        <v>1</v>
      </c>
      <c r="CH547" s="190" t="e">
        <f t="shared" si="389"/>
        <v>#VALUE!</v>
      </c>
      <c r="CI547" s="190" t="str">
        <f t="shared" si="390"/>
        <v/>
      </c>
      <c r="CJ547" s="190">
        <f t="shared" si="391"/>
        <v>0</v>
      </c>
      <c r="CK547" s="190"/>
      <c r="CL547" s="191">
        <f t="shared" si="363"/>
        <v>1367</v>
      </c>
      <c r="CM547" s="191" t="str">
        <f t="shared" si="364"/>
        <v>本圃</v>
      </c>
      <c r="CN547" s="191" t="str">
        <f t="shared" si="365"/>
        <v>紅ほっぺ以外</v>
      </c>
      <c r="CO547" s="191" t="str">
        <f t="shared" si="366"/>
        <v>よこ</v>
      </c>
      <c r="CP547" s="198">
        <f t="shared" si="367"/>
        <v>6</v>
      </c>
      <c r="CQ547" s="203">
        <f t="shared" si="368"/>
        <v>1.8</v>
      </c>
      <c r="CR547" s="191" t="str">
        <f t="shared" si="369"/>
        <v>SPWFD24UB2PA</v>
      </c>
      <c r="CS547" s="191" t="str">
        <f t="shared" si="370"/>
        <v>◎</v>
      </c>
      <c r="CT547" s="191" t="str">
        <f t="shared" si="397"/>
        <v>強め</v>
      </c>
      <c r="CU547" s="191" t="str">
        <f t="shared" si="371"/>
        <v>●</v>
      </c>
      <c r="CV547" s="191">
        <f t="shared" si="372"/>
        <v>0</v>
      </c>
      <c r="CW547" s="191" t="str">
        <f t="shared" si="373"/>
        <v/>
      </c>
      <c r="CX547" s="208">
        <f t="shared" si="374"/>
        <v>0</v>
      </c>
      <c r="CY547" s="97">
        <f t="shared" si="375"/>
        <v>4</v>
      </c>
      <c r="CZ547" s="98">
        <f t="shared" si="376"/>
        <v>2</v>
      </c>
      <c r="DA547" s="97">
        <f t="shared" si="377"/>
        <v>3</v>
      </c>
      <c r="DB547" s="95">
        <f t="shared" si="356"/>
        <v>2</v>
      </c>
      <c r="DC547" s="147">
        <f t="shared" si="378"/>
        <v>1</v>
      </c>
      <c r="DD547" s="210">
        <f t="shared" si="379"/>
        <v>0</v>
      </c>
      <c r="DE547" s="151">
        <f t="shared" si="380"/>
        <v>0</v>
      </c>
      <c r="DF547" s="213">
        <f t="shared" si="381"/>
        <v>0</v>
      </c>
      <c r="DG547" s="149">
        <f t="shared" si="382"/>
        <v>0</v>
      </c>
      <c r="DH547" s="141">
        <f t="shared" si="383"/>
        <v>0</v>
      </c>
    </row>
    <row r="548" spans="1:112" s="155" customFormat="1" ht="26.1" customHeight="1" thickTop="1" thickBot="1" x14ac:dyDescent="0.2">
      <c r="A548" s="137"/>
      <c r="B548" s="157">
        <v>1368</v>
      </c>
      <c r="C548" s="94" t="s">
        <v>1</v>
      </c>
      <c r="D548" s="94" t="s">
        <v>50</v>
      </c>
      <c r="E548" s="94" t="s">
        <v>203</v>
      </c>
      <c r="F548" s="156">
        <v>6</v>
      </c>
      <c r="G548" s="102">
        <v>2</v>
      </c>
      <c r="H548" s="94" t="s">
        <v>256</v>
      </c>
      <c r="I548" s="94" t="s">
        <v>207</v>
      </c>
      <c r="J548" s="106" t="s">
        <v>199</v>
      </c>
      <c r="K548" s="146" t="str">
        <f t="shared" si="357"/>
        <v>●</v>
      </c>
      <c r="L548" s="145" t="s">
        <v>189</v>
      </c>
      <c r="M548" s="180">
        <f t="shared" si="358"/>
        <v>0</v>
      </c>
      <c r="N548" s="92"/>
      <c r="O548" s="93"/>
      <c r="P548" s="104"/>
      <c r="Q548" s="207">
        <v>4</v>
      </c>
      <c r="R548" s="202">
        <v>2</v>
      </c>
      <c r="S548" s="198">
        <v>3</v>
      </c>
      <c r="T548" s="191">
        <f t="shared" si="359"/>
        <v>2</v>
      </c>
      <c r="U548" s="191">
        <f t="shared" si="392"/>
        <v>1</v>
      </c>
      <c r="V548" s="191">
        <f t="shared" si="393"/>
        <v>0</v>
      </c>
      <c r="W548" s="191">
        <f t="shared" si="394"/>
        <v>0</v>
      </c>
      <c r="X548" s="191">
        <f t="shared" si="395"/>
        <v>0</v>
      </c>
      <c r="Y548" s="192">
        <f t="shared" si="396"/>
        <v>0</v>
      </c>
      <c r="Z548" s="195">
        <f t="shared" si="360"/>
        <v>0</v>
      </c>
      <c r="AA548" s="192" t="s">
        <v>67</v>
      </c>
      <c r="AB548" s="190"/>
      <c r="AC548" s="191"/>
      <c r="AD548" s="190"/>
      <c r="AE548" s="190"/>
      <c r="AF548" s="190"/>
      <c r="AG548" s="190"/>
      <c r="AH548" s="190"/>
      <c r="AI548" s="190"/>
      <c r="AJ548" s="190"/>
      <c r="AK548" s="190"/>
      <c r="AL548" s="190"/>
      <c r="AM548" s="190"/>
      <c r="AN548" s="190"/>
      <c r="AO548" s="190"/>
      <c r="AP548" s="190"/>
      <c r="AQ548" s="190"/>
      <c r="AR548" s="190"/>
      <c r="AS548" s="190"/>
      <c r="AT548" s="190"/>
      <c r="AU548" s="190"/>
      <c r="AV548" s="190"/>
      <c r="AW548" s="190"/>
      <c r="AX548" s="190"/>
      <c r="AY548" s="190"/>
      <c r="AZ548" s="190"/>
      <c r="BA548" s="190"/>
      <c r="BB548" s="190"/>
      <c r="BC548" s="190"/>
      <c r="BD548" s="190"/>
      <c r="BE548" s="190"/>
      <c r="BF548" s="190"/>
      <c r="BG548" s="190"/>
      <c r="BH548" s="190"/>
      <c r="BI548" s="190"/>
      <c r="BJ548" s="190"/>
      <c r="BK548" s="190"/>
      <c r="BL548" s="190"/>
      <c r="BM548" s="190"/>
      <c r="BN548" s="190"/>
      <c r="BO548" s="190"/>
      <c r="BP548" s="190"/>
      <c r="BQ548" s="190"/>
      <c r="BR548" s="190"/>
      <c r="BS548" s="190"/>
      <c r="BT548" s="190"/>
      <c r="BU548" s="190"/>
      <c r="BV548" s="190"/>
      <c r="BW548" s="190"/>
      <c r="BX548" s="190"/>
      <c r="BY548" s="190"/>
      <c r="BZ548" s="190">
        <f t="shared" si="384"/>
        <v>1</v>
      </c>
      <c r="CA548" s="190">
        <f t="shared" si="385"/>
        <v>0</v>
      </c>
      <c r="CB548" s="196">
        <f t="shared" si="386"/>
        <v>0</v>
      </c>
      <c r="CC548" s="196">
        <f t="shared" si="361"/>
        <v>0</v>
      </c>
      <c r="CD548" s="197">
        <f t="shared" si="387"/>
        <v>4</v>
      </c>
      <c r="CE548" s="198" t="s">
        <v>127</v>
      </c>
      <c r="CF548" s="196" t="str">
        <f t="shared" si="362"/>
        <v/>
      </c>
      <c r="CG548" s="199">
        <f t="shared" si="388"/>
        <v>1</v>
      </c>
      <c r="CH548" s="190" t="e">
        <f t="shared" si="389"/>
        <v>#VALUE!</v>
      </c>
      <c r="CI548" s="190" t="str">
        <f t="shared" si="390"/>
        <v/>
      </c>
      <c r="CJ548" s="190">
        <f t="shared" si="391"/>
        <v>0</v>
      </c>
      <c r="CK548" s="190"/>
      <c r="CL548" s="191">
        <f t="shared" si="363"/>
        <v>1368</v>
      </c>
      <c r="CM548" s="191" t="str">
        <f t="shared" si="364"/>
        <v>本圃</v>
      </c>
      <c r="CN548" s="191" t="str">
        <f t="shared" si="365"/>
        <v>紅ほっぺ以外</v>
      </c>
      <c r="CO548" s="191" t="str">
        <f t="shared" si="366"/>
        <v>よこ</v>
      </c>
      <c r="CP548" s="198">
        <f t="shared" si="367"/>
        <v>6</v>
      </c>
      <c r="CQ548" s="203">
        <f t="shared" si="368"/>
        <v>2</v>
      </c>
      <c r="CR548" s="191" t="str">
        <f t="shared" si="369"/>
        <v>SPWFD24UB2PB</v>
      </c>
      <c r="CS548" s="191" t="str">
        <f t="shared" si="370"/>
        <v>○</v>
      </c>
      <c r="CT548" s="191" t="str">
        <f t="shared" si="397"/>
        <v>適</v>
      </c>
      <c r="CU548" s="191" t="str">
        <f t="shared" si="371"/>
        <v>●</v>
      </c>
      <c r="CV548" s="191">
        <f t="shared" si="372"/>
        <v>0</v>
      </c>
      <c r="CW548" s="191" t="str">
        <f t="shared" si="373"/>
        <v/>
      </c>
      <c r="CX548" s="208">
        <f t="shared" si="374"/>
        <v>0</v>
      </c>
      <c r="CY548" s="97">
        <f t="shared" si="375"/>
        <v>4</v>
      </c>
      <c r="CZ548" s="98">
        <f t="shared" si="376"/>
        <v>2</v>
      </c>
      <c r="DA548" s="97">
        <f t="shared" si="377"/>
        <v>3</v>
      </c>
      <c r="DB548" s="95">
        <f t="shared" ref="DB548:DB611" si="398">IF(M548=0,IF(CG548&lt;&gt;"",CG548*CZ548,BZ548*CZ548),T548)</f>
        <v>2</v>
      </c>
      <c r="DC548" s="147">
        <f t="shared" si="378"/>
        <v>1</v>
      </c>
      <c r="DD548" s="210">
        <f t="shared" si="379"/>
        <v>0</v>
      </c>
      <c r="DE548" s="151">
        <f t="shared" si="380"/>
        <v>0</v>
      </c>
      <c r="DF548" s="213">
        <f t="shared" si="381"/>
        <v>0</v>
      </c>
      <c r="DG548" s="149">
        <f t="shared" si="382"/>
        <v>0</v>
      </c>
      <c r="DH548" s="141">
        <f t="shared" si="383"/>
        <v>0</v>
      </c>
    </row>
    <row r="549" spans="1:112" s="155" customFormat="1" ht="26.1" customHeight="1" thickTop="1" thickBot="1" x14ac:dyDescent="0.2">
      <c r="A549" s="137"/>
      <c r="B549" s="157">
        <v>1369</v>
      </c>
      <c r="C549" s="94" t="s">
        <v>1</v>
      </c>
      <c r="D549" s="94" t="s">
        <v>50</v>
      </c>
      <c r="E549" s="94" t="s">
        <v>203</v>
      </c>
      <c r="F549" s="156">
        <v>6</v>
      </c>
      <c r="G549" s="102">
        <v>1.9</v>
      </c>
      <c r="H549" s="94" t="s">
        <v>256</v>
      </c>
      <c r="I549" s="94" t="s">
        <v>207</v>
      </c>
      <c r="J549" s="106" t="s">
        <v>199</v>
      </c>
      <c r="K549" s="146" t="str">
        <f t="shared" si="357"/>
        <v>●</v>
      </c>
      <c r="L549" s="145" t="s">
        <v>189</v>
      </c>
      <c r="M549" s="180">
        <f t="shared" si="358"/>
        <v>0</v>
      </c>
      <c r="N549" s="92"/>
      <c r="O549" s="93"/>
      <c r="P549" s="104"/>
      <c r="Q549" s="207">
        <v>4</v>
      </c>
      <c r="R549" s="202">
        <v>2</v>
      </c>
      <c r="S549" s="198">
        <v>3</v>
      </c>
      <c r="T549" s="191">
        <f t="shared" si="359"/>
        <v>2</v>
      </c>
      <c r="U549" s="191">
        <f t="shared" si="392"/>
        <v>1</v>
      </c>
      <c r="V549" s="191">
        <f t="shared" si="393"/>
        <v>0</v>
      </c>
      <c r="W549" s="191">
        <f t="shared" si="394"/>
        <v>0</v>
      </c>
      <c r="X549" s="191">
        <f t="shared" si="395"/>
        <v>0</v>
      </c>
      <c r="Y549" s="192">
        <f t="shared" si="396"/>
        <v>0</v>
      </c>
      <c r="Z549" s="195">
        <f t="shared" si="360"/>
        <v>0</v>
      </c>
      <c r="AA549" s="192" t="s">
        <v>67</v>
      </c>
      <c r="AB549" s="190"/>
      <c r="AC549" s="191"/>
      <c r="AD549" s="190"/>
      <c r="AE549" s="190"/>
      <c r="AF549" s="190"/>
      <c r="AG549" s="190"/>
      <c r="AH549" s="190"/>
      <c r="AI549" s="190"/>
      <c r="AJ549" s="190"/>
      <c r="AK549" s="190"/>
      <c r="AL549" s="190"/>
      <c r="AM549" s="190"/>
      <c r="AN549" s="190"/>
      <c r="AO549" s="190"/>
      <c r="AP549" s="190"/>
      <c r="AQ549" s="190"/>
      <c r="AR549" s="190"/>
      <c r="AS549" s="190"/>
      <c r="AT549" s="190"/>
      <c r="AU549" s="190"/>
      <c r="AV549" s="190"/>
      <c r="AW549" s="190"/>
      <c r="AX549" s="190"/>
      <c r="AY549" s="190"/>
      <c r="AZ549" s="190"/>
      <c r="BA549" s="190"/>
      <c r="BB549" s="190"/>
      <c r="BC549" s="190"/>
      <c r="BD549" s="190"/>
      <c r="BE549" s="190"/>
      <c r="BF549" s="190"/>
      <c r="BG549" s="190"/>
      <c r="BH549" s="190"/>
      <c r="BI549" s="190"/>
      <c r="BJ549" s="190"/>
      <c r="BK549" s="190"/>
      <c r="BL549" s="190"/>
      <c r="BM549" s="190"/>
      <c r="BN549" s="190"/>
      <c r="BO549" s="190"/>
      <c r="BP549" s="190"/>
      <c r="BQ549" s="190"/>
      <c r="BR549" s="190"/>
      <c r="BS549" s="190"/>
      <c r="BT549" s="190"/>
      <c r="BU549" s="190"/>
      <c r="BV549" s="190"/>
      <c r="BW549" s="190"/>
      <c r="BX549" s="190"/>
      <c r="BY549" s="190"/>
      <c r="BZ549" s="190">
        <f t="shared" si="384"/>
        <v>1</v>
      </c>
      <c r="CA549" s="190">
        <f t="shared" si="385"/>
        <v>0</v>
      </c>
      <c r="CB549" s="196">
        <f t="shared" si="386"/>
        <v>0</v>
      </c>
      <c r="CC549" s="196">
        <f t="shared" si="361"/>
        <v>0</v>
      </c>
      <c r="CD549" s="197">
        <f t="shared" si="387"/>
        <v>4</v>
      </c>
      <c r="CE549" s="198" t="s">
        <v>127</v>
      </c>
      <c r="CF549" s="196" t="str">
        <f t="shared" si="362"/>
        <v/>
      </c>
      <c r="CG549" s="199">
        <f t="shared" si="388"/>
        <v>1</v>
      </c>
      <c r="CH549" s="190" t="e">
        <f t="shared" si="389"/>
        <v>#VALUE!</v>
      </c>
      <c r="CI549" s="190" t="str">
        <f t="shared" si="390"/>
        <v/>
      </c>
      <c r="CJ549" s="190">
        <f t="shared" si="391"/>
        <v>0</v>
      </c>
      <c r="CK549" s="190"/>
      <c r="CL549" s="191">
        <f t="shared" si="363"/>
        <v>1369</v>
      </c>
      <c r="CM549" s="191" t="str">
        <f t="shared" si="364"/>
        <v>本圃</v>
      </c>
      <c r="CN549" s="191" t="str">
        <f t="shared" si="365"/>
        <v>紅ほっぺ以外</v>
      </c>
      <c r="CO549" s="191" t="str">
        <f t="shared" si="366"/>
        <v>よこ</v>
      </c>
      <c r="CP549" s="198">
        <f t="shared" si="367"/>
        <v>6</v>
      </c>
      <c r="CQ549" s="203">
        <f t="shared" si="368"/>
        <v>1.9</v>
      </c>
      <c r="CR549" s="191" t="str">
        <f t="shared" si="369"/>
        <v>SPWFD24UB2PB</v>
      </c>
      <c r="CS549" s="191" t="str">
        <f t="shared" si="370"/>
        <v>○</v>
      </c>
      <c r="CT549" s="191" t="str">
        <f t="shared" si="397"/>
        <v>適</v>
      </c>
      <c r="CU549" s="191" t="str">
        <f t="shared" si="371"/>
        <v>●</v>
      </c>
      <c r="CV549" s="191">
        <f t="shared" si="372"/>
        <v>0</v>
      </c>
      <c r="CW549" s="191" t="str">
        <f t="shared" si="373"/>
        <v/>
      </c>
      <c r="CX549" s="208">
        <f t="shared" si="374"/>
        <v>0</v>
      </c>
      <c r="CY549" s="97">
        <f t="shared" si="375"/>
        <v>4</v>
      </c>
      <c r="CZ549" s="98">
        <f t="shared" si="376"/>
        <v>2</v>
      </c>
      <c r="DA549" s="97">
        <f t="shared" si="377"/>
        <v>3</v>
      </c>
      <c r="DB549" s="95">
        <f t="shared" si="398"/>
        <v>2</v>
      </c>
      <c r="DC549" s="147">
        <f t="shared" si="378"/>
        <v>1</v>
      </c>
      <c r="DD549" s="210">
        <f t="shared" si="379"/>
        <v>0</v>
      </c>
      <c r="DE549" s="151">
        <f t="shared" si="380"/>
        <v>0</v>
      </c>
      <c r="DF549" s="213">
        <f t="shared" si="381"/>
        <v>0</v>
      </c>
      <c r="DG549" s="149">
        <f t="shared" si="382"/>
        <v>0</v>
      </c>
      <c r="DH549" s="141">
        <f t="shared" si="383"/>
        <v>0</v>
      </c>
    </row>
    <row r="550" spans="1:112" s="155" customFormat="1" ht="26.1" customHeight="1" thickTop="1" thickBot="1" x14ac:dyDescent="0.2">
      <c r="A550" s="137"/>
      <c r="B550" s="157">
        <v>1370</v>
      </c>
      <c r="C550" s="94" t="s">
        <v>1</v>
      </c>
      <c r="D550" s="94" t="s">
        <v>50</v>
      </c>
      <c r="E550" s="94" t="s">
        <v>203</v>
      </c>
      <c r="F550" s="156">
        <v>6</v>
      </c>
      <c r="G550" s="102">
        <v>1.8</v>
      </c>
      <c r="H550" s="94" t="s">
        <v>256</v>
      </c>
      <c r="I550" s="94" t="s">
        <v>207</v>
      </c>
      <c r="J550" s="106" t="s">
        <v>199</v>
      </c>
      <c r="K550" s="146" t="str">
        <f t="shared" si="357"/>
        <v>●</v>
      </c>
      <c r="L550" s="145" t="s">
        <v>189</v>
      </c>
      <c r="M550" s="180">
        <f t="shared" si="358"/>
        <v>0</v>
      </c>
      <c r="N550" s="92"/>
      <c r="O550" s="93"/>
      <c r="P550" s="104"/>
      <c r="Q550" s="207">
        <v>4</v>
      </c>
      <c r="R550" s="202">
        <v>2</v>
      </c>
      <c r="S550" s="198">
        <v>3</v>
      </c>
      <c r="T550" s="191">
        <f t="shared" si="359"/>
        <v>2</v>
      </c>
      <c r="U550" s="191">
        <f t="shared" si="392"/>
        <v>1</v>
      </c>
      <c r="V550" s="191">
        <f t="shared" si="393"/>
        <v>0</v>
      </c>
      <c r="W550" s="191">
        <f t="shared" si="394"/>
        <v>0</v>
      </c>
      <c r="X550" s="191">
        <f t="shared" si="395"/>
        <v>0</v>
      </c>
      <c r="Y550" s="192">
        <f t="shared" si="396"/>
        <v>0</v>
      </c>
      <c r="Z550" s="195">
        <f t="shared" si="360"/>
        <v>0</v>
      </c>
      <c r="AA550" s="192" t="s">
        <v>67</v>
      </c>
      <c r="AB550" s="190"/>
      <c r="AC550" s="191"/>
      <c r="AD550" s="190"/>
      <c r="AE550" s="190"/>
      <c r="AF550" s="190"/>
      <c r="AG550" s="190"/>
      <c r="AH550" s="190"/>
      <c r="AI550" s="190"/>
      <c r="AJ550" s="190"/>
      <c r="AK550" s="190"/>
      <c r="AL550" s="190"/>
      <c r="AM550" s="190"/>
      <c r="AN550" s="190"/>
      <c r="AO550" s="190"/>
      <c r="AP550" s="190"/>
      <c r="AQ550" s="190"/>
      <c r="AR550" s="190"/>
      <c r="AS550" s="190"/>
      <c r="AT550" s="190"/>
      <c r="AU550" s="190"/>
      <c r="AV550" s="190"/>
      <c r="AW550" s="190"/>
      <c r="AX550" s="190"/>
      <c r="AY550" s="190"/>
      <c r="AZ550" s="190"/>
      <c r="BA550" s="190"/>
      <c r="BB550" s="190"/>
      <c r="BC550" s="190"/>
      <c r="BD550" s="190"/>
      <c r="BE550" s="190"/>
      <c r="BF550" s="190"/>
      <c r="BG550" s="190"/>
      <c r="BH550" s="190"/>
      <c r="BI550" s="190"/>
      <c r="BJ550" s="190"/>
      <c r="BK550" s="190"/>
      <c r="BL550" s="190"/>
      <c r="BM550" s="190"/>
      <c r="BN550" s="190"/>
      <c r="BO550" s="190"/>
      <c r="BP550" s="190"/>
      <c r="BQ550" s="190"/>
      <c r="BR550" s="190"/>
      <c r="BS550" s="190"/>
      <c r="BT550" s="190"/>
      <c r="BU550" s="190"/>
      <c r="BV550" s="190"/>
      <c r="BW550" s="190"/>
      <c r="BX550" s="190"/>
      <c r="BY550" s="190"/>
      <c r="BZ550" s="190">
        <f t="shared" si="384"/>
        <v>1</v>
      </c>
      <c r="CA550" s="190">
        <f t="shared" si="385"/>
        <v>0</v>
      </c>
      <c r="CB550" s="196">
        <f t="shared" si="386"/>
        <v>0</v>
      </c>
      <c r="CC550" s="196">
        <f t="shared" si="361"/>
        <v>0</v>
      </c>
      <c r="CD550" s="197">
        <f t="shared" si="387"/>
        <v>4</v>
      </c>
      <c r="CE550" s="198" t="s">
        <v>127</v>
      </c>
      <c r="CF550" s="196" t="str">
        <f t="shared" si="362"/>
        <v/>
      </c>
      <c r="CG550" s="199">
        <f t="shared" si="388"/>
        <v>1</v>
      </c>
      <c r="CH550" s="190" t="e">
        <f t="shared" si="389"/>
        <v>#VALUE!</v>
      </c>
      <c r="CI550" s="190" t="str">
        <f t="shared" si="390"/>
        <v/>
      </c>
      <c r="CJ550" s="190">
        <f t="shared" si="391"/>
        <v>0</v>
      </c>
      <c r="CK550" s="190"/>
      <c r="CL550" s="191">
        <f t="shared" si="363"/>
        <v>1370</v>
      </c>
      <c r="CM550" s="191" t="str">
        <f t="shared" si="364"/>
        <v>本圃</v>
      </c>
      <c r="CN550" s="191" t="str">
        <f t="shared" si="365"/>
        <v>紅ほっぺ以外</v>
      </c>
      <c r="CO550" s="191" t="str">
        <f t="shared" si="366"/>
        <v>よこ</v>
      </c>
      <c r="CP550" s="198">
        <f t="shared" si="367"/>
        <v>6</v>
      </c>
      <c r="CQ550" s="203">
        <f t="shared" si="368"/>
        <v>1.8</v>
      </c>
      <c r="CR550" s="191" t="str">
        <f t="shared" si="369"/>
        <v>SPWFD24UB2PB</v>
      </c>
      <c r="CS550" s="191" t="str">
        <f t="shared" si="370"/>
        <v>○</v>
      </c>
      <c r="CT550" s="191" t="str">
        <f t="shared" si="397"/>
        <v>適</v>
      </c>
      <c r="CU550" s="191" t="str">
        <f t="shared" si="371"/>
        <v>●</v>
      </c>
      <c r="CV550" s="191">
        <f t="shared" si="372"/>
        <v>0</v>
      </c>
      <c r="CW550" s="191" t="str">
        <f t="shared" si="373"/>
        <v/>
      </c>
      <c r="CX550" s="208">
        <f t="shared" si="374"/>
        <v>0</v>
      </c>
      <c r="CY550" s="97">
        <f t="shared" si="375"/>
        <v>4</v>
      </c>
      <c r="CZ550" s="98">
        <f t="shared" si="376"/>
        <v>2</v>
      </c>
      <c r="DA550" s="97">
        <f t="shared" si="377"/>
        <v>3</v>
      </c>
      <c r="DB550" s="95">
        <f t="shared" si="398"/>
        <v>2</v>
      </c>
      <c r="DC550" s="147">
        <f t="shared" si="378"/>
        <v>1</v>
      </c>
      <c r="DD550" s="210">
        <f t="shared" si="379"/>
        <v>0</v>
      </c>
      <c r="DE550" s="151">
        <f t="shared" si="380"/>
        <v>0</v>
      </c>
      <c r="DF550" s="213">
        <f t="shared" si="381"/>
        <v>0</v>
      </c>
      <c r="DG550" s="149">
        <f t="shared" si="382"/>
        <v>0</v>
      </c>
      <c r="DH550" s="141">
        <f t="shared" si="383"/>
        <v>0</v>
      </c>
    </row>
    <row r="551" spans="1:112" s="155" customFormat="1" ht="26.1" customHeight="1" thickTop="1" thickBot="1" x14ac:dyDescent="0.2">
      <c r="A551" s="137"/>
      <c r="B551" s="157">
        <v>1371</v>
      </c>
      <c r="C551" s="94" t="s">
        <v>1</v>
      </c>
      <c r="D551" s="94" t="s">
        <v>50</v>
      </c>
      <c r="E551" s="94" t="s">
        <v>203</v>
      </c>
      <c r="F551" s="156">
        <v>6</v>
      </c>
      <c r="G551" s="102">
        <v>1.75</v>
      </c>
      <c r="H551" s="94" t="s">
        <v>256</v>
      </c>
      <c r="I551" s="94" t="s">
        <v>207</v>
      </c>
      <c r="J551" s="106" t="s">
        <v>199</v>
      </c>
      <c r="K551" s="146" t="str">
        <f t="shared" si="357"/>
        <v>●</v>
      </c>
      <c r="L551" s="145" t="s">
        <v>189</v>
      </c>
      <c r="M551" s="180">
        <f t="shared" si="358"/>
        <v>0</v>
      </c>
      <c r="N551" s="92"/>
      <c r="O551" s="93"/>
      <c r="P551" s="104"/>
      <c r="Q551" s="207">
        <v>4</v>
      </c>
      <c r="R551" s="202">
        <v>2</v>
      </c>
      <c r="S551" s="198">
        <v>3</v>
      </c>
      <c r="T551" s="191">
        <f t="shared" si="359"/>
        <v>2</v>
      </c>
      <c r="U551" s="191">
        <f t="shared" si="392"/>
        <v>1</v>
      </c>
      <c r="V551" s="191">
        <f t="shared" si="393"/>
        <v>0</v>
      </c>
      <c r="W551" s="191">
        <f t="shared" si="394"/>
        <v>0</v>
      </c>
      <c r="X551" s="191">
        <f t="shared" si="395"/>
        <v>0</v>
      </c>
      <c r="Y551" s="192">
        <f t="shared" si="396"/>
        <v>0</v>
      </c>
      <c r="Z551" s="195">
        <f t="shared" si="360"/>
        <v>0</v>
      </c>
      <c r="AA551" s="192" t="s">
        <v>67</v>
      </c>
      <c r="AB551" s="190"/>
      <c r="AC551" s="191"/>
      <c r="AD551" s="190"/>
      <c r="AE551" s="190"/>
      <c r="AF551" s="190"/>
      <c r="AG551" s="190"/>
      <c r="AH551" s="190"/>
      <c r="AI551" s="190"/>
      <c r="AJ551" s="190"/>
      <c r="AK551" s="190"/>
      <c r="AL551" s="190"/>
      <c r="AM551" s="190"/>
      <c r="AN551" s="190"/>
      <c r="AO551" s="190"/>
      <c r="AP551" s="190"/>
      <c r="AQ551" s="190"/>
      <c r="AR551" s="190"/>
      <c r="AS551" s="190"/>
      <c r="AT551" s="190"/>
      <c r="AU551" s="190"/>
      <c r="AV551" s="190"/>
      <c r="AW551" s="190"/>
      <c r="AX551" s="190"/>
      <c r="AY551" s="190"/>
      <c r="AZ551" s="190"/>
      <c r="BA551" s="190"/>
      <c r="BB551" s="190"/>
      <c r="BC551" s="190"/>
      <c r="BD551" s="190"/>
      <c r="BE551" s="190"/>
      <c r="BF551" s="190"/>
      <c r="BG551" s="190"/>
      <c r="BH551" s="190"/>
      <c r="BI551" s="190"/>
      <c r="BJ551" s="190"/>
      <c r="BK551" s="190"/>
      <c r="BL551" s="190"/>
      <c r="BM551" s="190"/>
      <c r="BN551" s="190"/>
      <c r="BO551" s="190"/>
      <c r="BP551" s="190"/>
      <c r="BQ551" s="190"/>
      <c r="BR551" s="190"/>
      <c r="BS551" s="190"/>
      <c r="BT551" s="190"/>
      <c r="BU551" s="190"/>
      <c r="BV551" s="190"/>
      <c r="BW551" s="190"/>
      <c r="BX551" s="190"/>
      <c r="BY551" s="190"/>
      <c r="BZ551" s="190">
        <f t="shared" si="384"/>
        <v>1</v>
      </c>
      <c r="CA551" s="190">
        <f t="shared" si="385"/>
        <v>0</v>
      </c>
      <c r="CB551" s="196">
        <f t="shared" si="386"/>
        <v>0</v>
      </c>
      <c r="CC551" s="196">
        <f t="shared" si="361"/>
        <v>0</v>
      </c>
      <c r="CD551" s="197">
        <f t="shared" si="387"/>
        <v>4</v>
      </c>
      <c r="CE551" s="198" t="s">
        <v>127</v>
      </c>
      <c r="CF551" s="196" t="str">
        <f t="shared" si="362"/>
        <v/>
      </c>
      <c r="CG551" s="199">
        <f t="shared" si="388"/>
        <v>1</v>
      </c>
      <c r="CH551" s="190" t="e">
        <f t="shared" si="389"/>
        <v>#VALUE!</v>
      </c>
      <c r="CI551" s="190" t="str">
        <f t="shared" si="390"/>
        <v/>
      </c>
      <c r="CJ551" s="190">
        <f t="shared" si="391"/>
        <v>0</v>
      </c>
      <c r="CK551" s="190"/>
      <c r="CL551" s="191">
        <f t="shared" si="363"/>
        <v>1371</v>
      </c>
      <c r="CM551" s="191" t="str">
        <f t="shared" si="364"/>
        <v>本圃</v>
      </c>
      <c r="CN551" s="191" t="str">
        <f t="shared" si="365"/>
        <v>紅ほっぺ以外</v>
      </c>
      <c r="CO551" s="191" t="str">
        <f t="shared" si="366"/>
        <v>よこ</v>
      </c>
      <c r="CP551" s="198">
        <f t="shared" si="367"/>
        <v>6</v>
      </c>
      <c r="CQ551" s="203">
        <f t="shared" si="368"/>
        <v>1.75</v>
      </c>
      <c r="CR551" s="191" t="str">
        <f t="shared" si="369"/>
        <v>SPWFD24UB2PB</v>
      </c>
      <c r="CS551" s="191" t="str">
        <f t="shared" si="370"/>
        <v>○</v>
      </c>
      <c r="CT551" s="191" t="str">
        <f t="shared" si="397"/>
        <v>適</v>
      </c>
      <c r="CU551" s="191" t="str">
        <f t="shared" si="371"/>
        <v>●</v>
      </c>
      <c r="CV551" s="191">
        <f t="shared" si="372"/>
        <v>0</v>
      </c>
      <c r="CW551" s="191" t="str">
        <f t="shared" si="373"/>
        <v/>
      </c>
      <c r="CX551" s="208">
        <f t="shared" si="374"/>
        <v>0</v>
      </c>
      <c r="CY551" s="97">
        <f t="shared" si="375"/>
        <v>4</v>
      </c>
      <c r="CZ551" s="98">
        <f t="shared" si="376"/>
        <v>2</v>
      </c>
      <c r="DA551" s="97">
        <f t="shared" si="377"/>
        <v>3</v>
      </c>
      <c r="DB551" s="95">
        <f t="shared" si="398"/>
        <v>2</v>
      </c>
      <c r="DC551" s="147">
        <f t="shared" si="378"/>
        <v>1</v>
      </c>
      <c r="DD551" s="210">
        <f t="shared" si="379"/>
        <v>0</v>
      </c>
      <c r="DE551" s="151">
        <f t="shared" si="380"/>
        <v>0</v>
      </c>
      <c r="DF551" s="213">
        <f t="shared" si="381"/>
        <v>0</v>
      </c>
      <c r="DG551" s="149">
        <f t="shared" si="382"/>
        <v>0</v>
      </c>
      <c r="DH551" s="141">
        <f t="shared" si="383"/>
        <v>0</v>
      </c>
    </row>
    <row r="552" spans="1:112" s="155" customFormat="1" ht="26.1" customHeight="1" thickTop="1" thickBot="1" x14ac:dyDescent="0.2">
      <c r="A552" s="137"/>
      <c r="B552" s="157">
        <v>1372</v>
      </c>
      <c r="C552" s="94" t="s">
        <v>1</v>
      </c>
      <c r="D552" s="94" t="s">
        <v>50</v>
      </c>
      <c r="E552" s="94" t="s">
        <v>203</v>
      </c>
      <c r="F552" s="156">
        <v>6</v>
      </c>
      <c r="G552" s="102">
        <v>1.7</v>
      </c>
      <c r="H552" s="94" t="s">
        <v>256</v>
      </c>
      <c r="I552" s="94" t="s">
        <v>209</v>
      </c>
      <c r="J552" s="103" t="s">
        <v>202</v>
      </c>
      <c r="K552" s="146" t="str">
        <f t="shared" si="357"/>
        <v>●</v>
      </c>
      <c r="L552" s="145" t="s">
        <v>189</v>
      </c>
      <c r="M552" s="180">
        <f t="shared" si="358"/>
        <v>0</v>
      </c>
      <c r="N552" s="92"/>
      <c r="O552" s="93"/>
      <c r="P552" s="104"/>
      <c r="Q552" s="207">
        <v>4</v>
      </c>
      <c r="R552" s="202">
        <v>2</v>
      </c>
      <c r="S552" s="198">
        <v>3</v>
      </c>
      <c r="T552" s="191">
        <f t="shared" si="359"/>
        <v>2</v>
      </c>
      <c r="U552" s="191">
        <f t="shared" si="392"/>
        <v>1</v>
      </c>
      <c r="V552" s="191">
        <f t="shared" si="393"/>
        <v>0</v>
      </c>
      <c r="W552" s="191">
        <f t="shared" si="394"/>
        <v>0</v>
      </c>
      <c r="X552" s="191">
        <f t="shared" si="395"/>
        <v>0</v>
      </c>
      <c r="Y552" s="192">
        <f t="shared" si="396"/>
        <v>0</v>
      </c>
      <c r="Z552" s="195">
        <f t="shared" si="360"/>
        <v>0</v>
      </c>
      <c r="AA552" s="192" t="s">
        <v>67</v>
      </c>
      <c r="AB552" s="190"/>
      <c r="AC552" s="191"/>
      <c r="AD552" s="190"/>
      <c r="AE552" s="190"/>
      <c r="AF552" s="190"/>
      <c r="AG552" s="190"/>
      <c r="AH552" s="190"/>
      <c r="AI552" s="190"/>
      <c r="AJ552" s="190"/>
      <c r="AK552" s="190"/>
      <c r="AL552" s="190"/>
      <c r="AM552" s="190"/>
      <c r="AN552" s="190"/>
      <c r="AO552" s="190"/>
      <c r="AP552" s="190"/>
      <c r="AQ552" s="190"/>
      <c r="AR552" s="190"/>
      <c r="AS552" s="190"/>
      <c r="AT552" s="190"/>
      <c r="AU552" s="190"/>
      <c r="AV552" s="190"/>
      <c r="AW552" s="190"/>
      <c r="AX552" s="190"/>
      <c r="AY552" s="190"/>
      <c r="AZ552" s="190"/>
      <c r="BA552" s="190"/>
      <c r="BB552" s="190"/>
      <c r="BC552" s="190"/>
      <c r="BD552" s="190"/>
      <c r="BE552" s="190"/>
      <c r="BF552" s="190"/>
      <c r="BG552" s="190"/>
      <c r="BH552" s="190"/>
      <c r="BI552" s="190"/>
      <c r="BJ552" s="190"/>
      <c r="BK552" s="190"/>
      <c r="BL552" s="190"/>
      <c r="BM552" s="190"/>
      <c r="BN552" s="190"/>
      <c r="BO552" s="190"/>
      <c r="BP552" s="190"/>
      <c r="BQ552" s="190"/>
      <c r="BR552" s="190"/>
      <c r="BS552" s="190"/>
      <c r="BT552" s="190"/>
      <c r="BU552" s="190"/>
      <c r="BV552" s="190"/>
      <c r="BW552" s="190"/>
      <c r="BX552" s="190"/>
      <c r="BY552" s="190"/>
      <c r="BZ552" s="190">
        <f t="shared" si="384"/>
        <v>1</v>
      </c>
      <c r="CA552" s="190">
        <f t="shared" si="385"/>
        <v>0</v>
      </c>
      <c r="CB552" s="196">
        <f t="shared" si="386"/>
        <v>0</v>
      </c>
      <c r="CC552" s="196">
        <f t="shared" si="361"/>
        <v>0</v>
      </c>
      <c r="CD552" s="197">
        <f t="shared" si="387"/>
        <v>4</v>
      </c>
      <c r="CE552" s="198" t="s">
        <v>127</v>
      </c>
      <c r="CF552" s="196" t="str">
        <f t="shared" si="362"/>
        <v/>
      </c>
      <c r="CG552" s="199">
        <f t="shared" si="388"/>
        <v>1</v>
      </c>
      <c r="CH552" s="190" t="e">
        <f t="shared" si="389"/>
        <v>#VALUE!</v>
      </c>
      <c r="CI552" s="190" t="str">
        <f t="shared" si="390"/>
        <v/>
      </c>
      <c r="CJ552" s="190">
        <f t="shared" si="391"/>
        <v>0</v>
      </c>
      <c r="CK552" s="190"/>
      <c r="CL552" s="191">
        <f t="shared" ref="CL552:CL609" si="399">B552</f>
        <v>1372</v>
      </c>
      <c r="CM552" s="191" t="str">
        <f t="shared" ref="CM552:CM609" si="400">C552</f>
        <v>本圃</v>
      </c>
      <c r="CN552" s="191" t="str">
        <f t="shared" ref="CN552:CN609" si="401">D552</f>
        <v>紅ほっぺ以外</v>
      </c>
      <c r="CO552" s="191" t="str">
        <f t="shared" ref="CO552:CO609" si="402">E552</f>
        <v>よこ</v>
      </c>
      <c r="CP552" s="198">
        <f t="shared" ref="CP552:CP609" si="403">F552</f>
        <v>6</v>
      </c>
      <c r="CQ552" s="203">
        <f t="shared" ref="CQ552:CQ609" si="404">G552</f>
        <v>1.7</v>
      </c>
      <c r="CR552" s="191" t="str">
        <f t="shared" ref="CR552:CR609" si="405">H552</f>
        <v>SPWFD24UB2PB</v>
      </c>
      <c r="CS552" s="191" t="str">
        <f t="shared" ref="CS552:CS609" si="406">I552</f>
        <v>◎</v>
      </c>
      <c r="CT552" s="191" t="str">
        <f t="shared" si="397"/>
        <v>強め</v>
      </c>
      <c r="CU552" s="191" t="str">
        <f t="shared" si="371"/>
        <v>●</v>
      </c>
      <c r="CV552" s="191">
        <f t="shared" ref="CV552:CV609" si="407">N552</f>
        <v>0</v>
      </c>
      <c r="CW552" s="191" t="str">
        <f t="shared" ref="CW552:CW609" si="408">IF(O552&lt;&gt;"",O552,"")</f>
        <v/>
      </c>
      <c r="CX552" s="208">
        <f t="shared" ref="CX552:CX609" si="409">P552</f>
        <v>0</v>
      </c>
      <c r="CY552" s="97">
        <f t="shared" si="375"/>
        <v>4</v>
      </c>
      <c r="CZ552" s="98">
        <f t="shared" ref="CZ552:CZ609" si="410">R552</f>
        <v>2</v>
      </c>
      <c r="DA552" s="97">
        <f t="shared" ref="DA552:DA609" si="411">S552</f>
        <v>3</v>
      </c>
      <c r="DB552" s="95">
        <f t="shared" si="398"/>
        <v>2</v>
      </c>
      <c r="DC552" s="147">
        <f t="shared" si="378"/>
        <v>1</v>
      </c>
      <c r="DD552" s="210">
        <f t="shared" si="379"/>
        <v>0</v>
      </c>
      <c r="DE552" s="151">
        <f t="shared" si="380"/>
        <v>0</v>
      </c>
      <c r="DF552" s="213">
        <f t="shared" si="381"/>
        <v>0</v>
      </c>
      <c r="DG552" s="149">
        <f t="shared" ref="DG552:DG609" si="412">DE552*45900</f>
        <v>0</v>
      </c>
      <c r="DH552" s="141">
        <f t="shared" ref="DH552:DH609" si="413">(DB552/CZ552-1)*CY552</f>
        <v>0</v>
      </c>
    </row>
    <row r="553" spans="1:112" s="155" customFormat="1" ht="26.1" customHeight="1" thickTop="1" thickBot="1" x14ac:dyDescent="0.2">
      <c r="A553" s="137"/>
      <c r="B553" s="157">
        <v>1373</v>
      </c>
      <c r="C553" s="94" t="s">
        <v>1</v>
      </c>
      <c r="D553" s="94" t="s">
        <v>50</v>
      </c>
      <c r="E553" s="94" t="s">
        <v>203</v>
      </c>
      <c r="F553" s="156">
        <v>6</v>
      </c>
      <c r="G553" s="102">
        <v>1.6</v>
      </c>
      <c r="H553" s="94" t="s">
        <v>256</v>
      </c>
      <c r="I553" s="94" t="s">
        <v>209</v>
      </c>
      <c r="J553" s="103" t="s">
        <v>202</v>
      </c>
      <c r="K553" s="146" t="str">
        <f t="shared" ref="K553:K610" si="414">IF(OR(Q553=3,Q553=6,Q553=9),"○",IF(OR(Q553=4,Q553=8),"●","-"))</f>
        <v>●</v>
      </c>
      <c r="L553" s="145" t="s">
        <v>189</v>
      </c>
      <c r="M553" s="180">
        <f t="shared" ref="M553:M610" si="415">IF(L553="YES",1,0)</f>
        <v>0</v>
      </c>
      <c r="N553" s="92"/>
      <c r="O553" s="93"/>
      <c r="P553" s="104"/>
      <c r="Q553" s="207">
        <v>4</v>
      </c>
      <c r="R553" s="202">
        <v>2</v>
      </c>
      <c r="S553" s="198">
        <v>3</v>
      </c>
      <c r="T553" s="191">
        <f t="shared" ref="T553:T616" si="416">IF(O553&lt;&gt;"",(ROUNDDOWN(O553/Q553,0)+1)*R553,(ROUNDDOWN(N553/Q553,0)+1)*R553)</f>
        <v>2</v>
      </c>
      <c r="U553" s="191">
        <f t="shared" si="392"/>
        <v>1</v>
      </c>
      <c r="V553" s="191">
        <f t="shared" si="393"/>
        <v>0</v>
      </c>
      <c r="W553" s="191">
        <f t="shared" si="394"/>
        <v>0</v>
      </c>
      <c r="X553" s="191">
        <f t="shared" si="395"/>
        <v>0</v>
      </c>
      <c r="Y553" s="192">
        <f t="shared" si="396"/>
        <v>0</v>
      </c>
      <c r="Z553" s="195">
        <f t="shared" ref="Z553:Z610" si="417">(T553/R553-1)*Q553</f>
        <v>0</v>
      </c>
      <c r="AA553" s="192" t="s">
        <v>67</v>
      </c>
      <c r="AB553" s="190"/>
      <c r="AC553" s="191"/>
      <c r="AD553" s="190"/>
      <c r="AE553" s="190"/>
      <c r="AF553" s="190"/>
      <c r="AG553" s="190"/>
      <c r="AH553" s="190"/>
      <c r="AI553" s="190"/>
      <c r="AJ553" s="190"/>
      <c r="AK553" s="190"/>
      <c r="AL553" s="190"/>
      <c r="AM553" s="190"/>
      <c r="AN553" s="190"/>
      <c r="AO553" s="190"/>
      <c r="AP553" s="190"/>
      <c r="AQ553" s="190"/>
      <c r="AR553" s="190"/>
      <c r="AS553" s="190"/>
      <c r="AT553" s="190"/>
      <c r="AU553" s="190"/>
      <c r="AV553" s="190"/>
      <c r="AW553" s="190"/>
      <c r="AX553" s="190"/>
      <c r="AY553" s="190"/>
      <c r="AZ553" s="190"/>
      <c r="BA553" s="190"/>
      <c r="BB553" s="190"/>
      <c r="BC553" s="190"/>
      <c r="BD553" s="190"/>
      <c r="BE553" s="190"/>
      <c r="BF553" s="190"/>
      <c r="BG553" s="190"/>
      <c r="BH553" s="190"/>
      <c r="BI553" s="190"/>
      <c r="BJ553" s="190"/>
      <c r="BK553" s="190"/>
      <c r="BL553" s="190"/>
      <c r="BM553" s="190"/>
      <c r="BN553" s="190"/>
      <c r="BO553" s="190"/>
      <c r="BP553" s="190"/>
      <c r="BQ553" s="190"/>
      <c r="BR553" s="190"/>
      <c r="BS553" s="190"/>
      <c r="BT553" s="190"/>
      <c r="BU553" s="190"/>
      <c r="BV553" s="190"/>
      <c r="BW553" s="190"/>
      <c r="BX553" s="190"/>
      <c r="BY553" s="190"/>
      <c r="BZ553" s="190">
        <f t="shared" si="384"/>
        <v>1</v>
      </c>
      <c r="CA553" s="190">
        <f t="shared" si="385"/>
        <v>0</v>
      </c>
      <c r="CB553" s="196">
        <f t="shared" si="386"/>
        <v>0</v>
      </c>
      <c r="CC553" s="196">
        <f t="shared" ref="CC553:CC616" si="418">CB553/2</f>
        <v>0</v>
      </c>
      <c r="CD553" s="197">
        <f t="shared" si="387"/>
        <v>4</v>
      </c>
      <c r="CE553" s="198" t="s">
        <v>127</v>
      </c>
      <c r="CF553" s="196" t="str">
        <f t="shared" ref="CF553:CF616" si="419">IF(CC553&gt;CD553/4,IF(O553&lt;&gt;"",ROUNDDOWN((O553)/BZ553,1),ROUNDDOWN(N553/BZ553,1)),"")</f>
        <v/>
      </c>
      <c r="CG553" s="199">
        <f t="shared" si="388"/>
        <v>1</v>
      </c>
      <c r="CH553" s="190" t="e">
        <f t="shared" si="389"/>
        <v>#VALUE!</v>
      </c>
      <c r="CI553" s="190" t="str">
        <f t="shared" si="390"/>
        <v/>
      </c>
      <c r="CJ553" s="190">
        <f t="shared" si="391"/>
        <v>0</v>
      </c>
      <c r="CK553" s="190"/>
      <c r="CL553" s="191">
        <f t="shared" si="399"/>
        <v>1373</v>
      </c>
      <c r="CM553" s="191" t="str">
        <f t="shared" si="400"/>
        <v>本圃</v>
      </c>
      <c r="CN553" s="191" t="str">
        <f t="shared" si="401"/>
        <v>紅ほっぺ以外</v>
      </c>
      <c r="CO553" s="191" t="str">
        <f t="shared" si="402"/>
        <v>よこ</v>
      </c>
      <c r="CP553" s="198">
        <f t="shared" si="403"/>
        <v>6</v>
      </c>
      <c r="CQ553" s="203">
        <f t="shared" si="404"/>
        <v>1.6</v>
      </c>
      <c r="CR553" s="191" t="str">
        <f t="shared" si="405"/>
        <v>SPWFD24UB2PB</v>
      </c>
      <c r="CS553" s="191" t="str">
        <f t="shared" si="406"/>
        <v>◎</v>
      </c>
      <c r="CT553" s="191" t="str">
        <f t="shared" si="397"/>
        <v>強め</v>
      </c>
      <c r="CU553" s="191" t="str">
        <f t="shared" ref="CU553:CU610" si="420">IF(OR(CY553=3,CY553=6,CY553=9),"○",IF(OR(CY553=4,CY553=8),"●","-"))</f>
        <v>●</v>
      </c>
      <c r="CV553" s="191">
        <f t="shared" si="407"/>
        <v>0</v>
      </c>
      <c r="CW553" s="191" t="str">
        <f t="shared" si="408"/>
        <v/>
      </c>
      <c r="CX553" s="208">
        <f t="shared" si="409"/>
        <v>0</v>
      </c>
      <c r="CY553" s="97">
        <f t="shared" ref="CY553:CY610" si="421">IF(M553=0,IF(CF553&lt;&gt;"",CF553,CD553),Q553)</f>
        <v>4</v>
      </c>
      <c r="CZ553" s="98">
        <f t="shared" si="410"/>
        <v>2</v>
      </c>
      <c r="DA553" s="97">
        <f t="shared" si="411"/>
        <v>3</v>
      </c>
      <c r="DB553" s="95">
        <f t="shared" si="398"/>
        <v>2</v>
      </c>
      <c r="DC553" s="147">
        <f t="shared" ref="DC553:DC610" si="422">ROUNDUP(DB553/6,0)</f>
        <v>1</v>
      </c>
      <c r="DD553" s="210">
        <f t="shared" ref="DD553:DD610" si="423">DB553*CX553</f>
        <v>0</v>
      </c>
      <c r="DE553" s="151">
        <f t="shared" ref="DE553:DE610" si="424">ROUNDUP(DD553/6,0)</f>
        <v>0</v>
      </c>
      <c r="DF553" s="213">
        <f t="shared" ref="DF553:DF610" si="425">DE553*6-DD553</f>
        <v>0</v>
      </c>
      <c r="DG553" s="149">
        <f t="shared" si="412"/>
        <v>0</v>
      </c>
      <c r="DH553" s="141">
        <f t="shared" si="413"/>
        <v>0</v>
      </c>
    </row>
    <row r="554" spans="1:112" s="155" customFormat="1" ht="26.1" customHeight="1" thickTop="1" thickBot="1" x14ac:dyDescent="0.2">
      <c r="A554" s="137"/>
      <c r="B554" s="157">
        <v>1374</v>
      </c>
      <c r="C554" s="94" t="s">
        <v>1</v>
      </c>
      <c r="D554" s="94" t="s">
        <v>50</v>
      </c>
      <c r="E554" s="94" t="s">
        <v>203</v>
      </c>
      <c r="F554" s="156">
        <v>6</v>
      </c>
      <c r="G554" s="102">
        <v>1.6</v>
      </c>
      <c r="H554" s="94" t="s">
        <v>256</v>
      </c>
      <c r="I554" s="94" t="s">
        <v>205</v>
      </c>
      <c r="J554" s="106" t="s">
        <v>196</v>
      </c>
      <c r="K554" s="146" t="str">
        <f t="shared" si="414"/>
        <v>○</v>
      </c>
      <c r="L554" s="145" t="s">
        <v>189</v>
      </c>
      <c r="M554" s="180">
        <f t="shared" si="415"/>
        <v>0</v>
      </c>
      <c r="N554" s="92"/>
      <c r="O554" s="93"/>
      <c r="P554" s="104"/>
      <c r="Q554" s="207">
        <v>6</v>
      </c>
      <c r="R554" s="202">
        <v>2</v>
      </c>
      <c r="S554" s="198">
        <v>3</v>
      </c>
      <c r="T554" s="191">
        <f t="shared" si="416"/>
        <v>2</v>
      </c>
      <c r="U554" s="191">
        <f t="shared" si="392"/>
        <v>1</v>
      </c>
      <c r="V554" s="191">
        <f t="shared" si="393"/>
        <v>0</v>
      </c>
      <c r="W554" s="191">
        <f t="shared" si="394"/>
        <v>0</v>
      </c>
      <c r="X554" s="191">
        <f t="shared" si="395"/>
        <v>0</v>
      </c>
      <c r="Y554" s="192">
        <f t="shared" si="396"/>
        <v>0</v>
      </c>
      <c r="Z554" s="195">
        <f t="shared" si="417"/>
        <v>0</v>
      </c>
      <c r="AA554" s="192" t="s">
        <v>67</v>
      </c>
      <c r="AB554" s="190"/>
      <c r="AC554" s="191"/>
      <c r="AD554" s="190"/>
      <c r="AE554" s="190"/>
      <c r="AF554" s="190"/>
      <c r="AG554" s="190"/>
      <c r="AH554" s="190"/>
      <c r="AI554" s="190"/>
      <c r="AJ554" s="190"/>
      <c r="AK554" s="190"/>
      <c r="AL554" s="190"/>
      <c r="AM554" s="190"/>
      <c r="AN554" s="190"/>
      <c r="AO554" s="190"/>
      <c r="AP554" s="190"/>
      <c r="AQ554" s="190"/>
      <c r="AR554" s="190"/>
      <c r="AS554" s="190"/>
      <c r="AT554" s="190"/>
      <c r="AU554" s="190"/>
      <c r="AV554" s="190"/>
      <c r="AW554" s="190"/>
      <c r="AX554" s="190"/>
      <c r="AY554" s="190"/>
      <c r="AZ554" s="190"/>
      <c r="BA554" s="190"/>
      <c r="BB554" s="190"/>
      <c r="BC554" s="190"/>
      <c r="BD554" s="190"/>
      <c r="BE554" s="190"/>
      <c r="BF554" s="190"/>
      <c r="BG554" s="190"/>
      <c r="BH554" s="190"/>
      <c r="BI554" s="190"/>
      <c r="BJ554" s="190"/>
      <c r="BK554" s="190"/>
      <c r="BL554" s="190"/>
      <c r="BM554" s="190"/>
      <c r="BN554" s="190"/>
      <c r="BO554" s="190"/>
      <c r="BP554" s="190"/>
      <c r="BQ554" s="190"/>
      <c r="BR554" s="190"/>
      <c r="BS554" s="190"/>
      <c r="BT554" s="190"/>
      <c r="BU554" s="190"/>
      <c r="BV554" s="190"/>
      <c r="BW554" s="190"/>
      <c r="BX554" s="190"/>
      <c r="BY554" s="190"/>
      <c r="BZ554" s="190">
        <f t="shared" ref="BZ554:BZ617" si="426">T554/R554</f>
        <v>1</v>
      </c>
      <c r="CA554" s="190">
        <f t="shared" ref="CA554:CA617" si="427">T554*P554</f>
        <v>0</v>
      </c>
      <c r="CB554" s="196">
        <f t="shared" ref="CB554:CB617" si="428">IF(O554&lt;&gt;"",O554-Q554*(BZ554-1),N554-Q554*(BZ554-1))</f>
        <v>0</v>
      </c>
      <c r="CC554" s="196">
        <f t="shared" si="418"/>
        <v>0</v>
      </c>
      <c r="CD554" s="197">
        <f t="shared" ref="CD554:CD617" si="429">Q554</f>
        <v>6</v>
      </c>
      <c r="CE554" s="198" t="s">
        <v>127</v>
      </c>
      <c r="CF554" s="196" t="str">
        <f t="shared" si="419"/>
        <v/>
      </c>
      <c r="CG554" s="199">
        <f t="shared" ref="CG554:CG617" si="430">IF(CF554&lt;&gt;"",BZ554+1,BZ554)</f>
        <v>1</v>
      </c>
      <c r="CH554" s="190" t="e">
        <f t="shared" ref="CH554:CH617" si="431">IF(O554&lt;&gt;"",(O554-CF554*(CG554-1))/2,(N554-CF554*(CG554-1))/2)</f>
        <v>#VALUE!</v>
      </c>
      <c r="CI554" s="190" t="str">
        <f t="shared" ref="CI554:CI617" si="432">IF(CG554&gt;BZ554,CD554*(CG554-1),"")</f>
        <v/>
      </c>
      <c r="CJ554" s="190">
        <f t="shared" ref="CJ554:CJ617" si="433">IF(N554&lt;&gt;"",IF(CF554&lt;&gt;"",1,0),0)</f>
        <v>0</v>
      </c>
      <c r="CK554" s="190"/>
      <c r="CL554" s="191">
        <f t="shared" si="399"/>
        <v>1374</v>
      </c>
      <c r="CM554" s="191" t="str">
        <f t="shared" si="400"/>
        <v>本圃</v>
      </c>
      <c r="CN554" s="191" t="str">
        <f t="shared" si="401"/>
        <v>紅ほっぺ以外</v>
      </c>
      <c r="CO554" s="191" t="str">
        <f t="shared" si="402"/>
        <v>よこ</v>
      </c>
      <c r="CP554" s="198">
        <f t="shared" si="403"/>
        <v>6</v>
      </c>
      <c r="CQ554" s="203">
        <f t="shared" si="404"/>
        <v>1.6</v>
      </c>
      <c r="CR554" s="191" t="str">
        <f t="shared" si="405"/>
        <v>SPWFD24UB2PB</v>
      </c>
      <c r="CS554" s="191" t="str">
        <f t="shared" si="406"/>
        <v>△</v>
      </c>
      <c r="CT554" s="191" t="str">
        <f t="shared" si="397"/>
        <v>弱め</v>
      </c>
      <c r="CU554" s="191" t="str">
        <f t="shared" si="420"/>
        <v>○</v>
      </c>
      <c r="CV554" s="191">
        <f t="shared" si="407"/>
        <v>0</v>
      </c>
      <c r="CW554" s="191" t="str">
        <f t="shared" si="408"/>
        <v/>
      </c>
      <c r="CX554" s="208">
        <f t="shared" si="409"/>
        <v>0</v>
      </c>
      <c r="CY554" s="97">
        <f t="shared" si="421"/>
        <v>6</v>
      </c>
      <c r="CZ554" s="98">
        <f t="shared" si="410"/>
        <v>2</v>
      </c>
      <c r="DA554" s="97">
        <f t="shared" si="411"/>
        <v>3</v>
      </c>
      <c r="DB554" s="95">
        <f t="shared" si="398"/>
        <v>2</v>
      </c>
      <c r="DC554" s="147">
        <f t="shared" si="422"/>
        <v>1</v>
      </c>
      <c r="DD554" s="210">
        <f t="shared" si="423"/>
        <v>0</v>
      </c>
      <c r="DE554" s="151">
        <f t="shared" si="424"/>
        <v>0</v>
      </c>
      <c r="DF554" s="213">
        <f t="shared" si="425"/>
        <v>0</v>
      </c>
      <c r="DG554" s="149">
        <f t="shared" si="412"/>
        <v>0</v>
      </c>
      <c r="DH554" s="141">
        <f t="shared" si="413"/>
        <v>0</v>
      </c>
    </row>
    <row r="555" spans="1:112" s="155" customFormat="1" ht="26.1" customHeight="1" thickTop="1" thickBot="1" x14ac:dyDescent="0.2">
      <c r="A555" s="137"/>
      <c r="B555" s="157">
        <v>1375</v>
      </c>
      <c r="C555" s="94" t="s">
        <v>1</v>
      </c>
      <c r="D555" s="94" t="s">
        <v>50</v>
      </c>
      <c r="E555" s="94" t="s">
        <v>203</v>
      </c>
      <c r="F555" s="156">
        <v>7</v>
      </c>
      <c r="G555" s="102">
        <v>1.4</v>
      </c>
      <c r="H555" s="94" t="s">
        <v>256</v>
      </c>
      <c r="I555" s="94" t="s">
        <v>209</v>
      </c>
      <c r="J555" s="103" t="s">
        <v>202</v>
      </c>
      <c r="K555" s="146" t="str">
        <f t="shared" si="414"/>
        <v>●</v>
      </c>
      <c r="L555" s="145" t="s">
        <v>189</v>
      </c>
      <c r="M555" s="180">
        <f t="shared" si="415"/>
        <v>0</v>
      </c>
      <c r="N555" s="92"/>
      <c r="O555" s="93"/>
      <c r="P555" s="104"/>
      <c r="Q555" s="207">
        <v>4</v>
      </c>
      <c r="R555" s="202">
        <v>2</v>
      </c>
      <c r="S555" s="198">
        <v>3.5</v>
      </c>
      <c r="T555" s="191">
        <f t="shared" si="416"/>
        <v>2</v>
      </c>
      <c r="U555" s="191">
        <f t="shared" si="392"/>
        <v>1</v>
      </c>
      <c r="V555" s="191">
        <f t="shared" si="393"/>
        <v>0</v>
      </c>
      <c r="W555" s="191">
        <f t="shared" si="394"/>
        <v>0</v>
      </c>
      <c r="X555" s="191">
        <f t="shared" si="395"/>
        <v>0</v>
      </c>
      <c r="Y555" s="192">
        <f t="shared" si="396"/>
        <v>0</v>
      </c>
      <c r="Z555" s="195">
        <f t="shared" si="417"/>
        <v>0</v>
      </c>
      <c r="AA555" s="192" t="s">
        <v>67</v>
      </c>
      <c r="AB555" s="190" t="s">
        <v>74</v>
      </c>
      <c r="AC555" s="191"/>
      <c r="AD555" s="190"/>
      <c r="AE555" s="190"/>
      <c r="AF555" s="190"/>
      <c r="AG555" s="190"/>
      <c r="AH555" s="190"/>
      <c r="AI555" s="190"/>
      <c r="AJ555" s="190"/>
      <c r="AK555" s="190"/>
      <c r="AL555" s="190"/>
      <c r="AM555" s="190"/>
      <c r="AN555" s="190"/>
      <c r="AO555" s="190"/>
      <c r="AP555" s="190"/>
      <c r="AQ555" s="190"/>
      <c r="AR555" s="190"/>
      <c r="AS555" s="190"/>
      <c r="AT555" s="190"/>
      <c r="AU555" s="190"/>
      <c r="AV555" s="190"/>
      <c r="AW555" s="190"/>
      <c r="AX555" s="190"/>
      <c r="AY555" s="190"/>
      <c r="AZ555" s="190"/>
      <c r="BA555" s="190"/>
      <c r="BB555" s="190"/>
      <c r="BC555" s="190"/>
      <c r="BD555" s="190"/>
      <c r="BE555" s="190"/>
      <c r="BF555" s="190"/>
      <c r="BG555" s="190"/>
      <c r="BH555" s="190"/>
      <c r="BI555" s="190"/>
      <c r="BJ555" s="190"/>
      <c r="BK555" s="190"/>
      <c r="BL555" s="190"/>
      <c r="BM555" s="190"/>
      <c r="BN555" s="190"/>
      <c r="BO555" s="190"/>
      <c r="BP555" s="190"/>
      <c r="BQ555" s="190"/>
      <c r="BR555" s="190"/>
      <c r="BS555" s="190"/>
      <c r="BT555" s="190"/>
      <c r="BU555" s="190"/>
      <c r="BV555" s="190"/>
      <c r="BW555" s="190"/>
      <c r="BX555" s="190"/>
      <c r="BY555" s="190"/>
      <c r="BZ555" s="190">
        <f t="shared" si="426"/>
        <v>1</v>
      </c>
      <c r="CA555" s="190">
        <f t="shared" si="427"/>
        <v>0</v>
      </c>
      <c r="CB555" s="196">
        <f t="shared" si="428"/>
        <v>0</v>
      </c>
      <c r="CC555" s="196">
        <f t="shared" si="418"/>
        <v>0</v>
      </c>
      <c r="CD555" s="197">
        <f t="shared" si="429"/>
        <v>4</v>
      </c>
      <c r="CE555" s="198" t="s">
        <v>127</v>
      </c>
      <c r="CF555" s="196" t="str">
        <f t="shared" si="419"/>
        <v/>
      </c>
      <c r="CG555" s="199">
        <f t="shared" si="430"/>
        <v>1</v>
      </c>
      <c r="CH555" s="190" t="e">
        <f t="shared" si="431"/>
        <v>#VALUE!</v>
      </c>
      <c r="CI555" s="190" t="str">
        <f t="shared" si="432"/>
        <v/>
      </c>
      <c r="CJ555" s="190">
        <f t="shared" si="433"/>
        <v>0</v>
      </c>
      <c r="CK555" s="190"/>
      <c r="CL555" s="191">
        <f t="shared" si="399"/>
        <v>1375</v>
      </c>
      <c r="CM555" s="191" t="str">
        <f t="shared" si="400"/>
        <v>本圃</v>
      </c>
      <c r="CN555" s="191" t="str">
        <f t="shared" si="401"/>
        <v>紅ほっぺ以外</v>
      </c>
      <c r="CO555" s="191" t="str">
        <f t="shared" si="402"/>
        <v>よこ</v>
      </c>
      <c r="CP555" s="198">
        <f t="shared" si="403"/>
        <v>7</v>
      </c>
      <c r="CQ555" s="203">
        <f t="shared" si="404"/>
        <v>1.4</v>
      </c>
      <c r="CR555" s="191" t="str">
        <f t="shared" si="405"/>
        <v>SPWFD24UB2PB</v>
      </c>
      <c r="CS555" s="191" t="str">
        <f t="shared" si="406"/>
        <v>◎</v>
      </c>
      <c r="CT555" s="191" t="str">
        <f t="shared" si="397"/>
        <v>強め</v>
      </c>
      <c r="CU555" s="191" t="str">
        <f t="shared" si="420"/>
        <v>●</v>
      </c>
      <c r="CV555" s="191">
        <f t="shared" si="407"/>
        <v>0</v>
      </c>
      <c r="CW555" s="191" t="str">
        <f t="shared" si="408"/>
        <v/>
      </c>
      <c r="CX555" s="208">
        <f t="shared" si="409"/>
        <v>0</v>
      </c>
      <c r="CY555" s="97">
        <f t="shared" si="421"/>
        <v>4</v>
      </c>
      <c r="CZ555" s="98">
        <f t="shared" si="410"/>
        <v>2</v>
      </c>
      <c r="DA555" s="97">
        <f t="shared" si="411"/>
        <v>3.5</v>
      </c>
      <c r="DB555" s="95">
        <f t="shared" si="398"/>
        <v>2</v>
      </c>
      <c r="DC555" s="147">
        <f t="shared" si="422"/>
        <v>1</v>
      </c>
      <c r="DD555" s="210">
        <f t="shared" si="423"/>
        <v>0</v>
      </c>
      <c r="DE555" s="151">
        <f t="shared" si="424"/>
        <v>0</v>
      </c>
      <c r="DF555" s="213">
        <f t="shared" si="425"/>
        <v>0</v>
      </c>
      <c r="DG555" s="149">
        <f t="shared" si="412"/>
        <v>0</v>
      </c>
      <c r="DH555" s="141">
        <f t="shared" si="413"/>
        <v>0</v>
      </c>
    </row>
    <row r="556" spans="1:112" s="155" customFormat="1" ht="26.1" customHeight="1" thickTop="1" thickBot="1" x14ac:dyDescent="0.2">
      <c r="A556" s="137"/>
      <c r="B556" s="157">
        <v>1376</v>
      </c>
      <c r="C556" s="94" t="s">
        <v>1</v>
      </c>
      <c r="D556" s="94" t="s">
        <v>50</v>
      </c>
      <c r="E556" s="94" t="s">
        <v>203</v>
      </c>
      <c r="F556" s="156">
        <v>7</v>
      </c>
      <c r="G556" s="102">
        <v>1.6</v>
      </c>
      <c r="H556" s="94" t="s">
        <v>256</v>
      </c>
      <c r="I556" s="94" t="s">
        <v>207</v>
      </c>
      <c r="J556" s="106" t="s">
        <v>199</v>
      </c>
      <c r="K556" s="146" t="str">
        <f t="shared" si="414"/>
        <v>●</v>
      </c>
      <c r="L556" s="145" t="s">
        <v>189</v>
      </c>
      <c r="M556" s="180">
        <f t="shared" si="415"/>
        <v>0</v>
      </c>
      <c r="N556" s="92"/>
      <c r="O556" s="93"/>
      <c r="P556" s="104"/>
      <c r="Q556" s="207">
        <v>4</v>
      </c>
      <c r="R556" s="202">
        <v>2</v>
      </c>
      <c r="S556" s="198">
        <v>3.5</v>
      </c>
      <c r="T556" s="191">
        <f t="shared" si="416"/>
        <v>2</v>
      </c>
      <c r="U556" s="191">
        <f t="shared" si="392"/>
        <v>1</v>
      </c>
      <c r="V556" s="191">
        <f t="shared" si="393"/>
        <v>0</v>
      </c>
      <c r="W556" s="191">
        <f t="shared" si="394"/>
        <v>0</v>
      </c>
      <c r="X556" s="191">
        <f t="shared" si="395"/>
        <v>0</v>
      </c>
      <c r="Y556" s="192">
        <f t="shared" si="396"/>
        <v>0</v>
      </c>
      <c r="Z556" s="195">
        <f t="shared" si="417"/>
        <v>0</v>
      </c>
      <c r="AA556" s="192" t="s">
        <v>67</v>
      </c>
      <c r="AB556" s="190"/>
      <c r="AC556" s="191"/>
      <c r="AD556" s="190"/>
      <c r="AE556" s="190"/>
      <c r="AF556" s="190"/>
      <c r="AG556" s="190"/>
      <c r="AH556" s="190"/>
      <c r="AI556" s="190"/>
      <c r="AJ556" s="190"/>
      <c r="AK556" s="190"/>
      <c r="AL556" s="190"/>
      <c r="AM556" s="190"/>
      <c r="AN556" s="190"/>
      <c r="AO556" s="190"/>
      <c r="AP556" s="190"/>
      <c r="AQ556" s="190"/>
      <c r="AR556" s="190"/>
      <c r="AS556" s="190"/>
      <c r="AT556" s="190"/>
      <c r="AU556" s="190"/>
      <c r="AV556" s="190"/>
      <c r="AW556" s="190"/>
      <c r="AX556" s="190"/>
      <c r="AY556" s="190"/>
      <c r="AZ556" s="190"/>
      <c r="BA556" s="190"/>
      <c r="BB556" s="190"/>
      <c r="BC556" s="190"/>
      <c r="BD556" s="190"/>
      <c r="BE556" s="190"/>
      <c r="BF556" s="190"/>
      <c r="BG556" s="190"/>
      <c r="BH556" s="190"/>
      <c r="BI556" s="190"/>
      <c r="BJ556" s="190"/>
      <c r="BK556" s="190"/>
      <c r="BL556" s="190"/>
      <c r="BM556" s="190"/>
      <c r="BN556" s="190"/>
      <c r="BO556" s="190"/>
      <c r="BP556" s="190"/>
      <c r="BQ556" s="190"/>
      <c r="BR556" s="190"/>
      <c r="BS556" s="190"/>
      <c r="BT556" s="190"/>
      <c r="BU556" s="190"/>
      <c r="BV556" s="190"/>
      <c r="BW556" s="190"/>
      <c r="BX556" s="190"/>
      <c r="BY556" s="190"/>
      <c r="BZ556" s="190">
        <f t="shared" si="426"/>
        <v>1</v>
      </c>
      <c r="CA556" s="190">
        <f t="shared" si="427"/>
        <v>0</v>
      </c>
      <c r="CB556" s="196">
        <f t="shared" si="428"/>
        <v>0</v>
      </c>
      <c r="CC556" s="196">
        <f t="shared" si="418"/>
        <v>0</v>
      </c>
      <c r="CD556" s="197">
        <f t="shared" si="429"/>
        <v>4</v>
      </c>
      <c r="CE556" s="198" t="s">
        <v>127</v>
      </c>
      <c r="CF556" s="196" t="str">
        <f t="shared" si="419"/>
        <v/>
      </c>
      <c r="CG556" s="199">
        <f t="shared" si="430"/>
        <v>1</v>
      </c>
      <c r="CH556" s="190" t="e">
        <f t="shared" si="431"/>
        <v>#VALUE!</v>
      </c>
      <c r="CI556" s="190" t="str">
        <f t="shared" si="432"/>
        <v/>
      </c>
      <c r="CJ556" s="190">
        <f t="shared" si="433"/>
        <v>0</v>
      </c>
      <c r="CK556" s="190"/>
      <c r="CL556" s="191">
        <f t="shared" si="399"/>
        <v>1376</v>
      </c>
      <c r="CM556" s="191" t="str">
        <f t="shared" si="400"/>
        <v>本圃</v>
      </c>
      <c r="CN556" s="191" t="str">
        <f t="shared" si="401"/>
        <v>紅ほっぺ以外</v>
      </c>
      <c r="CO556" s="191" t="str">
        <f t="shared" si="402"/>
        <v>よこ</v>
      </c>
      <c r="CP556" s="198">
        <f t="shared" si="403"/>
        <v>7</v>
      </c>
      <c r="CQ556" s="203">
        <f t="shared" si="404"/>
        <v>1.6</v>
      </c>
      <c r="CR556" s="191" t="str">
        <f t="shared" si="405"/>
        <v>SPWFD24UB2PB</v>
      </c>
      <c r="CS556" s="191" t="str">
        <f t="shared" si="406"/>
        <v>○</v>
      </c>
      <c r="CT556" s="191" t="str">
        <f t="shared" si="397"/>
        <v>適</v>
      </c>
      <c r="CU556" s="191" t="str">
        <f t="shared" si="420"/>
        <v>●</v>
      </c>
      <c r="CV556" s="191">
        <f t="shared" si="407"/>
        <v>0</v>
      </c>
      <c r="CW556" s="191" t="str">
        <f t="shared" si="408"/>
        <v/>
      </c>
      <c r="CX556" s="208">
        <f t="shared" si="409"/>
        <v>0</v>
      </c>
      <c r="CY556" s="97">
        <f t="shared" si="421"/>
        <v>4</v>
      </c>
      <c r="CZ556" s="98">
        <f t="shared" si="410"/>
        <v>2</v>
      </c>
      <c r="DA556" s="97">
        <f t="shared" si="411"/>
        <v>3.5</v>
      </c>
      <c r="DB556" s="95">
        <f t="shared" si="398"/>
        <v>2</v>
      </c>
      <c r="DC556" s="147">
        <f t="shared" si="422"/>
        <v>1</v>
      </c>
      <c r="DD556" s="210">
        <f t="shared" si="423"/>
        <v>0</v>
      </c>
      <c r="DE556" s="151">
        <f t="shared" si="424"/>
        <v>0</v>
      </c>
      <c r="DF556" s="213">
        <f t="shared" si="425"/>
        <v>0</v>
      </c>
      <c r="DG556" s="149">
        <f t="shared" si="412"/>
        <v>0</v>
      </c>
      <c r="DH556" s="141">
        <f t="shared" si="413"/>
        <v>0</v>
      </c>
    </row>
    <row r="557" spans="1:112" s="155" customFormat="1" ht="26.1" customHeight="1" thickTop="1" thickBot="1" x14ac:dyDescent="0.2">
      <c r="A557" s="137"/>
      <c r="B557" s="157">
        <v>1377</v>
      </c>
      <c r="C557" s="94" t="s">
        <v>1</v>
      </c>
      <c r="D557" s="94" t="s">
        <v>50</v>
      </c>
      <c r="E557" s="94" t="s">
        <v>203</v>
      </c>
      <c r="F557" s="156">
        <v>7</v>
      </c>
      <c r="G557" s="102">
        <v>1.7</v>
      </c>
      <c r="H557" s="94" t="s">
        <v>256</v>
      </c>
      <c r="I557" s="94" t="s">
        <v>207</v>
      </c>
      <c r="J557" s="106" t="s">
        <v>199</v>
      </c>
      <c r="K557" s="146" t="str">
        <f t="shared" si="414"/>
        <v>●</v>
      </c>
      <c r="L557" s="145" t="s">
        <v>189</v>
      </c>
      <c r="M557" s="180">
        <f t="shared" si="415"/>
        <v>0</v>
      </c>
      <c r="N557" s="92"/>
      <c r="O557" s="93"/>
      <c r="P557" s="104"/>
      <c r="Q557" s="207">
        <v>4</v>
      </c>
      <c r="R557" s="202">
        <v>2</v>
      </c>
      <c r="S557" s="198">
        <v>3.5</v>
      </c>
      <c r="T557" s="191">
        <f t="shared" si="416"/>
        <v>2</v>
      </c>
      <c r="U557" s="191">
        <f t="shared" si="392"/>
        <v>1</v>
      </c>
      <c r="V557" s="191">
        <f t="shared" si="393"/>
        <v>0</v>
      </c>
      <c r="W557" s="191">
        <f t="shared" si="394"/>
        <v>0</v>
      </c>
      <c r="X557" s="191">
        <f t="shared" si="395"/>
        <v>0</v>
      </c>
      <c r="Y557" s="192">
        <f t="shared" si="396"/>
        <v>0</v>
      </c>
      <c r="Z557" s="195">
        <f t="shared" si="417"/>
        <v>0</v>
      </c>
      <c r="AA557" s="192" t="s">
        <v>67</v>
      </c>
      <c r="AB557" s="190"/>
      <c r="AC557" s="191"/>
      <c r="AD557" s="190"/>
      <c r="AE557" s="190"/>
      <c r="AF557" s="190"/>
      <c r="AG557" s="190"/>
      <c r="AH557" s="190"/>
      <c r="AI557" s="190"/>
      <c r="AJ557" s="190"/>
      <c r="AK557" s="190"/>
      <c r="AL557" s="190"/>
      <c r="AM557" s="190"/>
      <c r="AN557" s="190"/>
      <c r="AO557" s="190"/>
      <c r="AP557" s="190"/>
      <c r="AQ557" s="190"/>
      <c r="AR557" s="190"/>
      <c r="AS557" s="190"/>
      <c r="AT557" s="190"/>
      <c r="AU557" s="190"/>
      <c r="AV557" s="190"/>
      <c r="AW557" s="190"/>
      <c r="AX557" s="190"/>
      <c r="AY557" s="190"/>
      <c r="AZ557" s="190"/>
      <c r="BA557" s="190"/>
      <c r="BB557" s="190"/>
      <c r="BC557" s="190"/>
      <c r="BD557" s="190"/>
      <c r="BE557" s="190"/>
      <c r="BF557" s="190"/>
      <c r="BG557" s="190"/>
      <c r="BH557" s="190"/>
      <c r="BI557" s="190"/>
      <c r="BJ557" s="190"/>
      <c r="BK557" s="190"/>
      <c r="BL557" s="190"/>
      <c r="BM557" s="190"/>
      <c r="BN557" s="190"/>
      <c r="BO557" s="190"/>
      <c r="BP557" s="190"/>
      <c r="BQ557" s="190"/>
      <c r="BR557" s="190"/>
      <c r="BS557" s="190"/>
      <c r="BT557" s="190"/>
      <c r="BU557" s="190"/>
      <c r="BV557" s="190"/>
      <c r="BW557" s="190"/>
      <c r="BX557" s="190"/>
      <c r="BY557" s="190"/>
      <c r="BZ557" s="190">
        <f t="shared" si="426"/>
        <v>1</v>
      </c>
      <c r="CA557" s="190">
        <f t="shared" si="427"/>
        <v>0</v>
      </c>
      <c r="CB557" s="196">
        <f t="shared" si="428"/>
        <v>0</v>
      </c>
      <c r="CC557" s="196">
        <f t="shared" si="418"/>
        <v>0</v>
      </c>
      <c r="CD557" s="197">
        <f t="shared" si="429"/>
        <v>4</v>
      </c>
      <c r="CE557" s="198" t="s">
        <v>127</v>
      </c>
      <c r="CF557" s="196" t="str">
        <f t="shared" si="419"/>
        <v/>
      </c>
      <c r="CG557" s="199">
        <f t="shared" si="430"/>
        <v>1</v>
      </c>
      <c r="CH557" s="190" t="e">
        <f t="shared" si="431"/>
        <v>#VALUE!</v>
      </c>
      <c r="CI557" s="190" t="str">
        <f t="shared" si="432"/>
        <v/>
      </c>
      <c r="CJ557" s="190">
        <f t="shared" si="433"/>
        <v>0</v>
      </c>
      <c r="CK557" s="190"/>
      <c r="CL557" s="191">
        <f t="shared" si="399"/>
        <v>1377</v>
      </c>
      <c r="CM557" s="191" t="str">
        <f t="shared" si="400"/>
        <v>本圃</v>
      </c>
      <c r="CN557" s="191" t="str">
        <f t="shared" si="401"/>
        <v>紅ほっぺ以外</v>
      </c>
      <c r="CO557" s="191" t="str">
        <f t="shared" si="402"/>
        <v>よこ</v>
      </c>
      <c r="CP557" s="198">
        <f t="shared" si="403"/>
        <v>7</v>
      </c>
      <c r="CQ557" s="203">
        <f t="shared" si="404"/>
        <v>1.7</v>
      </c>
      <c r="CR557" s="191" t="str">
        <f t="shared" si="405"/>
        <v>SPWFD24UB2PB</v>
      </c>
      <c r="CS557" s="191" t="str">
        <f t="shared" si="406"/>
        <v>○</v>
      </c>
      <c r="CT557" s="191" t="str">
        <f t="shared" si="397"/>
        <v>適</v>
      </c>
      <c r="CU557" s="191" t="str">
        <f t="shared" si="420"/>
        <v>●</v>
      </c>
      <c r="CV557" s="191">
        <f t="shared" si="407"/>
        <v>0</v>
      </c>
      <c r="CW557" s="191" t="str">
        <f t="shared" si="408"/>
        <v/>
      </c>
      <c r="CX557" s="208">
        <f t="shared" si="409"/>
        <v>0</v>
      </c>
      <c r="CY557" s="97">
        <f t="shared" si="421"/>
        <v>4</v>
      </c>
      <c r="CZ557" s="98">
        <f t="shared" si="410"/>
        <v>2</v>
      </c>
      <c r="DA557" s="97">
        <f t="shared" si="411"/>
        <v>3.5</v>
      </c>
      <c r="DB557" s="95">
        <f t="shared" si="398"/>
        <v>2</v>
      </c>
      <c r="DC557" s="147">
        <f t="shared" si="422"/>
        <v>1</v>
      </c>
      <c r="DD557" s="210">
        <f t="shared" si="423"/>
        <v>0</v>
      </c>
      <c r="DE557" s="151">
        <f t="shared" si="424"/>
        <v>0</v>
      </c>
      <c r="DF557" s="213">
        <f t="shared" si="425"/>
        <v>0</v>
      </c>
      <c r="DG557" s="149">
        <f t="shared" si="412"/>
        <v>0</v>
      </c>
      <c r="DH557" s="141">
        <f t="shared" si="413"/>
        <v>0</v>
      </c>
    </row>
    <row r="558" spans="1:112" s="155" customFormat="1" ht="26.1" customHeight="1" thickTop="1" thickBot="1" x14ac:dyDescent="0.2">
      <c r="A558" s="137"/>
      <c r="B558" s="157">
        <v>1378</v>
      </c>
      <c r="C558" s="94" t="s">
        <v>1</v>
      </c>
      <c r="D558" s="94" t="s">
        <v>50</v>
      </c>
      <c r="E558" s="94" t="s">
        <v>203</v>
      </c>
      <c r="F558" s="156">
        <v>7</v>
      </c>
      <c r="G558" s="102">
        <v>1.75</v>
      </c>
      <c r="H558" s="94" t="s">
        <v>256</v>
      </c>
      <c r="I558" s="94" t="s">
        <v>207</v>
      </c>
      <c r="J558" s="106" t="s">
        <v>199</v>
      </c>
      <c r="K558" s="146" t="str">
        <f t="shared" si="414"/>
        <v>●</v>
      </c>
      <c r="L558" s="145" t="s">
        <v>189</v>
      </c>
      <c r="M558" s="180">
        <f t="shared" si="415"/>
        <v>0</v>
      </c>
      <c r="N558" s="92"/>
      <c r="O558" s="93"/>
      <c r="P558" s="104"/>
      <c r="Q558" s="207">
        <v>4</v>
      </c>
      <c r="R558" s="202">
        <v>2</v>
      </c>
      <c r="S558" s="198">
        <v>3.5</v>
      </c>
      <c r="T558" s="191">
        <f t="shared" si="416"/>
        <v>2</v>
      </c>
      <c r="U558" s="191">
        <f t="shared" si="392"/>
        <v>1</v>
      </c>
      <c r="V558" s="191">
        <f t="shared" si="393"/>
        <v>0</v>
      </c>
      <c r="W558" s="191">
        <f t="shared" si="394"/>
        <v>0</v>
      </c>
      <c r="X558" s="191">
        <f t="shared" si="395"/>
        <v>0</v>
      </c>
      <c r="Y558" s="192">
        <f t="shared" si="396"/>
        <v>0</v>
      </c>
      <c r="Z558" s="195">
        <f t="shared" si="417"/>
        <v>0</v>
      </c>
      <c r="AA558" s="192" t="s">
        <v>67</v>
      </c>
      <c r="AB558" s="190"/>
      <c r="AC558" s="191"/>
      <c r="AD558" s="190"/>
      <c r="AE558" s="190"/>
      <c r="AF558" s="190"/>
      <c r="AG558" s="190"/>
      <c r="AH558" s="190"/>
      <c r="AI558" s="190"/>
      <c r="AJ558" s="190"/>
      <c r="AK558" s="190"/>
      <c r="AL558" s="190"/>
      <c r="AM558" s="190"/>
      <c r="AN558" s="190"/>
      <c r="AO558" s="190"/>
      <c r="AP558" s="190"/>
      <c r="AQ558" s="190"/>
      <c r="AR558" s="190"/>
      <c r="AS558" s="190"/>
      <c r="AT558" s="190"/>
      <c r="AU558" s="190"/>
      <c r="AV558" s="190"/>
      <c r="AW558" s="190"/>
      <c r="AX558" s="190"/>
      <c r="AY558" s="190"/>
      <c r="AZ558" s="190"/>
      <c r="BA558" s="190"/>
      <c r="BB558" s="190"/>
      <c r="BC558" s="190"/>
      <c r="BD558" s="190"/>
      <c r="BE558" s="190"/>
      <c r="BF558" s="190"/>
      <c r="BG558" s="190"/>
      <c r="BH558" s="190"/>
      <c r="BI558" s="190"/>
      <c r="BJ558" s="190"/>
      <c r="BK558" s="190"/>
      <c r="BL558" s="190"/>
      <c r="BM558" s="190"/>
      <c r="BN558" s="190"/>
      <c r="BO558" s="190"/>
      <c r="BP558" s="190"/>
      <c r="BQ558" s="190"/>
      <c r="BR558" s="190"/>
      <c r="BS558" s="190"/>
      <c r="BT558" s="190"/>
      <c r="BU558" s="190"/>
      <c r="BV558" s="190"/>
      <c r="BW558" s="190"/>
      <c r="BX558" s="190"/>
      <c r="BY558" s="190"/>
      <c r="BZ558" s="190">
        <f t="shared" si="426"/>
        <v>1</v>
      </c>
      <c r="CA558" s="190">
        <f t="shared" si="427"/>
        <v>0</v>
      </c>
      <c r="CB558" s="196">
        <f t="shared" si="428"/>
        <v>0</v>
      </c>
      <c r="CC558" s="196">
        <f t="shared" si="418"/>
        <v>0</v>
      </c>
      <c r="CD558" s="197">
        <f t="shared" si="429"/>
        <v>4</v>
      </c>
      <c r="CE558" s="198" t="s">
        <v>127</v>
      </c>
      <c r="CF558" s="196" t="str">
        <f t="shared" si="419"/>
        <v/>
      </c>
      <c r="CG558" s="199">
        <f t="shared" si="430"/>
        <v>1</v>
      </c>
      <c r="CH558" s="190" t="e">
        <f t="shared" si="431"/>
        <v>#VALUE!</v>
      </c>
      <c r="CI558" s="190" t="str">
        <f t="shared" si="432"/>
        <v/>
      </c>
      <c r="CJ558" s="190">
        <f t="shared" si="433"/>
        <v>0</v>
      </c>
      <c r="CK558" s="190"/>
      <c r="CL558" s="191">
        <f t="shared" si="399"/>
        <v>1378</v>
      </c>
      <c r="CM558" s="191" t="str">
        <f t="shared" si="400"/>
        <v>本圃</v>
      </c>
      <c r="CN558" s="191" t="str">
        <f t="shared" si="401"/>
        <v>紅ほっぺ以外</v>
      </c>
      <c r="CO558" s="191" t="str">
        <f t="shared" si="402"/>
        <v>よこ</v>
      </c>
      <c r="CP558" s="198">
        <f t="shared" si="403"/>
        <v>7</v>
      </c>
      <c r="CQ558" s="203">
        <f t="shared" si="404"/>
        <v>1.75</v>
      </c>
      <c r="CR558" s="191" t="str">
        <f t="shared" si="405"/>
        <v>SPWFD24UB2PB</v>
      </c>
      <c r="CS558" s="191" t="str">
        <f t="shared" si="406"/>
        <v>○</v>
      </c>
      <c r="CT558" s="191" t="str">
        <f t="shared" si="397"/>
        <v>適</v>
      </c>
      <c r="CU558" s="191" t="str">
        <f t="shared" si="420"/>
        <v>●</v>
      </c>
      <c r="CV558" s="191">
        <f t="shared" si="407"/>
        <v>0</v>
      </c>
      <c r="CW558" s="191" t="str">
        <f t="shared" si="408"/>
        <v/>
      </c>
      <c r="CX558" s="208">
        <f t="shared" si="409"/>
        <v>0</v>
      </c>
      <c r="CY558" s="97">
        <f t="shared" si="421"/>
        <v>4</v>
      </c>
      <c r="CZ558" s="98">
        <f t="shared" si="410"/>
        <v>2</v>
      </c>
      <c r="DA558" s="97">
        <f t="shared" si="411"/>
        <v>3.5</v>
      </c>
      <c r="DB558" s="95">
        <f t="shared" si="398"/>
        <v>2</v>
      </c>
      <c r="DC558" s="147">
        <f t="shared" si="422"/>
        <v>1</v>
      </c>
      <c r="DD558" s="210">
        <f t="shared" si="423"/>
        <v>0</v>
      </c>
      <c r="DE558" s="151">
        <f t="shared" si="424"/>
        <v>0</v>
      </c>
      <c r="DF558" s="213">
        <f t="shared" si="425"/>
        <v>0</v>
      </c>
      <c r="DG558" s="149">
        <f t="shared" si="412"/>
        <v>0</v>
      </c>
      <c r="DH558" s="141">
        <f t="shared" si="413"/>
        <v>0</v>
      </c>
    </row>
    <row r="559" spans="1:112" s="155" customFormat="1" ht="26.1" customHeight="1" thickTop="1" thickBot="1" x14ac:dyDescent="0.2">
      <c r="A559" s="137"/>
      <c r="B559" s="157">
        <v>1379</v>
      </c>
      <c r="C559" s="94" t="s">
        <v>1</v>
      </c>
      <c r="D559" s="94" t="s">
        <v>50</v>
      </c>
      <c r="E559" s="94" t="s">
        <v>203</v>
      </c>
      <c r="F559" s="156">
        <v>7</v>
      </c>
      <c r="G559" s="102">
        <v>1.8</v>
      </c>
      <c r="H559" s="94" t="s">
        <v>256</v>
      </c>
      <c r="I559" s="94" t="s">
        <v>207</v>
      </c>
      <c r="J559" s="106" t="s">
        <v>199</v>
      </c>
      <c r="K559" s="146" t="str">
        <f t="shared" si="414"/>
        <v>●</v>
      </c>
      <c r="L559" s="145" t="s">
        <v>189</v>
      </c>
      <c r="M559" s="180">
        <f t="shared" si="415"/>
        <v>0</v>
      </c>
      <c r="N559" s="92"/>
      <c r="O559" s="93"/>
      <c r="P559" s="104"/>
      <c r="Q559" s="207">
        <v>4</v>
      </c>
      <c r="R559" s="202">
        <v>2</v>
      </c>
      <c r="S559" s="198">
        <v>3.5</v>
      </c>
      <c r="T559" s="191">
        <f t="shared" si="416"/>
        <v>2</v>
      </c>
      <c r="U559" s="191">
        <f t="shared" si="392"/>
        <v>1</v>
      </c>
      <c r="V559" s="191">
        <f t="shared" si="393"/>
        <v>0</v>
      </c>
      <c r="W559" s="191">
        <f t="shared" si="394"/>
        <v>0</v>
      </c>
      <c r="X559" s="191">
        <f t="shared" si="395"/>
        <v>0</v>
      </c>
      <c r="Y559" s="192">
        <f t="shared" si="396"/>
        <v>0</v>
      </c>
      <c r="Z559" s="195">
        <f t="shared" si="417"/>
        <v>0</v>
      </c>
      <c r="AA559" s="192" t="s">
        <v>67</v>
      </c>
      <c r="AB559" s="190"/>
      <c r="AC559" s="191"/>
      <c r="AD559" s="190"/>
      <c r="AE559" s="190"/>
      <c r="AF559" s="190"/>
      <c r="AG559" s="190"/>
      <c r="AH559" s="190"/>
      <c r="AI559" s="190"/>
      <c r="AJ559" s="190"/>
      <c r="AK559" s="190"/>
      <c r="AL559" s="190"/>
      <c r="AM559" s="190"/>
      <c r="AN559" s="190"/>
      <c r="AO559" s="190"/>
      <c r="AP559" s="190"/>
      <c r="AQ559" s="190"/>
      <c r="AR559" s="190"/>
      <c r="AS559" s="190"/>
      <c r="AT559" s="190"/>
      <c r="AU559" s="190"/>
      <c r="AV559" s="190"/>
      <c r="AW559" s="190"/>
      <c r="AX559" s="190"/>
      <c r="AY559" s="190"/>
      <c r="AZ559" s="190"/>
      <c r="BA559" s="190"/>
      <c r="BB559" s="190"/>
      <c r="BC559" s="190"/>
      <c r="BD559" s="190"/>
      <c r="BE559" s="190"/>
      <c r="BF559" s="190"/>
      <c r="BG559" s="190"/>
      <c r="BH559" s="190"/>
      <c r="BI559" s="190"/>
      <c r="BJ559" s="190"/>
      <c r="BK559" s="190"/>
      <c r="BL559" s="190"/>
      <c r="BM559" s="190"/>
      <c r="BN559" s="190"/>
      <c r="BO559" s="190"/>
      <c r="BP559" s="190"/>
      <c r="BQ559" s="190"/>
      <c r="BR559" s="190"/>
      <c r="BS559" s="190"/>
      <c r="BT559" s="190"/>
      <c r="BU559" s="190"/>
      <c r="BV559" s="190"/>
      <c r="BW559" s="190"/>
      <c r="BX559" s="190"/>
      <c r="BY559" s="190"/>
      <c r="BZ559" s="190">
        <f t="shared" si="426"/>
        <v>1</v>
      </c>
      <c r="CA559" s="190">
        <f t="shared" si="427"/>
        <v>0</v>
      </c>
      <c r="CB559" s="196">
        <f t="shared" si="428"/>
        <v>0</v>
      </c>
      <c r="CC559" s="196">
        <f t="shared" si="418"/>
        <v>0</v>
      </c>
      <c r="CD559" s="197">
        <f t="shared" si="429"/>
        <v>4</v>
      </c>
      <c r="CE559" s="198" t="s">
        <v>127</v>
      </c>
      <c r="CF559" s="196" t="str">
        <f t="shared" si="419"/>
        <v/>
      </c>
      <c r="CG559" s="199">
        <f t="shared" si="430"/>
        <v>1</v>
      </c>
      <c r="CH559" s="190" t="e">
        <f t="shared" si="431"/>
        <v>#VALUE!</v>
      </c>
      <c r="CI559" s="190" t="str">
        <f t="shared" si="432"/>
        <v/>
      </c>
      <c r="CJ559" s="190">
        <f t="shared" si="433"/>
        <v>0</v>
      </c>
      <c r="CK559" s="190"/>
      <c r="CL559" s="191">
        <f t="shared" si="399"/>
        <v>1379</v>
      </c>
      <c r="CM559" s="191" t="str">
        <f t="shared" si="400"/>
        <v>本圃</v>
      </c>
      <c r="CN559" s="191" t="str">
        <f t="shared" si="401"/>
        <v>紅ほっぺ以外</v>
      </c>
      <c r="CO559" s="191" t="str">
        <f t="shared" si="402"/>
        <v>よこ</v>
      </c>
      <c r="CP559" s="198">
        <f t="shared" si="403"/>
        <v>7</v>
      </c>
      <c r="CQ559" s="203">
        <f t="shared" si="404"/>
        <v>1.8</v>
      </c>
      <c r="CR559" s="191" t="str">
        <f t="shared" si="405"/>
        <v>SPWFD24UB2PB</v>
      </c>
      <c r="CS559" s="191" t="str">
        <f t="shared" si="406"/>
        <v>○</v>
      </c>
      <c r="CT559" s="191" t="str">
        <f t="shared" si="397"/>
        <v>適</v>
      </c>
      <c r="CU559" s="191" t="str">
        <f t="shared" si="420"/>
        <v>●</v>
      </c>
      <c r="CV559" s="191">
        <f t="shared" si="407"/>
        <v>0</v>
      </c>
      <c r="CW559" s="191" t="str">
        <f t="shared" si="408"/>
        <v/>
      </c>
      <c r="CX559" s="208">
        <f t="shared" si="409"/>
        <v>0</v>
      </c>
      <c r="CY559" s="97">
        <f t="shared" si="421"/>
        <v>4</v>
      </c>
      <c r="CZ559" s="98">
        <f t="shared" si="410"/>
        <v>2</v>
      </c>
      <c r="DA559" s="97">
        <f t="shared" si="411"/>
        <v>3.5</v>
      </c>
      <c r="DB559" s="95">
        <f t="shared" si="398"/>
        <v>2</v>
      </c>
      <c r="DC559" s="147">
        <f t="shared" si="422"/>
        <v>1</v>
      </c>
      <c r="DD559" s="210">
        <f t="shared" si="423"/>
        <v>0</v>
      </c>
      <c r="DE559" s="151">
        <f t="shared" si="424"/>
        <v>0</v>
      </c>
      <c r="DF559" s="213">
        <f t="shared" si="425"/>
        <v>0</v>
      </c>
      <c r="DG559" s="149">
        <f t="shared" si="412"/>
        <v>0</v>
      </c>
      <c r="DH559" s="141">
        <f t="shared" si="413"/>
        <v>0</v>
      </c>
    </row>
    <row r="560" spans="1:112" s="155" customFormat="1" ht="26.1" customHeight="1" thickTop="1" thickBot="1" x14ac:dyDescent="0.2">
      <c r="A560" s="137"/>
      <c r="B560" s="157">
        <v>1380</v>
      </c>
      <c r="C560" s="94" t="s">
        <v>1</v>
      </c>
      <c r="D560" s="94" t="s">
        <v>50</v>
      </c>
      <c r="E560" s="94" t="s">
        <v>203</v>
      </c>
      <c r="F560" s="156">
        <v>7</v>
      </c>
      <c r="G560" s="102">
        <v>1.9</v>
      </c>
      <c r="H560" s="94" t="s">
        <v>256</v>
      </c>
      <c r="I560" s="94" t="s">
        <v>207</v>
      </c>
      <c r="J560" s="106" t="s">
        <v>199</v>
      </c>
      <c r="K560" s="146" t="str">
        <f t="shared" si="414"/>
        <v>●</v>
      </c>
      <c r="L560" s="145" t="s">
        <v>189</v>
      </c>
      <c r="M560" s="180">
        <f t="shared" si="415"/>
        <v>0</v>
      </c>
      <c r="N560" s="92"/>
      <c r="O560" s="93"/>
      <c r="P560" s="104"/>
      <c r="Q560" s="207">
        <v>4</v>
      </c>
      <c r="R560" s="202">
        <v>2</v>
      </c>
      <c r="S560" s="198">
        <v>3.5</v>
      </c>
      <c r="T560" s="191">
        <f t="shared" si="416"/>
        <v>2</v>
      </c>
      <c r="U560" s="191">
        <f t="shared" si="392"/>
        <v>1</v>
      </c>
      <c r="V560" s="191">
        <f t="shared" si="393"/>
        <v>0</v>
      </c>
      <c r="W560" s="191">
        <f t="shared" si="394"/>
        <v>0</v>
      </c>
      <c r="X560" s="191">
        <f t="shared" si="395"/>
        <v>0</v>
      </c>
      <c r="Y560" s="192">
        <f t="shared" si="396"/>
        <v>0</v>
      </c>
      <c r="Z560" s="195">
        <f t="shared" si="417"/>
        <v>0</v>
      </c>
      <c r="AA560" s="192" t="s">
        <v>67</v>
      </c>
      <c r="AB560" s="190"/>
      <c r="AC560" s="191"/>
      <c r="AD560" s="190"/>
      <c r="AE560" s="190"/>
      <c r="AF560" s="190"/>
      <c r="AG560" s="190"/>
      <c r="AH560" s="190"/>
      <c r="AI560" s="190"/>
      <c r="AJ560" s="190"/>
      <c r="AK560" s="190"/>
      <c r="AL560" s="190"/>
      <c r="AM560" s="190"/>
      <c r="AN560" s="190"/>
      <c r="AO560" s="190"/>
      <c r="AP560" s="190"/>
      <c r="AQ560" s="190"/>
      <c r="AR560" s="190"/>
      <c r="AS560" s="190"/>
      <c r="AT560" s="190"/>
      <c r="AU560" s="190"/>
      <c r="AV560" s="190"/>
      <c r="AW560" s="190"/>
      <c r="AX560" s="190"/>
      <c r="AY560" s="190"/>
      <c r="AZ560" s="190"/>
      <c r="BA560" s="190"/>
      <c r="BB560" s="190"/>
      <c r="BC560" s="190"/>
      <c r="BD560" s="190"/>
      <c r="BE560" s="190"/>
      <c r="BF560" s="190"/>
      <c r="BG560" s="190"/>
      <c r="BH560" s="190"/>
      <c r="BI560" s="190"/>
      <c r="BJ560" s="190"/>
      <c r="BK560" s="190"/>
      <c r="BL560" s="190"/>
      <c r="BM560" s="190"/>
      <c r="BN560" s="190"/>
      <c r="BO560" s="190"/>
      <c r="BP560" s="190"/>
      <c r="BQ560" s="190"/>
      <c r="BR560" s="190"/>
      <c r="BS560" s="190"/>
      <c r="BT560" s="190"/>
      <c r="BU560" s="190"/>
      <c r="BV560" s="190"/>
      <c r="BW560" s="190"/>
      <c r="BX560" s="190"/>
      <c r="BY560" s="190"/>
      <c r="BZ560" s="190">
        <f t="shared" si="426"/>
        <v>1</v>
      </c>
      <c r="CA560" s="190">
        <f t="shared" si="427"/>
        <v>0</v>
      </c>
      <c r="CB560" s="196">
        <f t="shared" si="428"/>
        <v>0</v>
      </c>
      <c r="CC560" s="196">
        <f t="shared" si="418"/>
        <v>0</v>
      </c>
      <c r="CD560" s="197">
        <f t="shared" si="429"/>
        <v>4</v>
      </c>
      <c r="CE560" s="198" t="s">
        <v>127</v>
      </c>
      <c r="CF560" s="196" t="str">
        <f t="shared" si="419"/>
        <v/>
      </c>
      <c r="CG560" s="199">
        <f t="shared" si="430"/>
        <v>1</v>
      </c>
      <c r="CH560" s="190" t="e">
        <f t="shared" si="431"/>
        <v>#VALUE!</v>
      </c>
      <c r="CI560" s="190" t="str">
        <f t="shared" si="432"/>
        <v/>
      </c>
      <c r="CJ560" s="190">
        <f t="shared" si="433"/>
        <v>0</v>
      </c>
      <c r="CK560" s="190"/>
      <c r="CL560" s="191">
        <f t="shared" si="399"/>
        <v>1380</v>
      </c>
      <c r="CM560" s="191" t="str">
        <f t="shared" si="400"/>
        <v>本圃</v>
      </c>
      <c r="CN560" s="191" t="str">
        <f t="shared" si="401"/>
        <v>紅ほっぺ以外</v>
      </c>
      <c r="CO560" s="191" t="str">
        <f t="shared" si="402"/>
        <v>よこ</v>
      </c>
      <c r="CP560" s="198">
        <f t="shared" si="403"/>
        <v>7</v>
      </c>
      <c r="CQ560" s="203">
        <f t="shared" si="404"/>
        <v>1.9</v>
      </c>
      <c r="CR560" s="191" t="str">
        <f t="shared" si="405"/>
        <v>SPWFD24UB2PB</v>
      </c>
      <c r="CS560" s="191" t="str">
        <f t="shared" si="406"/>
        <v>○</v>
      </c>
      <c r="CT560" s="191" t="str">
        <f t="shared" si="397"/>
        <v>適</v>
      </c>
      <c r="CU560" s="191" t="str">
        <f t="shared" si="420"/>
        <v>●</v>
      </c>
      <c r="CV560" s="191">
        <f t="shared" si="407"/>
        <v>0</v>
      </c>
      <c r="CW560" s="191" t="str">
        <f t="shared" si="408"/>
        <v/>
      </c>
      <c r="CX560" s="208">
        <f t="shared" si="409"/>
        <v>0</v>
      </c>
      <c r="CY560" s="97">
        <f t="shared" si="421"/>
        <v>4</v>
      </c>
      <c r="CZ560" s="98">
        <f t="shared" si="410"/>
        <v>2</v>
      </c>
      <c r="DA560" s="97">
        <f t="shared" si="411"/>
        <v>3.5</v>
      </c>
      <c r="DB560" s="95">
        <f t="shared" si="398"/>
        <v>2</v>
      </c>
      <c r="DC560" s="147">
        <f t="shared" si="422"/>
        <v>1</v>
      </c>
      <c r="DD560" s="210">
        <f t="shared" si="423"/>
        <v>0</v>
      </c>
      <c r="DE560" s="151">
        <f t="shared" si="424"/>
        <v>0</v>
      </c>
      <c r="DF560" s="213">
        <f t="shared" si="425"/>
        <v>0</v>
      </c>
      <c r="DG560" s="149">
        <f t="shared" si="412"/>
        <v>0</v>
      </c>
      <c r="DH560" s="141">
        <f t="shared" si="413"/>
        <v>0</v>
      </c>
    </row>
    <row r="561" spans="1:112" s="155" customFormat="1" ht="26.1" customHeight="1" thickTop="1" thickBot="1" x14ac:dyDescent="0.2">
      <c r="A561" s="137"/>
      <c r="B561" s="157">
        <v>1381</v>
      </c>
      <c r="C561" s="94" t="s">
        <v>1</v>
      </c>
      <c r="D561" s="94" t="s">
        <v>50</v>
      </c>
      <c r="E561" s="94" t="s">
        <v>203</v>
      </c>
      <c r="F561" s="156">
        <v>7</v>
      </c>
      <c r="G561" s="102">
        <v>2</v>
      </c>
      <c r="H561" s="94" t="s">
        <v>256</v>
      </c>
      <c r="I561" s="94" t="s">
        <v>207</v>
      </c>
      <c r="J561" s="106" t="s">
        <v>199</v>
      </c>
      <c r="K561" s="146" t="str">
        <f t="shared" si="414"/>
        <v>●</v>
      </c>
      <c r="L561" s="145" t="s">
        <v>189</v>
      </c>
      <c r="M561" s="180">
        <f t="shared" si="415"/>
        <v>0</v>
      </c>
      <c r="N561" s="92"/>
      <c r="O561" s="93"/>
      <c r="P561" s="104"/>
      <c r="Q561" s="207">
        <v>4</v>
      </c>
      <c r="R561" s="202">
        <v>2</v>
      </c>
      <c r="S561" s="198">
        <v>3.5</v>
      </c>
      <c r="T561" s="191">
        <f t="shared" si="416"/>
        <v>2</v>
      </c>
      <c r="U561" s="191">
        <f t="shared" si="392"/>
        <v>1</v>
      </c>
      <c r="V561" s="191">
        <f t="shared" si="393"/>
        <v>0</v>
      </c>
      <c r="W561" s="191">
        <f t="shared" si="394"/>
        <v>0</v>
      </c>
      <c r="X561" s="191">
        <f t="shared" si="395"/>
        <v>0</v>
      </c>
      <c r="Y561" s="192">
        <f t="shared" si="396"/>
        <v>0</v>
      </c>
      <c r="Z561" s="195">
        <f t="shared" si="417"/>
        <v>0</v>
      </c>
      <c r="AA561" s="192" t="s">
        <v>67</v>
      </c>
      <c r="AB561" s="190"/>
      <c r="AC561" s="191"/>
      <c r="AD561" s="190"/>
      <c r="AE561" s="190"/>
      <c r="AF561" s="190"/>
      <c r="AG561" s="190"/>
      <c r="AH561" s="190"/>
      <c r="AI561" s="190"/>
      <c r="AJ561" s="190"/>
      <c r="AK561" s="190"/>
      <c r="AL561" s="190"/>
      <c r="AM561" s="190"/>
      <c r="AN561" s="190"/>
      <c r="AO561" s="190"/>
      <c r="AP561" s="190"/>
      <c r="AQ561" s="190"/>
      <c r="AR561" s="190"/>
      <c r="AS561" s="190"/>
      <c r="AT561" s="190"/>
      <c r="AU561" s="190"/>
      <c r="AV561" s="190"/>
      <c r="AW561" s="190"/>
      <c r="AX561" s="190"/>
      <c r="AY561" s="190"/>
      <c r="AZ561" s="190"/>
      <c r="BA561" s="190"/>
      <c r="BB561" s="190"/>
      <c r="BC561" s="190"/>
      <c r="BD561" s="190"/>
      <c r="BE561" s="190"/>
      <c r="BF561" s="190"/>
      <c r="BG561" s="190"/>
      <c r="BH561" s="190"/>
      <c r="BI561" s="190"/>
      <c r="BJ561" s="190"/>
      <c r="BK561" s="190"/>
      <c r="BL561" s="190"/>
      <c r="BM561" s="190"/>
      <c r="BN561" s="190"/>
      <c r="BO561" s="190"/>
      <c r="BP561" s="190"/>
      <c r="BQ561" s="190"/>
      <c r="BR561" s="190"/>
      <c r="BS561" s="190"/>
      <c r="BT561" s="190"/>
      <c r="BU561" s="190"/>
      <c r="BV561" s="190"/>
      <c r="BW561" s="190"/>
      <c r="BX561" s="190"/>
      <c r="BY561" s="190"/>
      <c r="BZ561" s="190">
        <f t="shared" si="426"/>
        <v>1</v>
      </c>
      <c r="CA561" s="190">
        <f t="shared" si="427"/>
        <v>0</v>
      </c>
      <c r="CB561" s="196">
        <f t="shared" si="428"/>
        <v>0</v>
      </c>
      <c r="CC561" s="196">
        <f t="shared" si="418"/>
        <v>0</v>
      </c>
      <c r="CD561" s="197">
        <f t="shared" si="429"/>
        <v>4</v>
      </c>
      <c r="CE561" s="198" t="s">
        <v>127</v>
      </c>
      <c r="CF561" s="196" t="str">
        <f t="shared" si="419"/>
        <v/>
      </c>
      <c r="CG561" s="199">
        <f t="shared" si="430"/>
        <v>1</v>
      </c>
      <c r="CH561" s="190" t="e">
        <f t="shared" si="431"/>
        <v>#VALUE!</v>
      </c>
      <c r="CI561" s="190" t="str">
        <f t="shared" si="432"/>
        <v/>
      </c>
      <c r="CJ561" s="190">
        <f t="shared" si="433"/>
        <v>0</v>
      </c>
      <c r="CK561" s="190"/>
      <c r="CL561" s="191">
        <f t="shared" si="399"/>
        <v>1381</v>
      </c>
      <c r="CM561" s="191" t="str">
        <f t="shared" si="400"/>
        <v>本圃</v>
      </c>
      <c r="CN561" s="191" t="str">
        <f t="shared" si="401"/>
        <v>紅ほっぺ以外</v>
      </c>
      <c r="CO561" s="191" t="str">
        <f t="shared" si="402"/>
        <v>よこ</v>
      </c>
      <c r="CP561" s="198">
        <f t="shared" si="403"/>
        <v>7</v>
      </c>
      <c r="CQ561" s="203">
        <f t="shared" si="404"/>
        <v>2</v>
      </c>
      <c r="CR561" s="191" t="str">
        <f t="shared" si="405"/>
        <v>SPWFD24UB2PB</v>
      </c>
      <c r="CS561" s="191" t="str">
        <f t="shared" si="406"/>
        <v>○</v>
      </c>
      <c r="CT561" s="191" t="str">
        <f t="shared" si="397"/>
        <v>適</v>
      </c>
      <c r="CU561" s="191" t="str">
        <f t="shared" si="420"/>
        <v>●</v>
      </c>
      <c r="CV561" s="191">
        <f t="shared" si="407"/>
        <v>0</v>
      </c>
      <c r="CW561" s="191" t="str">
        <f t="shared" si="408"/>
        <v/>
      </c>
      <c r="CX561" s="208">
        <f t="shared" si="409"/>
        <v>0</v>
      </c>
      <c r="CY561" s="97">
        <f t="shared" si="421"/>
        <v>4</v>
      </c>
      <c r="CZ561" s="98">
        <f t="shared" si="410"/>
        <v>2</v>
      </c>
      <c r="DA561" s="97">
        <f t="shared" si="411"/>
        <v>3.5</v>
      </c>
      <c r="DB561" s="95">
        <f t="shared" si="398"/>
        <v>2</v>
      </c>
      <c r="DC561" s="147">
        <f t="shared" si="422"/>
        <v>1</v>
      </c>
      <c r="DD561" s="210">
        <f t="shared" si="423"/>
        <v>0</v>
      </c>
      <c r="DE561" s="151">
        <f t="shared" si="424"/>
        <v>0</v>
      </c>
      <c r="DF561" s="213">
        <f t="shared" si="425"/>
        <v>0</v>
      </c>
      <c r="DG561" s="149">
        <f t="shared" si="412"/>
        <v>0</v>
      </c>
      <c r="DH561" s="141">
        <f t="shared" si="413"/>
        <v>0</v>
      </c>
    </row>
    <row r="562" spans="1:112" s="155" customFormat="1" ht="26.1" customHeight="1" thickTop="1" thickBot="1" x14ac:dyDescent="0.2">
      <c r="A562" s="137"/>
      <c r="B562" s="157">
        <v>1382</v>
      </c>
      <c r="C562" s="94" t="s">
        <v>1</v>
      </c>
      <c r="D562" s="94" t="s">
        <v>50</v>
      </c>
      <c r="E562" s="94" t="s">
        <v>203</v>
      </c>
      <c r="F562" s="156">
        <v>7</v>
      </c>
      <c r="G562" s="102">
        <v>2</v>
      </c>
      <c r="H562" s="94" t="s">
        <v>256</v>
      </c>
      <c r="I562" s="94" t="s">
        <v>209</v>
      </c>
      <c r="J562" s="103" t="s">
        <v>202</v>
      </c>
      <c r="K562" s="146" t="str">
        <f t="shared" si="414"/>
        <v>○</v>
      </c>
      <c r="L562" s="145" t="s">
        <v>189</v>
      </c>
      <c r="M562" s="180">
        <f t="shared" si="415"/>
        <v>0</v>
      </c>
      <c r="N562" s="92"/>
      <c r="O562" s="93"/>
      <c r="P562" s="104"/>
      <c r="Q562" s="207">
        <v>3</v>
      </c>
      <c r="R562" s="202">
        <v>2</v>
      </c>
      <c r="S562" s="198">
        <v>3.5</v>
      </c>
      <c r="T562" s="191">
        <f t="shared" si="416"/>
        <v>2</v>
      </c>
      <c r="U562" s="191">
        <f t="shared" si="392"/>
        <v>1</v>
      </c>
      <c r="V562" s="191">
        <f t="shared" si="393"/>
        <v>0</v>
      </c>
      <c r="W562" s="191">
        <f t="shared" si="394"/>
        <v>0</v>
      </c>
      <c r="X562" s="191">
        <f t="shared" si="395"/>
        <v>0</v>
      </c>
      <c r="Y562" s="192">
        <f t="shared" si="396"/>
        <v>0</v>
      </c>
      <c r="Z562" s="195">
        <f t="shared" si="417"/>
        <v>0</v>
      </c>
      <c r="AA562" s="192" t="s">
        <v>67</v>
      </c>
      <c r="AB562" s="190" t="s">
        <v>74</v>
      </c>
      <c r="AC562" s="191"/>
      <c r="AD562" s="190"/>
      <c r="AE562" s="190"/>
      <c r="AF562" s="190"/>
      <c r="AG562" s="190"/>
      <c r="AH562" s="190"/>
      <c r="AI562" s="190"/>
      <c r="AJ562" s="190"/>
      <c r="AK562" s="190"/>
      <c r="AL562" s="190"/>
      <c r="AM562" s="190"/>
      <c r="AN562" s="190"/>
      <c r="AO562" s="190"/>
      <c r="AP562" s="190"/>
      <c r="AQ562" s="190"/>
      <c r="AR562" s="190"/>
      <c r="AS562" s="190"/>
      <c r="AT562" s="190"/>
      <c r="AU562" s="190"/>
      <c r="AV562" s="190"/>
      <c r="AW562" s="190"/>
      <c r="AX562" s="190"/>
      <c r="AY562" s="190"/>
      <c r="AZ562" s="190"/>
      <c r="BA562" s="190"/>
      <c r="BB562" s="190"/>
      <c r="BC562" s="190"/>
      <c r="BD562" s="190"/>
      <c r="BE562" s="190"/>
      <c r="BF562" s="190"/>
      <c r="BG562" s="190"/>
      <c r="BH562" s="190"/>
      <c r="BI562" s="190"/>
      <c r="BJ562" s="190"/>
      <c r="BK562" s="190"/>
      <c r="BL562" s="190"/>
      <c r="BM562" s="190"/>
      <c r="BN562" s="190"/>
      <c r="BO562" s="190"/>
      <c r="BP562" s="190"/>
      <c r="BQ562" s="190"/>
      <c r="BR562" s="190"/>
      <c r="BS562" s="190"/>
      <c r="BT562" s="190"/>
      <c r="BU562" s="190"/>
      <c r="BV562" s="190"/>
      <c r="BW562" s="190"/>
      <c r="BX562" s="190"/>
      <c r="BY562" s="190"/>
      <c r="BZ562" s="190">
        <f t="shared" si="426"/>
        <v>1</v>
      </c>
      <c r="CA562" s="190">
        <f t="shared" si="427"/>
        <v>0</v>
      </c>
      <c r="CB562" s="196">
        <f t="shared" si="428"/>
        <v>0</v>
      </c>
      <c r="CC562" s="196">
        <f t="shared" si="418"/>
        <v>0</v>
      </c>
      <c r="CD562" s="197">
        <f t="shared" si="429"/>
        <v>3</v>
      </c>
      <c r="CE562" s="198" t="s">
        <v>127</v>
      </c>
      <c r="CF562" s="196" t="str">
        <f t="shared" si="419"/>
        <v/>
      </c>
      <c r="CG562" s="199">
        <f t="shared" si="430"/>
        <v>1</v>
      </c>
      <c r="CH562" s="190" t="e">
        <f t="shared" si="431"/>
        <v>#VALUE!</v>
      </c>
      <c r="CI562" s="190" t="str">
        <f t="shared" si="432"/>
        <v/>
      </c>
      <c r="CJ562" s="190">
        <f t="shared" si="433"/>
        <v>0</v>
      </c>
      <c r="CK562" s="190"/>
      <c r="CL562" s="191">
        <f t="shared" si="399"/>
        <v>1382</v>
      </c>
      <c r="CM562" s="191" t="str">
        <f t="shared" si="400"/>
        <v>本圃</v>
      </c>
      <c r="CN562" s="191" t="str">
        <f t="shared" si="401"/>
        <v>紅ほっぺ以外</v>
      </c>
      <c r="CO562" s="191" t="str">
        <f t="shared" si="402"/>
        <v>よこ</v>
      </c>
      <c r="CP562" s="198">
        <f t="shared" si="403"/>
        <v>7</v>
      </c>
      <c r="CQ562" s="203">
        <f t="shared" si="404"/>
        <v>2</v>
      </c>
      <c r="CR562" s="191" t="str">
        <f t="shared" si="405"/>
        <v>SPWFD24UB2PB</v>
      </c>
      <c r="CS562" s="191" t="str">
        <f t="shared" si="406"/>
        <v>◎</v>
      </c>
      <c r="CT562" s="191" t="str">
        <f t="shared" si="397"/>
        <v>強め</v>
      </c>
      <c r="CU562" s="191" t="str">
        <f t="shared" si="420"/>
        <v>○</v>
      </c>
      <c r="CV562" s="191">
        <f t="shared" si="407"/>
        <v>0</v>
      </c>
      <c r="CW562" s="191" t="str">
        <f t="shared" si="408"/>
        <v/>
      </c>
      <c r="CX562" s="208">
        <f t="shared" si="409"/>
        <v>0</v>
      </c>
      <c r="CY562" s="97">
        <f t="shared" si="421"/>
        <v>3</v>
      </c>
      <c r="CZ562" s="98">
        <f t="shared" si="410"/>
        <v>2</v>
      </c>
      <c r="DA562" s="97">
        <f t="shared" si="411"/>
        <v>3.5</v>
      </c>
      <c r="DB562" s="95">
        <f t="shared" si="398"/>
        <v>2</v>
      </c>
      <c r="DC562" s="147">
        <f t="shared" si="422"/>
        <v>1</v>
      </c>
      <c r="DD562" s="210">
        <f t="shared" si="423"/>
        <v>0</v>
      </c>
      <c r="DE562" s="151">
        <f t="shared" si="424"/>
        <v>0</v>
      </c>
      <c r="DF562" s="213">
        <f t="shared" si="425"/>
        <v>0</v>
      </c>
      <c r="DG562" s="149">
        <f t="shared" si="412"/>
        <v>0</v>
      </c>
      <c r="DH562" s="141">
        <f t="shared" si="413"/>
        <v>0</v>
      </c>
    </row>
    <row r="563" spans="1:112" s="155" customFormat="1" ht="26.1" customHeight="1" thickTop="1" thickBot="1" x14ac:dyDescent="0.2">
      <c r="A563" s="137"/>
      <c r="B563" s="157">
        <v>1383</v>
      </c>
      <c r="C563" s="94" t="s">
        <v>1</v>
      </c>
      <c r="D563" s="94" t="s">
        <v>50</v>
      </c>
      <c r="E563" s="94" t="s">
        <v>203</v>
      </c>
      <c r="F563" s="156">
        <v>7</v>
      </c>
      <c r="G563" s="102">
        <v>2</v>
      </c>
      <c r="H563" s="94" t="s">
        <v>257</v>
      </c>
      <c r="I563" s="94" t="s">
        <v>207</v>
      </c>
      <c r="J563" s="106" t="s">
        <v>199</v>
      </c>
      <c r="K563" s="146" t="str">
        <f t="shared" si="414"/>
        <v>●</v>
      </c>
      <c r="L563" s="145" t="s">
        <v>189</v>
      </c>
      <c r="M563" s="180">
        <f t="shared" si="415"/>
        <v>0</v>
      </c>
      <c r="N563" s="92"/>
      <c r="O563" s="93"/>
      <c r="P563" s="104"/>
      <c r="Q563" s="207">
        <v>4</v>
      </c>
      <c r="R563" s="202">
        <v>2</v>
      </c>
      <c r="S563" s="198">
        <v>3.5</v>
      </c>
      <c r="T563" s="191">
        <f t="shared" si="416"/>
        <v>2</v>
      </c>
      <c r="U563" s="191">
        <f t="shared" si="392"/>
        <v>1</v>
      </c>
      <c r="V563" s="191">
        <f t="shared" si="393"/>
        <v>0</v>
      </c>
      <c r="W563" s="191">
        <f t="shared" si="394"/>
        <v>0</v>
      </c>
      <c r="X563" s="191">
        <f t="shared" si="395"/>
        <v>0</v>
      </c>
      <c r="Y563" s="192">
        <f t="shared" si="396"/>
        <v>0</v>
      </c>
      <c r="Z563" s="195">
        <f t="shared" si="417"/>
        <v>0</v>
      </c>
      <c r="AA563" s="192" t="s">
        <v>67</v>
      </c>
      <c r="AB563" s="190"/>
      <c r="AC563" s="191"/>
      <c r="AD563" s="190"/>
      <c r="AE563" s="190"/>
      <c r="AF563" s="190"/>
      <c r="AG563" s="190"/>
      <c r="AH563" s="190"/>
      <c r="AI563" s="190"/>
      <c r="AJ563" s="190"/>
      <c r="AK563" s="190"/>
      <c r="AL563" s="190"/>
      <c r="AM563" s="190"/>
      <c r="AN563" s="190"/>
      <c r="AO563" s="190"/>
      <c r="AP563" s="190"/>
      <c r="AQ563" s="190"/>
      <c r="AR563" s="190"/>
      <c r="AS563" s="190"/>
      <c r="AT563" s="190"/>
      <c r="AU563" s="190"/>
      <c r="AV563" s="190"/>
      <c r="AW563" s="190"/>
      <c r="AX563" s="190"/>
      <c r="AY563" s="190"/>
      <c r="AZ563" s="190"/>
      <c r="BA563" s="190"/>
      <c r="BB563" s="190"/>
      <c r="BC563" s="190"/>
      <c r="BD563" s="190"/>
      <c r="BE563" s="190"/>
      <c r="BF563" s="190"/>
      <c r="BG563" s="190"/>
      <c r="BH563" s="190"/>
      <c r="BI563" s="190"/>
      <c r="BJ563" s="190"/>
      <c r="BK563" s="190"/>
      <c r="BL563" s="190"/>
      <c r="BM563" s="190"/>
      <c r="BN563" s="190"/>
      <c r="BO563" s="190"/>
      <c r="BP563" s="190"/>
      <c r="BQ563" s="190"/>
      <c r="BR563" s="190"/>
      <c r="BS563" s="190"/>
      <c r="BT563" s="190"/>
      <c r="BU563" s="190"/>
      <c r="BV563" s="190"/>
      <c r="BW563" s="190"/>
      <c r="BX563" s="190"/>
      <c r="BY563" s="190"/>
      <c r="BZ563" s="190">
        <f t="shared" si="426"/>
        <v>1</v>
      </c>
      <c r="CA563" s="190">
        <f t="shared" si="427"/>
        <v>0</v>
      </c>
      <c r="CB563" s="196">
        <f t="shared" si="428"/>
        <v>0</v>
      </c>
      <c r="CC563" s="196">
        <f t="shared" si="418"/>
        <v>0</v>
      </c>
      <c r="CD563" s="197">
        <f t="shared" si="429"/>
        <v>4</v>
      </c>
      <c r="CE563" s="198" t="s">
        <v>127</v>
      </c>
      <c r="CF563" s="196" t="str">
        <f t="shared" si="419"/>
        <v/>
      </c>
      <c r="CG563" s="199">
        <f t="shared" si="430"/>
        <v>1</v>
      </c>
      <c r="CH563" s="190" t="e">
        <f t="shared" si="431"/>
        <v>#VALUE!</v>
      </c>
      <c r="CI563" s="190" t="str">
        <f t="shared" si="432"/>
        <v/>
      </c>
      <c r="CJ563" s="190">
        <f t="shared" si="433"/>
        <v>0</v>
      </c>
      <c r="CK563" s="190"/>
      <c r="CL563" s="191">
        <f t="shared" si="399"/>
        <v>1383</v>
      </c>
      <c r="CM563" s="191" t="str">
        <f t="shared" si="400"/>
        <v>本圃</v>
      </c>
      <c r="CN563" s="191" t="str">
        <f t="shared" si="401"/>
        <v>紅ほっぺ以外</v>
      </c>
      <c r="CO563" s="191" t="str">
        <f t="shared" si="402"/>
        <v>よこ</v>
      </c>
      <c r="CP563" s="198">
        <f t="shared" si="403"/>
        <v>7</v>
      </c>
      <c r="CQ563" s="203">
        <f t="shared" si="404"/>
        <v>2</v>
      </c>
      <c r="CR563" s="191" t="str">
        <f t="shared" si="405"/>
        <v>SPWFD24UB2PA</v>
      </c>
      <c r="CS563" s="191" t="str">
        <f t="shared" si="406"/>
        <v>○</v>
      </c>
      <c r="CT563" s="191" t="str">
        <f t="shared" si="397"/>
        <v>適</v>
      </c>
      <c r="CU563" s="191" t="str">
        <f t="shared" si="420"/>
        <v>●</v>
      </c>
      <c r="CV563" s="191">
        <f t="shared" si="407"/>
        <v>0</v>
      </c>
      <c r="CW563" s="191" t="str">
        <f t="shared" si="408"/>
        <v/>
      </c>
      <c r="CX563" s="208">
        <f t="shared" si="409"/>
        <v>0</v>
      </c>
      <c r="CY563" s="97">
        <f t="shared" si="421"/>
        <v>4</v>
      </c>
      <c r="CZ563" s="98">
        <f t="shared" si="410"/>
        <v>2</v>
      </c>
      <c r="DA563" s="97">
        <f t="shared" si="411"/>
        <v>3.5</v>
      </c>
      <c r="DB563" s="95">
        <f t="shared" si="398"/>
        <v>2</v>
      </c>
      <c r="DC563" s="147">
        <f t="shared" si="422"/>
        <v>1</v>
      </c>
      <c r="DD563" s="210">
        <f t="shared" si="423"/>
        <v>0</v>
      </c>
      <c r="DE563" s="151">
        <f t="shared" si="424"/>
        <v>0</v>
      </c>
      <c r="DF563" s="213">
        <f t="shared" si="425"/>
        <v>0</v>
      </c>
      <c r="DG563" s="149">
        <f t="shared" si="412"/>
        <v>0</v>
      </c>
      <c r="DH563" s="141">
        <f t="shared" si="413"/>
        <v>0</v>
      </c>
    </row>
    <row r="564" spans="1:112" s="155" customFormat="1" ht="26.1" customHeight="1" thickTop="1" thickBot="1" x14ac:dyDescent="0.2">
      <c r="A564" s="137"/>
      <c r="B564" s="157">
        <v>1384</v>
      </c>
      <c r="C564" s="94" t="s">
        <v>1</v>
      </c>
      <c r="D564" s="94" t="s">
        <v>50</v>
      </c>
      <c r="E564" s="94" t="s">
        <v>203</v>
      </c>
      <c r="F564" s="156">
        <v>7</v>
      </c>
      <c r="G564" s="102">
        <v>1.9</v>
      </c>
      <c r="H564" s="94" t="s">
        <v>257</v>
      </c>
      <c r="I564" s="94" t="s">
        <v>207</v>
      </c>
      <c r="J564" s="106" t="s">
        <v>199</v>
      </c>
      <c r="K564" s="146" t="str">
        <f t="shared" si="414"/>
        <v>●</v>
      </c>
      <c r="L564" s="145" t="s">
        <v>189</v>
      </c>
      <c r="M564" s="180">
        <f t="shared" si="415"/>
        <v>0</v>
      </c>
      <c r="N564" s="92"/>
      <c r="O564" s="93"/>
      <c r="P564" s="104"/>
      <c r="Q564" s="207">
        <v>4</v>
      </c>
      <c r="R564" s="202">
        <v>2</v>
      </c>
      <c r="S564" s="198">
        <v>3.5</v>
      </c>
      <c r="T564" s="191">
        <f t="shared" si="416"/>
        <v>2</v>
      </c>
      <c r="U564" s="191">
        <f t="shared" si="392"/>
        <v>1</v>
      </c>
      <c r="V564" s="191">
        <f t="shared" si="393"/>
        <v>0</v>
      </c>
      <c r="W564" s="191">
        <f t="shared" si="394"/>
        <v>0</v>
      </c>
      <c r="X564" s="191">
        <f t="shared" si="395"/>
        <v>0</v>
      </c>
      <c r="Y564" s="192">
        <f t="shared" si="396"/>
        <v>0</v>
      </c>
      <c r="Z564" s="195">
        <f t="shared" si="417"/>
        <v>0</v>
      </c>
      <c r="AA564" s="192" t="s">
        <v>67</v>
      </c>
      <c r="AB564" s="190"/>
      <c r="AC564" s="191"/>
      <c r="AD564" s="190"/>
      <c r="AE564" s="190"/>
      <c r="AF564" s="190"/>
      <c r="AG564" s="190"/>
      <c r="AH564" s="190"/>
      <c r="AI564" s="190"/>
      <c r="AJ564" s="190"/>
      <c r="AK564" s="190"/>
      <c r="AL564" s="190"/>
      <c r="AM564" s="190"/>
      <c r="AN564" s="190"/>
      <c r="AO564" s="190"/>
      <c r="AP564" s="190"/>
      <c r="AQ564" s="190"/>
      <c r="AR564" s="190"/>
      <c r="AS564" s="190"/>
      <c r="AT564" s="190"/>
      <c r="AU564" s="190"/>
      <c r="AV564" s="190"/>
      <c r="AW564" s="190"/>
      <c r="AX564" s="190"/>
      <c r="AY564" s="190"/>
      <c r="AZ564" s="190"/>
      <c r="BA564" s="190"/>
      <c r="BB564" s="190"/>
      <c r="BC564" s="190"/>
      <c r="BD564" s="190"/>
      <c r="BE564" s="190"/>
      <c r="BF564" s="190"/>
      <c r="BG564" s="190"/>
      <c r="BH564" s="190"/>
      <c r="BI564" s="190"/>
      <c r="BJ564" s="190"/>
      <c r="BK564" s="190"/>
      <c r="BL564" s="190"/>
      <c r="BM564" s="190"/>
      <c r="BN564" s="190"/>
      <c r="BO564" s="190"/>
      <c r="BP564" s="190"/>
      <c r="BQ564" s="190"/>
      <c r="BR564" s="190"/>
      <c r="BS564" s="190"/>
      <c r="BT564" s="190"/>
      <c r="BU564" s="190"/>
      <c r="BV564" s="190"/>
      <c r="BW564" s="190"/>
      <c r="BX564" s="190"/>
      <c r="BY564" s="190"/>
      <c r="BZ564" s="190">
        <f t="shared" si="426"/>
        <v>1</v>
      </c>
      <c r="CA564" s="190">
        <f t="shared" si="427"/>
        <v>0</v>
      </c>
      <c r="CB564" s="196">
        <f t="shared" si="428"/>
        <v>0</v>
      </c>
      <c r="CC564" s="196">
        <f t="shared" si="418"/>
        <v>0</v>
      </c>
      <c r="CD564" s="197">
        <f t="shared" si="429"/>
        <v>4</v>
      </c>
      <c r="CE564" s="198" t="s">
        <v>127</v>
      </c>
      <c r="CF564" s="196" t="str">
        <f t="shared" si="419"/>
        <v/>
      </c>
      <c r="CG564" s="199">
        <f t="shared" si="430"/>
        <v>1</v>
      </c>
      <c r="CH564" s="190" t="e">
        <f t="shared" si="431"/>
        <v>#VALUE!</v>
      </c>
      <c r="CI564" s="190" t="str">
        <f t="shared" si="432"/>
        <v/>
      </c>
      <c r="CJ564" s="190">
        <f t="shared" si="433"/>
        <v>0</v>
      </c>
      <c r="CK564" s="190"/>
      <c r="CL564" s="191">
        <f t="shared" si="399"/>
        <v>1384</v>
      </c>
      <c r="CM564" s="191" t="str">
        <f t="shared" si="400"/>
        <v>本圃</v>
      </c>
      <c r="CN564" s="191" t="str">
        <f t="shared" si="401"/>
        <v>紅ほっぺ以外</v>
      </c>
      <c r="CO564" s="191" t="str">
        <f t="shared" si="402"/>
        <v>よこ</v>
      </c>
      <c r="CP564" s="198">
        <f t="shared" si="403"/>
        <v>7</v>
      </c>
      <c r="CQ564" s="203">
        <f t="shared" si="404"/>
        <v>1.9</v>
      </c>
      <c r="CR564" s="191" t="str">
        <f t="shared" si="405"/>
        <v>SPWFD24UB2PA</v>
      </c>
      <c r="CS564" s="191" t="str">
        <f t="shared" si="406"/>
        <v>○</v>
      </c>
      <c r="CT564" s="191" t="str">
        <f t="shared" si="397"/>
        <v>適</v>
      </c>
      <c r="CU564" s="191" t="str">
        <f t="shared" si="420"/>
        <v>●</v>
      </c>
      <c r="CV564" s="191">
        <f t="shared" si="407"/>
        <v>0</v>
      </c>
      <c r="CW564" s="191" t="str">
        <f t="shared" si="408"/>
        <v/>
      </c>
      <c r="CX564" s="208">
        <f t="shared" si="409"/>
        <v>0</v>
      </c>
      <c r="CY564" s="97">
        <f t="shared" si="421"/>
        <v>4</v>
      </c>
      <c r="CZ564" s="98">
        <f t="shared" si="410"/>
        <v>2</v>
      </c>
      <c r="DA564" s="97">
        <f t="shared" si="411"/>
        <v>3.5</v>
      </c>
      <c r="DB564" s="95">
        <f t="shared" si="398"/>
        <v>2</v>
      </c>
      <c r="DC564" s="147">
        <f t="shared" si="422"/>
        <v>1</v>
      </c>
      <c r="DD564" s="210">
        <f t="shared" si="423"/>
        <v>0</v>
      </c>
      <c r="DE564" s="151">
        <f t="shared" si="424"/>
        <v>0</v>
      </c>
      <c r="DF564" s="213">
        <f t="shared" si="425"/>
        <v>0</v>
      </c>
      <c r="DG564" s="149">
        <f t="shared" si="412"/>
        <v>0</v>
      </c>
      <c r="DH564" s="141">
        <f t="shared" si="413"/>
        <v>0</v>
      </c>
    </row>
    <row r="565" spans="1:112" s="155" customFormat="1" ht="26.1" customHeight="1" thickTop="1" thickBot="1" x14ac:dyDescent="0.2">
      <c r="A565" s="137"/>
      <c r="B565" s="157">
        <v>1385</v>
      </c>
      <c r="C565" s="94" t="s">
        <v>1</v>
      </c>
      <c r="D565" s="94" t="s">
        <v>50</v>
      </c>
      <c r="E565" s="94" t="s">
        <v>203</v>
      </c>
      <c r="F565" s="156">
        <v>7</v>
      </c>
      <c r="G565" s="102">
        <v>1.8</v>
      </c>
      <c r="H565" s="94" t="s">
        <v>257</v>
      </c>
      <c r="I565" s="94" t="s">
        <v>207</v>
      </c>
      <c r="J565" s="106" t="s">
        <v>199</v>
      </c>
      <c r="K565" s="146" t="str">
        <f t="shared" si="414"/>
        <v>●</v>
      </c>
      <c r="L565" s="145" t="s">
        <v>189</v>
      </c>
      <c r="M565" s="180">
        <f t="shared" si="415"/>
        <v>0</v>
      </c>
      <c r="N565" s="92"/>
      <c r="O565" s="93"/>
      <c r="P565" s="104"/>
      <c r="Q565" s="207">
        <v>4</v>
      </c>
      <c r="R565" s="202">
        <v>2</v>
      </c>
      <c r="S565" s="198">
        <v>3.5</v>
      </c>
      <c r="T565" s="191">
        <f t="shared" si="416"/>
        <v>2</v>
      </c>
      <c r="U565" s="191">
        <f t="shared" si="392"/>
        <v>1</v>
      </c>
      <c r="V565" s="191">
        <f t="shared" si="393"/>
        <v>0</v>
      </c>
      <c r="W565" s="191">
        <f t="shared" si="394"/>
        <v>0</v>
      </c>
      <c r="X565" s="191">
        <f t="shared" si="395"/>
        <v>0</v>
      </c>
      <c r="Y565" s="192">
        <f t="shared" si="396"/>
        <v>0</v>
      </c>
      <c r="Z565" s="195">
        <f t="shared" si="417"/>
        <v>0</v>
      </c>
      <c r="AA565" s="192" t="s">
        <v>67</v>
      </c>
      <c r="AB565" s="190"/>
      <c r="AC565" s="191"/>
      <c r="AD565" s="190"/>
      <c r="AE565" s="190"/>
      <c r="AF565" s="190"/>
      <c r="AG565" s="190"/>
      <c r="AH565" s="190"/>
      <c r="AI565" s="190"/>
      <c r="AJ565" s="190"/>
      <c r="AK565" s="190"/>
      <c r="AL565" s="190"/>
      <c r="AM565" s="190"/>
      <c r="AN565" s="190"/>
      <c r="AO565" s="190"/>
      <c r="AP565" s="190"/>
      <c r="AQ565" s="190"/>
      <c r="AR565" s="190"/>
      <c r="AS565" s="190"/>
      <c r="AT565" s="190"/>
      <c r="AU565" s="190"/>
      <c r="AV565" s="190"/>
      <c r="AW565" s="190"/>
      <c r="AX565" s="190"/>
      <c r="AY565" s="190"/>
      <c r="AZ565" s="190"/>
      <c r="BA565" s="190"/>
      <c r="BB565" s="190"/>
      <c r="BC565" s="190"/>
      <c r="BD565" s="190"/>
      <c r="BE565" s="190"/>
      <c r="BF565" s="190"/>
      <c r="BG565" s="190"/>
      <c r="BH565" s="190"/>
      <c r="BI565" s="190"/>
      <c r="BJ565" s="190"/>
      <c r="BK565" s="190"/>
      <c r="BL565" s="190"/>
      <c r="BM565" s="190"/>
      <c r="BN565" s="190"/>
      <c r="BO565" s="190"/>
      <c r="BP565" s="190"/>
      <c r="BQ565" s="190"/>
      <c r="BR565" s="190"/>
      <c r="BS565" s="190"/>
      <c r="BT565" s="190"/>
      <c r="BU565" s="190"/>
      <c r="BV565" s="190"/>
      <c r="BW565" s="190"/>
      <c r="BX565" s="190"/>
      <c r="BY565" s="190"/>
      <c r="BZ565" s="190">
        <f t="shared" si="426"/>
        <v>1</v>
      </c>
      <c r="CA565" s="190">
        <f t="shared" si="427"/>
        <v>0</v>
      </c>
      <c r="CB565" s="196">
        <f t="shared" si="428"/>
        <v>0</v>
      </c>
      <c r="CC565" s="196">
        <f t="shared" si="418"/>
        <v>0</v>
      </c>
      <c r="CD565" s="197">
        <f t="shared" si="429"/>
        <v>4</v>
      </c>
      <c r="CE565" s="198" t="s">
        <v>127</v>
      </c>
      <c r="CF565" s="196" t="str">
        <f t="shared" si="419"/>
        <v/>
      </c>
      <c r="CG565" s="199">
        <f t="shared" si="430"/>
        <v>1</v>
      </c>
      <c r="CH565" s="190" t="e">
        <f t="shared" si="431"/>
        <v>#VALUE!</v>
      </c>
      <c r="CI565" s="190" t="str">
        <f t="shared" si="432"/>
        <v/>
      </c>
      <c r="CJ565" s="190">
        <f t="shared" si="433"/>
        <v>0</v>
      </c>
      <c r="CK565" s="190"/>
      <c r="CL565" s="191">
        <f t="shared" si="399"/>
        <v>1385</v>
      </c>
      <c r="CM565" s="191" t="str">
        <f t="shared" si="400"/>
        <v>本圃</v>
      </c>
      <c r="CN565" s="191" t="str">
        <f t="shared" si="401"/>
        <v>紅ほっぺ以外</v>
      </c>
      <c r="CO565" s="191" t="str">
        <f t="shared" si="402"/>
        <v>よこ</v>
      </c>
      <c r="CP565" s="198">
        <f t="shared" si="403"/>
        <v>7</v>
      </c>
      <c r="CQ565" s="203">
        <f t="shared" si="404"/>
        <v>1.8</v>
      </c>
      <c r="CR565" s="191" t="str">
        <f t="shared" si="405"/>
        <v>SPWFD24UB2PA</v>
      </c>
      <c r="CS565" s="191" t="str">
        <f t="shared" si="406"/>
        <v>○</v>
      </c>
      <c r="CT565" s="191" t="str">
        <f t="shared" si="397"/>
        <v>適</v>
      </c>
      <c r="CU565" s="191" t="str">
        <f t="shared" si="420"/>
        <v>●</v>
      </c>
      <c r="CV565" s="191">
        <f t="shared" si="407"/>
        <v>0</v>
      </c>
      <c r="CW565" s="191" t="str">
        <f t="shared" si="408"/>
        <v/>
      </c>
      <c r="CX565" s="208">
        <f t="shared" si="409"/>
        <v>0</v>
      </c>
      <c r="CY565" s="97">
        <f t="shared" si="421"/>
        <v>4</v>
      </c>
      <c r="CZ565" s="98">
        <f t="shared" si="410"/>
        <v>2</v>
      </c>
      <c r="DA565" s="97">
        <f t="shared" si="411"/>
        <v>3.5</v>
      </c>
      <c r="DB565" s="95">
        <f t="shared" si="398"/>
        <v>2</v>
      </c>
      <c r="DC565" s="147">
        <f t="shared" si="422"/>
        <v>1</v>
      </c>
      <c r="DD565" s="210">
        <f t="shared" si="423"/>
        <v>0</v>
      </c>
      <c r="DE565" s="151">
        <f t="shared" si="424"/>
        <v>0</v>
      </c>
      <c r="DF565" s="213">
        <f t="shared" si="425"/>
        <v>0</v>
      </c>
      <c r="DG565" s="149">
        <f t="shared" si="412"/>
        <v>0</v>
      </c>
      <c r="DH565" s="141">
        <f t="shared" si="413"/>
        <v>0</v>
      </c>
    </row>
    <row r="566" spans="1:112" s="155" customFormat="1" ht="26.1" customHeight="1" thickTop="1" thickBot="1" x14ac:dyDescent="0.2">
      <c r="A566" s="137"/>
      <c r="B566" s="157">
        <v>1386</v>
      </c>
      <c r="C566" s="94" t="s">
        <v>1</v>
      </c>
      <c r="D566" s="94" t="s">
        <v>50</v>
      </c>
      <c r="E566" s="94" t="s">
        <v>203</v>
      </c>
      <c r="F566" s="156">
        <v>7</v>
      </c>
      <c r="G566" s="102">
        <v>2</v>
      </c>
      <c r="H566" s="94" t="s">
        <v>257</v>
      </c>
      <c r="I566" s="94" t="s">
        <v>209</v>
      </c>
      <c r="J566" s="103" t="s">
        <v>202</v>
      </c>
      <c r="K566" s="146" t="str">
        <f t="shared" si="414"/>
        <v>○</v>
      </c>
      <c r="L566" s="145" t="s">
        <v>189</v>
      </c>
      <c r="M566" s="180">
        <f t="shared" si="415"/>
        <v>0</v>
      </c>
      <c r="N566" s="92"/>
      <c r="O566" s="93"/>
      <c r="P566" s="104"/>
      <c r="Q566" s="207">
        <v>3</v>
      </c>
      <c r="R566" s="202">
        <v>2</v>
      </c>
      <c r="S566" s="198">
        <v>3.5</v>
      </c>
      <c r="T566" s="191">
        <f t="shared" si="416"/>
        <v>2</v>
      </c>
      <c r="U566" s="191">
        <f t="shared" si="392"/>
        <v>1</v>
      </c>
      <c r="V566" s="191">
        <f t="shared" si="393"/>
        <v>0</v>
      </c>
      <c r="W566" s="191">
        <f t="shared" si="394"/>
        <v>0</v>
      </c>
      <c r="X566" s="191">
        <f t="shared" si="395"/>
        <v>0</v>
      </c>
      <c r="Y566" s="192">
        <f t="shared" si="396"/>
        <v>0</v>
      </c>
      <c r="Z566" s="195">
        <f t="shared" si="417"/>
        <v>0</v>
      </c>
      <c r="AA566" s="192" t="s">
        <v>67</v>
      </c>
      <c r="AB566" s="190" t="s">
        <v>74</v>
      </c>
      <c r="AC566" s="191"/>
      <c r="AD566" s="190"/>
      <c r="AE566" s="190"/>
      <c r="AF566" s="190"/>
      <c r="AG566" s="190"/>
      <c r="AH566" s="190"/>
      <c r="AI566" s="190"/>
      <c r="AJ566" s="190"/>
      <c r="AK566" s="190"/>
      <c r="AL566" s="190"/>
      <c r="AM566" s="190"/>
      <c r="AN566" s="190"/>
      <c r="AO566" s="190"/>
      <c r="AP566" s="190"/>
      <c r="AQ566" s="190"/>
      <c r="AR566" s="190"/>
      <c r="AS566" s="190"/>
      <c r="AT566" s="190"/>
      <c r="AU566" s="190"/>
      <c r="AV566" s="190"/>
      <c r="AW566" s="190"/>
      <c r="AX566" s="190"/>
      <c r="AY566" s="190"/>
      <c r="AZ566" s="190"/>
      <c r="BA566" s="190"/>
      <c r="BB566" s="190"/>
      <c r="BC566" s="190"/>
      <c r="BD566" s="190"/>
      <c r="BE566" s="190"/>
      <c r="BF566" s="190"/>
      <c r="BG566" s="190"/>
      <c r="BH566" s="190"/>
      <c r="BI566" s="190"/>
      <c r="BJ566" s="190"/>
      <c r="BK566" s="190"/>
      <c r="BL566" s="190"/>
      <c r="BM566" s="190"/>
      <c r="BN566" s="190"/>
      <c r="BO566" s="190"/>
      <c r="BP566" s="190"/>
      <c r="BQ566" s="190"/>
      <c r="BR566" s="190"/>
      <c r="BS566" s="190"/>
      <c r="BT566" s="190"/>
      <c r="BU566" s="190"/>
      <c r="BV566" s="190"/>
      <c r="BW566" s="190"/>
      <c r="BX566" s="190"/>
      <c r="BY566" s="190"/>
      <c r="BZ566" s="190">
        <f t="shared" si="426"/>
        <v>1</v>
      </c>
      <c r="CA566" s="190">
        <f t="shared" si="427"/>
        <v>0</v>
      </c>
      <c r="CB566" s="196">
        <f t="shared" si="428"/>
        <v>0</v>
      </c>
      <c r="CC566" s="196">
        <f t="shared" si="418"/>
        <v>0</v>
      </c>
      <c r="CD566" s="197">
        <f t="shared" si="429"/>
        <v>3</v>
      </c>
      <c r="CE566" s="198" t="s">
        <v>127</v>
      </c>
      <c r="CF566" s="196" t="str">
        <f t="shared" si="419"/>
        <v/>
      </c>
      <c r="CG566" s="199">
        <f t="shared" si="430"/>
        <v>1</v>
      </c>
      <c r="CH566" s="190" t="e">
        <f t="shared" si="431"/>
        <v>#VALUE!</v>
      </c>
      <c r="CI566" s="190" t="str">
        <f t="shared" si="432"/>
        <v/>
      </c>
      <c r="CJ566" s="190">
        <f t="shared" si="433"/>
        <v>0</v>
      </c>
      <c r="CK566" s="190"/>
      <c r="CL566" s="191">
        <f t="shared" si="399"/>
        <v>1386</v>
      </c>
      <c r="CM566" s="191" t="str">
        <f t="shared" si="400"/>
        <v>本圃</v>
      </c>
      <c r="CN566" s="191" t="str">
        <f t="shared" si="401"/>
        <v>紅ほっぺ以外</v>
      </c>
      <c r="CO566" s="191" t="str">
        <f t="shared" si="402"/>
        <v>よこ</v>
      </c>
      <c r="CP566" s="198">
        <f t="shared" si="403"/>
        <v>7</v>
      </c>
      <c r="CQ566" s="203">
        <f t="shared" si="404"/>
        <v>2</v>
      </c>
      <c r="CR566" s="191" t="str">
        <f t="shared" si="405"/>
        <v>SPWFD24UB2PA</v>
      </c>
      <c r="CS566" s="191" t="str">
        <f t="shared" si="406"/>
        <v>◎</v>
      </c>
      <c r="CT566" s="191" t="str">
        <f t="shared" si="397"/>
        <v>強め</v>
      </c>
      <c r="CU566" s="191" t="str">
        <f t="shared" si="420"/>
        <v>○</v>
      </c>
      <c r="CV566" s="191">
        <f t="shared" si="407"/>
        <v>0</v>
      </c>
      <c r="CW566" s="191" t="str">
        <f t="shared" si="408"/>
        <v/>
      </c>
      <c r="CX566" s="208">
        <f t="shared" si="409"/>
        <v>0</v>
      </c>
      <c r="CY566" s="97">
        <f t="shared" si="421"/>
        <v>3</v>
      </c>
      <c r="CZ566" s="98">
        <f t="shared" si="410"/>
        <v>2</v>
      </c>
      <c r="DA566" s="97">
        <f t="shared" si="411"/>
        <v>3.5</v>
      </c>
      <c r="DB566" s="95">
        <f t="shared" si="398"/>
        <v>2</v>
      </c>
      <c r="DC566" s="147">
        <f t="shared" si="422"/>
        <v>1</v>
      </c>
      <c r="DD566" s="210">
        <f t="shared" si="423"/>
        <v>0</v>
      </c>
      <c r="DE566" s="151">
        <f t="shared" si="424"/>
        <v>0</v>
      </c>
      <c r="DF566" s="213">
        <f t="shared" si="425"/>
        <v>0</v>
      </c>
      <c r="DG566" s="149">
        <f t="shared" si="412"/>
        <v>0</v>
      </c>
      <c r="DH566" s="141">
        <f t="shared" si="413"/>
        <v>0</v>
      </c>
    </row>
    <row r="567" spans="1:112" s="155" customFormat="1" ht="26.1" customHeight="1" thickTop="1" thickBot="1" x14ac:dyDescent="0.2">
      <c r="A567" s="137"/>
      <c r="B567" s="157">
        <v>1387</v>
      </c>
      <c r="C567" s="94" t="s">
        <v>1</v>
      </c>
      <c r="D567" s="94" t="s">
        <v>50</v>
      </c>
      <c r="E567" s="94" t="s">
        <v>203</v>
      </c>
      <c r="F567" s="156">
        <v>7</v>
      </c>
      <c r="G567" s="102">
        <v>2</v>
      </c>
      <c r="H567" s="94" t="s">
        <v>257</v>
      </c>
      <c r="I567" s="94" t="s">
        <v>207</v>
      </c>
      <c r="J567" s="106" t="s">
        <v>199</v>
      </c>
      <c r="K567" s="146" t="str">
        <f t="shared" si="414"/>
        <v>●</v>
      </c>
      <c r="L567" s="145" t="s">
        <v>189</v>
      </c>
      <c r="M567" s="180">
        <f t="shared" si="415"/>
        <v>0</v>
      </c>
      <c r="N567" s="92"/>
      <c r="O567" s="93"/>
      <c r="P567" s="104"/>
      <c r="Q567" s="207">
        <v>4</v>
      </c>
      <c r="R567" s="202">
        <v>2</v>
      </c>
      <c r="S567" s="198">
        <v>3.5</v>
      </c>
      <c r="T567" s="191">
        <f t="shared" si="416"/>
        <v>2</v>
      </c>
      <c r="U567" s="191">
        <f t="shared" si="392"/>
        <v>1</v>
      </c>
      <c r="V567" s="191">
        <f t="shared" si="393"/>
        <v>0</v>
      </c>
      <c r="W567" s="191">
        <f t="shared" si="394"/>
        <v>0</v>
      </c>
      <c r="X567" s="191">
        <f t="shared" si="395"/>
        <v>0</v>
      </c>
      <c r="Y567" s="192">
        <f t="shared" si="396"/>
        <v>0</v>
      </c>
      <c r="Z567" s="195">
        <f t="shared" si="417"/>
        <v>0</v>
      </c>
      <c r="AA567" s="192" t="s">
        <v>67</v>
      </c>
      <c r="AB567" s="190"/>
      <c r="AC567" s="191"/>
      <c r="AD567" s="190"/>
      <c r="AE567" s="190"/>
      <c r="AF567" s="190"/>
      <c r="AG567" s="190"/>
      <c r="AH567" s="190"/>
      <c r="AI567" s="190"/>
      <c r="AJ567" s="190"/>
      <c r="AK567" s="190"/>
      <c r="AL567" s="190"/>
      <c r="AM567" s="190"/>
      <c r="AN567" s="190"/>
      <c r="AO567" s="190"/>
      <c r="AP567" s="190"/>
      <c r="AQ567" s="190"/>
      <c r="AR567" s="190"/>
      <c r="AS567" s="190"/>
      <c r="AT567" s="190"/>
      <c r="AU567" s="190"/>
      <c r="AV567" s="190"/>
      <c r="AW567" s="190"/>
      <c r="AX567" s="190"/>
      <c r="AY567" s="190"/>
      <c r="AZ567" s="190"/>
      <c r="BA567" s="190"/>
      <c r="BB567" s="190"/>
      <c r="BC567" s="190"/>
      <c r="BD567" s="190"/>
      <c r="BE567" s="190"/>
      <c r="BF567" s="190"/>
      <c r="BG567" s="190"/>
      <c r="BH567" s="190"/>
      <c r="BI567" s="190"/>
      <c r="BJ567" s="190"/>
      <c r="BK567" s="190"/>
      <c r="BL567" s="190"/>
      <c r="BM567" s="190"/>
      <c r="BN567" s="190"/>
      <c r="BO567" s="190"/>
      <c r="BP567" s="190"/>
      <c r="BQ567" s="190"/>
      <c r="BR567" s="190"/>
      <c r="BS567" s="190"/>
      <c r="BT567" s="190"/>
      <c r="BU567" s="190"/>
      <c r="BV567" s="190"/>
      <c r="BW567" s="190"/>
      <c r="BX567" s="190"/>
      <c r="BY567" s="190"/>
      <c r="BZ567" s="190">
        <f t="shared" si="426"/>
        <v>1</v>
      </c>
      <c r="CA567" s="190">
        <f t="shared" si="427"/>
        <v>0</v>
      </c>
      <c r="CB567" s="196">
        <f t="shared" si="428"/>
        <v>0</v>
      </c>
      <c r="CC567" s="196">
        <f t="shared" si="418"/>
        <v>0</v>
      </c>
      <c r="CD567" s="197">
        <f t="shared" si="429"/>
        <v>4</v>
      </c>
      <c r="CE567" s="198" t="s">
        <v>127</v>
      </c>
      <c r="CF567" s="196" t="str">
        <f t="shared" si="419"/>
        <v/>
      </c>
      <c r="CG567" s="199">
        <f t="shared" si="430"/>
        <v>1</v>
      </c>
      <c r="CH567" s="190" t="e">
        <f t="shared" si="431"/>
        <v>#VALUE!</v>
      </c>
      <c r="CI567" s="190" t="str">
        <f t="shared" si="432"/>
        <v/>
      </c>
      <c r="CJ567" s="190">
        <f t="shared" si="433"/>
        <v>0</v>
      </c>
      <c r="CK567" s="190"/>
      <c r="CL567" s="191">
        <f t="shared" si="399"/>
        <v>1387</v>
      </c>
      <c r="CM567" s="191" t="str">
        <f t="shared" si="400"/>
        <v>本圃</v>
      </c>
      <c r="CN567" s="191" t="str">
        <f t="shared" si="401"/>
        <v>紅ほっぺ以外</v>
      </c>
      <c r="CO567" s="191" t="str">
        <f t="shared" si="402"/>
        <v>よこ</v>
      </c>
      <c r="CP567" s="198">
        <f t="shared" si="403"/>
        <v>7</v>
      </c>
      <c r="CQ567" s="203">
        <f t="shared" si="404"/>
        <v>2</v>
      </c>
      <c r="CR567" s="191" t="str">
        <f t="shared" si="405"/>
        <v>SPWFD24UB2PA</v>
      </c>
      <c r="CS567" s="191" t="str">
        <f t="shared" si="406"/>
        <v>○</v>
      </c>
      <c r="CT567" s="191" t="str">
        <f t="shared" si="397"/>
        <v>適</v>
      </c>
      <c r="CU567" s="191" t="str">
        <f t="shared" si="420"/>
        <v>●</v>
      </c>
      <c r="CV567" s="191">
        <f t="shared" si="407"/>
        <v>0</v>
      </c>
      <c r="CW567" s="191" t="str">
        <f t="shared" si="408"/>
        <v/>
      </c>
      <c r="CX567" s="208">
        <f t="shared" si="409"/>
        <v>0</v>
      </c>
      <c r="CY567" s="97">
        <f t="shared" si="421"/>
        <v>4</v>
      </c>
      <c r="CZ567" s="98">
        <f t="shared" si="410"/>
        <v>2</v>
      </c>
      <c r="DA567" s="97">
        <f t="shared" si="411"/>
        <v>3.5</v>
      </c>
      <c r="DB567" s="95">
        <f t="shared" si="398"/>
        <v>2</v>
      </c>
      <c r="DC567" s="147">
        <f t="shared" si="422"/>
        <v>1</v>
      </c>
      <c r="DD567" s="210">
        <f t="shared" si="423"/>
        <v>0</v>
      </c>
      <c r="DE567" s="151">
        <f t="shared" si="424"/>
        <v>0</v>
      </c>
      <c r="DF567" s="213">
        <f t="shared" si="425"/>
        <v>0</v>
      </c>
      <c r="DG567" s="149">
        <f t="shared" si="412"/>
        <v>0</v>
      </c>
      <c r="DH567" s="141">
        <f t="shared" si="413"/>
        <v>0</v>
      </c>
    </row>
    <row r="568" spans="1:112" s="155" customFormat="1" ht="26.1" customHeight="1" thickTop="1" thickBot="1" x14ac:dyDescent="0.2">
      <c r="A568" s="137"/>
      <c r="B568" s="157">
        <v>1388</v>
      </c>
      <c r="C568" s="94" t="s">
        <v>1</v>
      </c>
      <c r="D568" s="94" t="s">
        <v>50</v>
      </c>
      <c r="E568" s="94" t="s">
        <v>203</v>
      </c>
      <c r="F568" s="156">
        <v>8</v>
      </c>
      <c r="G568" s="102">
        <v>1.6</v>
      </c>
      <c r="H568" s="94" t="s">
        <v>256</v>
      </c>
      <c r="I568" s="94" t="s">
        <v>209</v>
      </c>
      <c r="J568" s="103" t="s">
        <v>202</v>
      </c>
      <c r="K568" s="146" t="str">
        <f t="shared" si="414"/>
        <v>○</v>
      </c>
      <c r="L568" s="145" t="s">
        <v>189</v>
      </c>
      <c r="M568" s="180">
        <f t="shared" si="415"/>
        <v>0</v>
      </c>
      <c r="N568" s="92"/>
      <c r="O568" s="93"/>
      <c r="P568" s="104"/>
      <c r="Q568" s="207">
        <v>6</v>
      </c>
      <c r="R568" s="202">
        <v>3</v>
      </c>
      <c r="S568" s="198">
        <v>2.5</v>
      </c>
      <c r="T568" s="191">
        <f t="shared" si="416"/>
        <v>3</v>
      </c>
      <c r="U568" s="191">
        <f t="shared" si="392"/>
        <v>1</v>
      </c>
      <c r="V568" s="191">
        <f t="shared" si="393"/>
        <v>0</v>
      </c>
      <c r="W568" s="191">
        <f t="shared" si="394"/>
        <v>0</v>
      </c>
      <c r="X568" s="191">
        <f t="shared" si="395"/>
        <v>0</v>
      </c>
      <c r="Y568" s="192">
        <f t="shared" si="396"/>
        <v>0</v>
      </c>
      <c r="Z568" s="195">
        <f t="shared" si="417"/>
        <v>0</v>
      </c>
      <c r="AA568" s="192" t="s">
        <v>67</v>
      </c>
      <c r="AB568" s="190" t="s">
        <v>215</v>
      </c>
      <c r="AC568" s="191"/>
      <c r="AD568" s="190"/>
      <c r="AE568" s="190"/>
      <c r="AF568" s="190"/>
      <c r="AG568" s="190"/>
      <c r="AH568" s="190"/>
      <c r="AI568" s="190"/>
      <c r="AJ568" s="190"/>
      <c r="AK568" s="190"/>
      <c r="AL568" s="190"/>
      <c r="AM568" s="190"/>
      <c r="AN568" s="190"/>
      <c r="AO568" s="190"/>
      <c r="AP568" s="190"/>
      <c r="AQ568" s="190"/>
      <c r="AR568" s="190"/>
      <c r="AS568" s="190"/>
      <c r="AT568" s="190"/>
      <c r="AU568" s="190"/>
      <c r="AV568" s="190"/>
      <c r="AW568" s="190"/>
      <c r="AX568" s="190"/>
      <c r="AY568" s="190"/>
      <c r="AZ568" s="190"/>
      <c r="BA568" s="190"/>
      <c r="BB568" s="190"/>
      <c r="BC568" s="190"/>
      <c r="BD568" s="190"/>
      <c r="BE568" s="190"/>
      <c r="BF568" s="190"/>
      <c r="BG568" s="190"/>
      <c r="BH568" s="190"/>
      <c r="BI568" s="190"/>
      <c r="BJ568" s="190"/>
      <c r="BK568" s="190"/>
      <c r="BL568" s="190"/>
      <c r="BM568" s="190"/>
      <c r="BN568" s="190"/>
      <c r="BO568" s="190"/>
      <c r="BP568" s="190"/>
      <c r="BQ568" s="190"/>
      <c r="BR568" s="190"/>
      <c r="BS568" s="190"/>
      <c r="BT568" s="190"/>
      <c r="BU568" s="190"/>
      <c r="BV568" s="190"/>
      <c r="BW568" s="190"/>
      <c r="BX568" s="190"/>
      <c r="BY568" s="190"/>
      <c r="BZ568" s="190">
        <f t="shared" si="426"/>
        <v>1</v>
      </c>
      <c r="CA568" s="190">
        <f t="shared" si="427"/>
        <v>0</v>
      </c>
      <c r="CB568" s="196">
        <f t="shared" si="428"/>
        <v>0</v>
      </c>
      <c r="CC568" s="196">
        <f t="shared" si="418"/>
        <v>0</v>
      </c>
      <c r="CD568" s="197">
        <f t="shared" si="429"/>
        <v>6</v>
      </c>
      <c r="CE568" s="198" t="s">
        <v>127</v>
      </c>
      <c r="CF568" s="196" t="str">
        <f t="shared" si="419"/>
        <v/>
      </c>
      <c r="CG568" s="199">
        <f t="shared" si="430"/>
        <v>1</v>
      </c>
      <c r="CH568" s="190" t="e">
        <f t="shared" si="431"/>
        <v>#VALUE!</v>
      </c>
      <c r="CI568" s="190" t="str">
        <f t="shared" si="432"/>
        <v/>
      </c>
      <c r="CJ568" s="190">
        <f t="shared" si="433"/>
        <v>0</v>
      </c>
      <c r="CK568" s="190"/>
      <c r="CL568" s="191">
        <f t="shared" si="399"/>
        <v>1388</v>
      </c>
      <c r="CM568" s="191" t="str">
        <f t="shared" si="400"/>
        <v>本圃</v>
      </c>
      <c r="CN568" s="191" t="str">
        <f t="shared" si="401"/>
        <v>紅ほっぺ以外</v>
      </c>
      <c r="CO568" s="191" t="str">
        <f t="shared" si="402"/>
        <v>よこ</v>
      </c>
      <c r="CP568" s="198">
        <f t="shared" si="403"/>
        <v>8</v>
      </c>
      <c r="CQ568" s="203">
        <f t="shared" si="404"/>
        <v>1.6</v>
      </c>
      <c r="CR568" s="191" t="str">
        <f t="shared" si="405"/>
        <v>SPWFD24UB2PB</v>
      </c>
      <c r="CS568" s="191" t="str">
        <f t="shared" si="406"/>
        <v>◎</v>
      </c>
      <c r="CT568" s="191" t="str">
        <f t="shared" si="397"/>
        <v>強め</v>
      </c>
      <c r="CU568" s="191" t="str">
        <f t="shared" si="420"/>
        <v>○</v>
      </c>
      <c r="CV568" s="191">
        <f t="shared" si="407"/>
        <v>0</v>
      </c>
      <c r="CW568" s="191" t="str">
        <f t="shared" si="408"/>
        <v/>
      </c>
      <c r="CX568" s="208">
        <f t="shared" si="409"/>
        <v>0</v>
      </c>
      <c r="CY568" s="97">
        <f t="shared" si="421"/>
        <v>6</v>
      </c>
      <c r="CZ568" s="98">
        <f t="shared" si="410"/>
        <v>3</v>
      </c>
      <c r="DA568" s="97">
        <f t="shared" si="411"/>
        <v>2.5</v>
      </c>
      <c r="DB568" s="95">
        <f t="shared" si="398"/>
        <v>3</v>
      </c>
      <c r="DC568" s="147">
        <f t="shared" si="422"/>
        <v>1</v>
      </c>
      <c r="DD568" s="210">
        <f t="shared" si="423"/>
        <v>0</v>
      </c>
      <c r="DE568" s="151">
        <f t="shared" si="424"/>
        <v>0</v>
      </c>
      <c r="DF568" s="213">
        <f t="shared" si="425"/>
        <v>0</v>
      </c>
      <c r="DG568" s="149">
        <f t="shared" si="412"/>
        <v>0</v>
      </c>
      <c r="DH568" s="141">
        <f t="shared" si="413"/>
        <v>0</v>
      </c>
    </row>
    <row r="569" spans="1:112" s="155" customFormat="1" ht="26.1" customHeight="1" thickTop="1" thickBot="1" x14ac:dyDescent="0.2">
      <c r="A569" s="137"/>
      <c r="B569" s="157">
        <v>1389</v>
      </c>
      <c r="C569" s="94" t="s">
        <v>1</v>
      </c>
      <c r="D569" s="94" t="s">
        <v>50</v>
      </c>
      <c r="E569" s="94" t="s">
        <v>203</v>
      </c>
      <c r="F569" s="156">
        <v>8</v>
      </c>
      <c r="G569" s="102">
        <v>1.7</v>
      </c>
      <c r="H569" s="94" t="s">
        <v>256</v>
      </c>
      <c r="I569" s="94" t="s">
        <v>207</v>
      </c>
      <c r="J569" s="106" t="s">
        <v>199</v>
      </c>
      <c r="K569" s="146" t="str">
        <f t="shared" si="414"/>
        <v>○</v>
      </c>
      <c r="L569" s="145" t="s">
        <v>189</v>
      </c>
      <c r="M569" s="180">
        <f t="shared" si="415"/>
        <v>0</v>
      </c>
      <c r="N569" s="92"/>
      <c r="O569" s="93"/>
      <c r="P569" s="104"/>
      <c r="Q569" s="207">
        <v>6</v>
      </c>
      <c r="R569" s="202">
        <v>3</v>
      </c>
      <c r="S569" s="198">
        <v>2.5</v>
      </c>
      <c r="T569" s="191">
        <f t="shared" si="416"/>
        <v>3</v>
      </c>
      <c r="U569" s="191">
        <f t="shared" si="392"/>
        <v>1</v>
      </c>
      <c r="V569" s="191">
        <f t="shared" si="393"/>
        <v>0</v>
      </c>
      <c r="W569" s="191">
        <f t="shared" si="394"/>
        <v>0</v>
      </c>
      <c r="X569" s="191">
        <f t="shared" si="395"/>
        <v>0</v>
      </c>
      <c r="Y569" s="192">
        <f t="shared" si="396"/>
        <v>0</v>
      </c>
      <c r="Z569" s="195">
        <f t="shared" si="417"/>
        <v>0</v>
      </c>
      <c r="AA569" s="192" t="s">
        <v>67</v>
      </c>
      <c r="AB569" s="190"/>
      <c r="AC569" s="191"/>
      <c r="AD569" s="190"/>
      <c r="AE569" s="190"/>
      <c r="AF569" s="190"/>
      <c r="AG569" s="190"/>
      <c r="AH569" s="190"/>
      <c r="AI569" s="190"/>
      <c r="AJ569" s="190"/>
      <c r="AK569" s="190"/>
      <c r="AL569" s="190"/>
      <c r="AM569" s="190"/>
      <c r="AN569" s="190"/>
      <c r="AO569" s="190"/>
      <c r="AP569" s="190"/>
      <c r="AQ569" s="190"/>
      <c r="AR569" s="190"/>
      <c r="AS569" s="190"/>
      <c r="AT569" s="190"/>
      <c r="AU569" s="190"/>
      <c r="AV569" s="190"/>
      <c r="AW569" s="190"/>
      <c r="AX569" s="190"/>
      <c r="AY569" s="190"/>
      <c r="AZ569" s="190"/>
      <c r="BA569" s="190"/>
      <c r="BB569" s="190"/>
      <c r="BC569" s="190"/>
      <c r="BD569" s="190"/>
      <c r="BE569" s="190"/>
      <c r="BF569" s="190"/>
      <c r="BG569" s="190"/>
      <c r="BH569" s="190"/>
      <c r="BI569" s="190"/>
      <c r="BJ569" s="190"/>
      <c r="BK569" s="190"/>
      <c r="BL569" s="190"/>
      <c r="BM569" s="190"/>
      <c r="BN569" s="190"/>
      <c r="BO569" s="190"/>
      <c r="BP569" s="190"/>
      <c r="BQ569" s="190"/>
      <c r="BR569" s="190"/>
      <c r="BS569" s="190"/>
      <c r="BT569" s="190"/>
      <c r="BU569" s="190"/>
      <c r="BV569" s="190"/>
      <c r="BW569" s="190"/>
      <c r="BX569" s="190"/>
      <c r="BY569" s="190"/>
      <c r="BZ569" s="190">
        <f t="shared" si="426"/>
        <v>1</v>
      </c>
      <c r="CA569" s="190">
        <f t="shared" si="427"/>
        <v>0</v>
      </c>
      <c r="CB569" s="196">
        <f t="shared" si="428"/>
        <v>0</v>
      </c>
      <c r="CC569" s="196">
        <f t="shared" si="418"/>
        <v>0</v>
      </c>
      <c r="CD569" s="197">
        <f t="shared" si="429"/>
        <v>6</v>
      </c>
      <c r="CE569" s="198" t="s">
        <v>127</v>
      </c>
      <c r="CF569" s="196" t="str">
        <f t="shared" si="419"/>
        <v/>
      </c>
      <c r="CG569" s="199">
        <f t="shared" si="430"/>
        <v>1</v>
      </c>
      <c r="CH569" s="190" t="e">
        <f t="shared" si="431"/>
        <v>#VALUE!</v>
      </c>
      <c r="CI569" s="190" t="str">
        <f t="shared" si="432"/>
        <v/>
      </c>
      <c r="CJ569" s="190">
        <f t="shared" si="433"/>
        <v>0</v>
      </c>
      <c r="CK569" s="190"/>
      <c r="CL569" s="191">
        <f t="shared" si="399"/>
        <v>1389</v>
      </c>
      <c r="CM569" s="191" t="str">
        <f t="shared" si="400"/>
        <v>本圃</v>
      </c>
      <c r="CN569" s="191" t="str">
        <f t="shared" si="401"/>
        <v>紅ほっぺ以外</v>
      </c>
      <c r="CO569" s="191" t="str">
        <f t="shared" si="402"/>
        <v>よこ</v>
      </c>
      <c r="CP569" s="198">
        <f t="shared" si="403"/>
        <v>8</v>
      </c>
      <c r="CQ569" s="203">
        <f t="shared" si="404"/>
        <v>1.7</v>
      </c>
      <c r="CR569" s="191" t="str">
        <f t="shared" si="405"/>
        <v>SPWFD24UB2PB</v>
      </c>
      <c r="CS569" s="191" t="str">
        <f t="shared" si="406"/>
        <v>○</v>
      </c>
      <c r="CT569" s="191" t="str">
        <f t="shared" si="397"/>
        <v>適</v>
      </c>
      <c r="CU569" s="191" t="str">
        <f t="shared" si="420"/>
        <v>○</v>
      </c>
      <c r="CV569" s="191">
        <f t="shared" si="407"/>
        <v>0</v>
      </c>
      <c r="CW569" s="191" t="str">
        <f t="shared" si="408"/>
        <v/>
      </c>
      <c r="CX569" s="208">
        <f t="shared" si="409"/>
        <v>0</v>
      </c>
      <c r="CY569" s="97">
        <f t="shared" si="421"/>
        <v>6</v>
      </c>
      <c r="CZ569" s="98">
        <f t="shared" si="410"/>
        <v>3</v>
      </c>
      <c r="DA569" s="97">
        <f t="shared" si="411"/>
        <v>2.5</v>
      </c>
      <c r="DB569" s="95">
        <f t="shared" si="398"/>
        <v>3</v>
      </c>
      <c r="DC569" s="147">
        <f t="shared" si="422"/>
        <v>1</v>
      </c>
      <c r="DD569" s="210">
        <f t="shared" si="423"/>
        <v>0</v>
      </c>
      <c r="DE569" s="151">
        <f t="shared" si="424"/>
        <v>0</v>
      </c>
      <c r="DF569" s="213">
        <f t="shared" si="425"/>
        <v>0</v>
      </c>
      <c r="DG569" s="149">
        <f t="shared" si="412"/>
        <v>0</v>
      </c>
      <c r="DH569" s="141">
        <f t="shared" si="413"/>
        <v>0</v>
      </c>
    </row>
    <row r="570" spans="1:112" s="155" customFormat="1" ht="26.1" customHeight="1" thickTop="1" thickBot="1" x14ac:dyDescent="0.2">
      <c r="A570" s="137"/>
      <c r="B570" s="157">
        <v>1390</v>
      </c>
      <c r="C570" s="94" t="s">
        <v>1</v>
      </c>
      <c r="D570" s="94" t="s">
        <v>50</v>
      </c>
      <c r="E570" s="94" t="s">
        <v>203</v>
      </c>
      <c r="F570" s="156">
        <v>8</v>
      </c>
      <c r="G570" s="102">
        <v>1.75</v>
      </c>
      <c r="H570" s="94" t="s">
        <v>256</v>
      </c>
      <c r="I570" s="94" t="s">
        <v>207</v>
      </c>
      <c r="J570" s="106" t="s">
        <v>199</v>
      </c>
      <c r="K570" s="146" t="str">
        <f t="shared" si="414"/>
        <v>○</v>
      </c>
      <c r="L570" s="145" t="s">
        <v>189</v>
      </c>
      <c r="M570" s="180">
        <f t="shared" si="415"/>
        <v>0</v>
      </c>
      <c r="N570" s="92"/>
      <c r="O570" s="93"/>
      <c r="P570" s="104"/>
      <c r="Q570" s="207">
        <v>6</v>
      </c>
      <c r="R570" s="202">
        <v>3</v>
      </c>
      <c r="S570" s="198">
        <v>2.5</v>
      </c>
      <c r="T570" s="191">
        <f t="shared" si="416"/>
        <v>3</v>
      </c>
      <c r="U570" s="191">
        <f t="shared" si="392"/>
        <v>1</v>
      </c>
      <c r="V570" s="191">
        <f t="shared" si="393"/>
        <v>0</v>
      </c>
      <c r="W570" s="191">
        <f t="shared" si="394"/>
        <v>0</v>
      </c>
      <c r="X570" s="191">
        <f t="shared" si="395"/>
        <v>0</v>
      </c>
      <c r="Y570" s="192">
        <f t="shared" si="396"/>
        <v>0</v>
      </c>
      <c r="Z570" s="195">
        <f t="shared" si="417"/>
        <v>0</v>
      </c>
      <c r="AA570" s="192" t="s">
        <v>67</v>
      </c>
      <c r="AB570" s="190"/>
      <c r="AC570" s="191"/>
      <c r="AD570" s="190"/>
      <c r="AE570" s="190"/>
      <c r="AF570" s="190"/>
      <c r="AG570" s="190"/>
      <c r="AH570" s="190"/>
      <c r="AI570" s="190"/>
      <c r="AJ570" s="190"/>
      <c r="AK570" s="190"/>
      <c r="AL570" s="190"/>
      <c r="AM570" s="190"/>
      <c r="AN570" s="190"/>
      <c r="AO570" s="190"/>
      <c r="AP570" s="190"/>
      <c r="AQ570" s="190"/>
      <c r="AR570" s="190"/>
      <c r="AS570" s="190"/>
      <c r="AT570" s="190"/>
      <c r="AU570" s="190"/>
      <c r="AV570" s="190"/>
      <c r="AW570" s="190"/>
      <c r="AX570" s="190"/>
      <c r="AY570" s="190"/>
      <c r="AZ570" s="190"/>
      <c r="BA570" s="190"/>
      <c r="BB570" s="190"/>
      <c r="BC570" s="190"/>
      <c r="BD570" s="190"/>
      <c r="BE570" s="190"/>
      <c r="BF570" s="190"/>
      <c r="BG570" s="190"/>
      <c r="BH570" s="190"/>
      <c r="BI570" s="190"/>
      <c r="BJ570" s="190"/>
      <c r="BK570" s="190"/>
      <c r="BL570" s="190"/>
      <c r="BM570" s="190"/>
      <c r="BN570" s="190"/>
      <c r="BO570" s="190"/>
      <c r="BP570" s="190"/>
      <c r="BQ570" s="190"/>
      <c r="BR570" s="190"/>
      <c r="BS570" s="190"/>
      <c r="BT570" s="190"/>
      <c r="BU570" s="190"/>
      <c r="BV570" s="190"/>
      <c r="BW570" s="190"/>
      <c r="BX570" s="190"/>
      <c r="BY570" s="190"/>
      <c r="BZ570" s="190">
        <f t="shared" si="426"/>
        <v>1</v>
      </c>
      <c r="CA570" s="190">
        <f t="shared" si="427"/>
        <v>0</v>
      </c>
      <c r="CB570" s="196">
        <f t="shared" si="428"/>
        <v>0</v>
      </c>
      <c r="CC570" s="196">
        <f t="shared" si="418"/>
        <v>0</v>
      </c>
      <c r="CD570" s="197">
        <f t="shared" si="429"/>
        <v>6</v>
      </c>
      <c r="CE570" s="198" t="s">
        <v>127</v>
      </c>
      <c r="CF570" s="196" t="str">
        <f t="shared" si="419"/>
        <v/>
      </c>
      <c r="CG570" s="199">
        <f t="shared" si="430"/>
        <v>1</v>
      </c>
      <c r="CH570" s="190" t="e">
        <f t="shared" si="431"/>
        <v>#VALUE!</v>
      </c>
      <c r="CI570" s="190" t="str">
        <f t="shared" si="432"/>
        <v/>
      </c>
      <c r="CJ570" s="190">
        <f t="shared" si="433"/>
        <v>0</v>
      </c>
      <c r="CK570" s="190"/>
      <c r="CL570" s="191">
        <f t="shared" si="399"/>
        <v>1390</v>
      </c>
      <c r="CM570" s="191" t="str">
        <f t="shared" si="400"/>
        <v>本圃</v>
      </c>
      <c r="CN570" s="191" t="str">
        <f t="shared" si="401"/>
        <v>紅ほっぺ以外</v>
      </c>
      <c r="CO570" s="191" t="str">
        <f t="shared" si="402"/>
        <v>よこ</v>
      </c>
      <c r="CP570" s="198">
        <f t="shared" si="403"/>
        <v>8</v>
      </c>
      <c r="CQ570" s="203">
        <f t="shared" si="404"/>
        <v>1.75</v>
      </c>
      <c r="CR570" s="191" t="str">
        <f t="shared" si="405"/>
        <v>SPWFD24UB2PB</v>
      </c>
      <c r="CS570" s="191" t="str">
        <f t="shared" si="406"/>
        <v>○</v>
      </c>
      <c r="CT570" s="191" t="str">
        <f t="shared" si="397"/>
        <v>適</v>
      </c>
      <c r="CU570" s="191" t="str">
        <f t="shared" si="420"/>
        <v>○</v>
      </c>
      <c r="CV570" s="191">
        <f t="shared" si="407"/>
        <v>0</v>
      </c>
      <c r="CW570" s="191" t="str">
        <f t="shared" si="408"/>
        <v/>
      </c>
      <c r="CX570" s="208">
        <f t="shared" si="409"/>
        <v>0</v>
      </c>
      <c r="CY570" s="97">
        <f t="shared" si="421"/>
        <v>6</v>
      </c>
      <c r="CZ570" s="98">
        <f t="shared" si="410"/>
        <v>3</v>
      </c>
      <c r="DA570" s="97">
        <f t="shared" si="411"/>
        <v>2.5</v>
      </c>
      <c r="DB570" s="95">
        <f t="shared" si="398"/>
        <v>3</v>
      </c>
      <c r="DC570" s="147">
        <f t="shared" si="422"/>
        <v>1</v>
      </c>
      <c r="DD570" s="210">
        <f t="shared" si="423"/>
        <v>0</v>
      </c>
      <c r="DE570" s="151">
        <f t="shared" si="424"/>
        <v>0</v>
      </c>
      <c r="DF570" s="213">
        <f t="shared" si="425"/>
        <v>0</v>
      </c>
      <c r="DG570" s="149">
        <f t="shared" si="412"/>
        <v>0</v>
      </c>
      <c r="DH570" s="141">
        <f t="shared" si="413"/>
        <v>0</v>
      </c>
    </row>
    <row r="571" spans="1:112" s="155" customFormat="1" ht="26.1" customHeight="1" thickTop="1" thickBot="1" x14ac:dyDescent="0.2">
      <c r="A571" s="137"/>
      <c r="B571" s="157">
        <v>1391</v>
      </c>
      <c r="C571" s="94" t="s">
        <v>1</v>
      </c>
      <c r="D571" s="94" t="s">
        <v>50</v>
      </c>
      <c r="E571" s="94" t="s">
        <v>203</v>
      </c>
      <c r="F571" s="156">
        <v>8</v>
      </c>
      <c r="G571" s="102">
        <v>1.8</v>
      </c>
      <c r="H571" s="94" t="s">
        <v>256</v>
      </c>
      <c r="I571" s="94" t="s">
        <v>207</v>
      </c>
      <c r="J571" s="106" t="s">
        <v>199</v>
      </c>
      <c r="K571" s="146" t="str">
        <f t="shared" si="414"/>
        <v>○</v>
      </c>
      <c r="L571" s="145" t="s">
        <v>189</v>
      </c>
      <c r="M571" s="180">
        <f t="shared" si="415"/>
        <v>0</v>
      </c>
      <c r="N571" s="92"/>
      <c r="O571" s="93"/>
      <c r="P571" s="104"/>
      <c r="Q571" s="207">
        <v>6</v>
      </c>
      <c r="R571" s="202">
        <v>3</v>
      </c>
      <c r="S571" s="198">
        <v>2.5</v>
      </c>
      <c r="T571" s="191">
        <f t="shared" si="416"/>
        <v>3</v>
      </c>
      <c r="U571" s="191">
        <f t="shared" si="392"/>
        <v>1</v>
      </c>
      <c r="V571" s="191">
        <f t="shared" si="393"/>
        <v>0</v>
      </c>
      <c r="W571" s="191">
        <f t="shared" si="394"/>
        <v>0</v>
      </c>
      <c r="X571" s="191">
        <f t="shared" si="395"/>
        <v>0</v>
      </c>
      <c r="Y571" s="192">
        <f t="shared" si="396"/>
        <v>0</v>
      </c>
      <c r="Z571" s="195">
        <f t="shared" si="417"/>
        <v>0</v>
      </c>
      <c r="AA571" s="192" t="s">
        <v>67</v>
      </c>
      <c r="AB571" s="190"/>
      <c r="AC571" s="191"/>
      <c r="AD571" s="190"/>
      <c r="AE571" s="190"/>
      <c r="AF571" s="190"/>
      <c r="AG571" s="190"/>
      <c r="AH571" s="190"/>
      <c r="AI571" s="190"/>
      <c r="AJ571" s="190"/>
      <c r="AK571" s="190"/>
      <c r="AL571" s="190"/>
      <c r="AM571" s="190"/>
      <c r="AN571" s="190"/>
      <c r="AO571" s="190"/>
      <c r="AP571" s="190"/>
      <c r="AQ571" s="190"/>
      <c r="AR571" s="190"/>
      <c r="AS571" s="190"/>
      <c r="AT571" s="190"/>
      <c r="AU571" s="190"/>
      <c r="AV571" s="190"/>
      <c r="AW571" s="190"/>
      <c r="AX571" s="190"/>
      <c r="AY571" s="190"/>
      <c r="AZ571" s="190"/>
      <c r="BA571" s="190"/>
      <c r="BB571" s="190"/>
      <c r="BC571" s="190"/>
      <c r="BD571" s="190"/>
      <c r="BE571" s="190"/>
      <c r="BF571" s="190"/>
      <c r="BG571" s="190"/>
      <c r="BH571" s="190"/>
      <c r="BI571" s="190"/>
      <c r="BJ571" s="190"/>
      <c r="BK571" s="190"/>
      <c r="BL571" s="190"/>
      <c r="BM571" s="190"/>
      <c r="BN571" s="190"/>
      <c r="BO571" s="190"/>
      <c r="BP571" s="190"/>
      <c r="BQ571" s="190"/>
      <c r="BR571" s="190"/>
      <c r="BS571" s="190"/>
      <c r="BT571" s="190"/>
      <c r="BU571" s="190"/>
      <c r="BV571" s="190"/>
      <c r="BW571" s="190"/>
      <c r="BX571" s="190"/>
      <c r="BY571" s="190"/>
      <c r="BZ571" s="190">
        <f t="shared" si="426"/>
        <v>1</v>
      </c>
      <c r="CA571" s="190">
        <f t="shared" si="427"/>
        <v>0</v>
      </c>
      <c r="CB571" s="196">
        <f t="shared" si="428"/>
        <v>0</v>
      </c>
      <c r="CC571" s="196">
        <f t="shared" si="418"/>
        <v>0</v>
      </c>
      <c r="CD571" s="197">
        <f t="shared" si="429"/>
        <v>6</v>
      </c>
      <c r="CE571" s="198" t="s">
        <v>127</v>
      </c>
      <c r="CF571" s="196" t="str">
        <f t="shared" si="419"/>
        <v/>
      </c>
      <c r="CG571" s="199">
        <f t="shared" si="430"/>
        <v>1</v>
      </c>
      <c r="CH571" s="190" t="e">
        <f t="shared" si="431"/>
        <v>#VALUE!</v>
      </c>
      <c r="CI571" s="190" t="str">
        <f t="shared" si="432"/>
        <v/>
      </c>
      <c r="CJ571" s="190">
        <f t="shared" si="433"/>
        <v>0</v>
      </c>
      <c r="CK571" s="190"/>
      <c r="CL571" s="191">
        <f t="shared" si="399"/>
        <v>1391</v>
      </c>
      <c r="CM571" s="191" t="str">
        <f t="shared" si="400"/>
        <v>本圃</v>
      </c>
      <c r="CN571" s="191" t="str">
        <f t="shared" si="401"/>
        <v>紅ほっぺ以外</v>
      </c>
      <c r="CO571" s="191" t="str">
        <f t="shared" si="402"/>
        <v>よこ</v>
      </c>
      <c r="CP571" s="198">
        <f t="shared" si="403"/>
        <v>8</v>
      </c>
      <c r="CQ571" s="203">
        <f t="shared" si="404"/>
        <v>1.8</v>
      </c>
      <c r="CR571" s="191" t="str">
        <f t="shared" si="405"/>
        <v>SPWFD24UB2PB</v>
      </c>
      <c r="CS571" s="191" t="str">
        <f t="shared" si="406"/>
        <v>○</v>
      </c>
      <c r="CT571" s="191" t="str">
        <f t="shared" si="397"/>
        <v>適</v>
      </c>
      <c r="CU571" s="191" t="str">
        <f t="shared" si="420"/>
        <v>○</v>
      </c>
      <c r="CV571" s="191">
        <f t="shared" si="407"/>
        <v>0</v>
      </c>
      <c r="CW571" s="191" t="str">
        <f t="shared" si="408"/>
        <v/>
      </c>
      <c r="CX571" s="208">
        <f t="shared" si="409"/>
        <v>0</v>
      </c>
      <c r="CY571" s="97">
        <f t="shared" si="421"/>
        <v>6</v>
      </c>
      <c r="CZ571" s="98">
        <f t="shared" si="410"/>
        <v>3</v>
      </c>
      <c r="DA571" s="97">
        <f t="shared" si="411"/>
        <v>2.5</v>
      </c>
      <c r="DB571" s="95">
        <f t="shared" si="398"/>
        <v>3</v>
      </c>
      <c r="DC571" s="147">
        <f t="shared" si="422"/>
        <v>1</v>
      </c>
      <c r="DD571" s="210">
        <f t="shared" si="423"/>
        <v>0</v>
      </c>
      <c r="DE571" s="151">
        <f t="shared" si="424"/>
        <v>0</v>
      </c>
      <c r="DF571" s="213">
        <f t="shared" si="425"/>
        <v>0</v>
      </c>
      <c r="DG571" s="149">
        <f t="shared" si="412"/>
        <v>0</v>
      </c>
      <c r="DH571" s="141">
        <f t="shared" si="413"/>
        <v>0</v>
      </c>
    </row>
    <row r="572" spans="1:112" s="155" customFormat="1" ht="26.1" customHeight="1" thickTop="1" thickBot="1" x14ac:dyDescent="0.2">
      <c r="A572" s="137"/>
      <c r="B572" s="157">
        <v>1392</v>
      </c>
      <c r="C572" s="94" t="s">
        <v>1</v>
      </c>
      <c r="D572" s="94" t="s">
        <v>50</v>
      </c>
      <c r="E572" s="94" t="s">
        <v>203</v>
      </c>
      <c r="F572" s="156">
        <v>8</v>
      </c>
      <c r="G572" s="102">
        <v>1.9</v>
      </c>
      <c r="H572" s="94" t="s">
        <v>256</v>
      </c>
      <c r="I572" s="94" t="s">
        <v>207</v>
      </c>
      <c r="J572" s="106" t="s">
        <v>199</v>
      </c>
      <c r="K572" s="146" t="str">
        <f t="shared" si="414"/>
        <v>○</v>
      </c>
      <c r="L572" s="145" t="s">
        <v>189</v>
      </c>
      <c r="M572" s="180">
        <f t="shared" si="415"/>
        <v>0</v>
      </c>
      <c r="N572" s="92"/>
      <c r="O572" s="93"/>
      <c r="P572" s="104"/>
      <c r="Q572" s="207">
        <v>6</v>
      </c>
      <c r="R572" s="202">
        <v>3</v>
      </c>
      <c r="S572" s="198">
        <v>2.5</v>
      </c>
      <c r="T572" s="191">
        <f t="shared" si="416"/>
        <v>3</v>
      </c>
      <c r="U572" s="191">
        <f t="shared" si="392"/>
        <v>1</v>
      </c>
      <c r="V572" s="191">
        <f t="shared" si="393"/>
        <v>0</v>
      </c>
      <c r="W572" s="191">
        <f t="shared" si="394"/>
        <v>0</v>
      </c>
      <c r="X572" s="191">
        <f t="shared" si="395"/>
        <v>0</v>
      </c>
      <c r="Y572" s="192">
        <f t="shared" si="396"/>
        <v>0</v>
      </c>
      <c r="Z572" s="195">
        <f t="shared" si="417"/>
        <v>0</v>
      </c>
      <c r="AA572" s="192" t="s">
        <v>67</v>
      </c>
      <c r="AB572" s="190"/>
      <c r="AC572" s="191"/>
      <c r="AD572" s="190"/>
      <c r="AE572" s="190"/>
      <c r="AF572" s="190"/>
      <c r="AG572" s="190"/>
      <c r="AH572" s="190"/>
      <c r="AI572" s="190"/>
      <c r="AJ572" s="190"/>
      <c r="AK572" s="190"/>
      <c r="AL572" s="190"/>
      <c r="AM572" s="190"/>
      <c r="AN572" s="190"/>
      <c r="AO572" s="190"/>
      <c r="AP572" s="190"/>
      <c r="AQ572" s="190"/>
      <c r="AR572" s="190"/>
      <c r="AS572" s="190"/>
      <c r="AT572" s="190"/>
      <c r="AU572" s="190"/>
      <c r="AV572" s="190"/>
      <c r="AW572" s="190"/>
      <c r="AX572" s="190"/>
      <c r="AY572" s="190"/>
      <c r="AZ572" s="190"/>
      <c r="BA572" s="190"/>
      <c r="BB572" s="190"/>
      <c r="BC572" s="190"/>
      <c r="BD572" s="190"/>
      <c r="BE572" s="190"/>
      <c r="BF572" s="190"/>
      <c r="BG572" s="190"/>
      <c r="BH572" s="190"/>
      <c r="BI572" s="190"/>
      <c r="BJ572" s="190"/>
      <c r="BK572" s="190"/>
      <c r="BL572" s="190"/>
      <c r="BM572" s="190"/>
      <c r="BN572" s="190"/>
      <c r="BO572" s="190"/>
      <c r="BP572" s="190"/>
      <c r="BQ572" s="190"/>
      <c r="BR572" s="190"/>
      <c r="BS572" s="190"/>
      <c r="BT572" s="190"/>
      <c r="BU572" s="190"/>
      <c r="BV572" s="190"/>
      <c r="BW572" s="190"/>
      <c r="BX572" s="190"/>
      <c r="BY572" s="190"/>
      <c r="BZ572" s="190">
        <f t="shared" si="426"/>
        <v>1</v>
      </c>
      <c r="CA572" s="190">
        <f t="shared" si="427"/>
        <v>0</v>
      </c>
      <c r="CB572" s="196">
        <f t="shared" si="428"/>
        <v>0</v>
      </c>
      <c r="CC572" s="196">
        <f t="shared" si="418"/>
        <v>0</v>
      </c>
      <c r="CD572" s="197">
        <f t="shared" si="429"/>
        <v>6</v>
      </c>
      <c r="CE572" s="198" t="s">
        <v>127</v>
      </c>
      <c r="CF572" s="196" t="str">
        <f t="shared" si="419"/>
        <v/>
      </c>
      <c r="CG572" s="199">
        <f t="shared" si="430"/>
        <v>1</v>
      </c>
      <c r="CH572" s="190" t="e">
        <f t="shared" si="431"/>
        <v>#VALUE!</v>
      </c>
      <c r="CI572" s="190" t="str">
        <f t="shared" si="432"/>
        <v/>
      </c>
      <c r="CJ572" s="190">
        <f t="shared" si="433"/>
        <v>0</v>
      </c>
      <c r="CK572" s="190"/>
      <c r="CL572" s="191">
        <f t="shared" si="399"/>
        <v>1392</v>
      </c>
      <c r="CM572" s="191" t="str">
        <f t="shared" si="400"/>
        <v>本圃</v>
      </c>
      <c r="CN572" s="191" t="str">
        <f t="shared" si="401"/>
        <v>紅ほっぺ以外</v>
      </c>
      <c r="CO572" s="191" t="str">
        <f t="shared" si="402"/>
        <v>よこ</v>
      </c>
      <c r="CP572" s="198">
        <f t="shared" si="403"/>
        <v>8</v>
      </c>
      <c r="CQ572" s="203">
        <f t="shared" si="404"/>
        <v>1.9</v>
      </c>
      <c r="CR572" s="191" t="str">
        <f t="shared" si="405"/>
        <v>SPWFD24UB2PB</v>
      </c>
      <c r="CS572" s="191" t="str">
        <f t="shared" si="406"/>
        <v>○</v>
      </c>
      <c r="CT572" s="191" t="str">
        <f t="shared" si="397"/>
        <v>適</v>
      </c>
      <c r="CU572" s="191" t="str">
        <f t="shared" si="420"/>
        <v>○</v>
      </c>
      <c r="CV572" s="191">
        <f t="shared" si="407"/>
        <v>0</v>
      </c>
      <c r="CW572" s="191" t="str">
        <f t="shared" si="408"/>
        <v/>
      </c>
      <c r="CX572" s="208">
        <f t="shared" si="409"/>
        <v>0</v>
      </c>
      <c r="CY572" s="97">
        <f t="shared" si="421"/>
        <v>6</v>
      </c>
      <c r="CZ572" s="98">
        <f t="shared" si="410"/>
        <v>3</v>
      </c>
      <c r="DA572" s="97">
        <f t="shared" si="411"/>
        <v>2.5</v>
      </c>
      <c r="DB572" s="95">
        <f t="shared" si="398"/>
        <v>3</v>
      </c>
      <c r="DC572" s="147">
        <f t="shared" si="422"/>
        <v>1</v>
      </c>
      <c r="DD572" s="210">
        <f t="shared" si="423"/>
        <v>0</v>
      </c>
      <c r="DE572" s="151">
        <f t="shared" si="424"/>
        <v>0</v>
      </c>
      <c r="DF572" s="213">
        <f t="shared" si="425"/>
        <v>0</v>
      </c>
      <c r="DG572" s="149">
        <f t="shared" si="412"/>
        <v>0</v>
      </c>
      <c r="DH572" s="141">
        <f t="shared" si="413"/>
        <v>0</v>
      </c>
    </row>
    <row r="573" spans="1:112" s="155" customFormat="1" ht="26.1" customHeight="1" thickTop="1" thickBot="1" x14ac:dyDescent="0.2">
      <c r="A573" s="137"/>
      <c r="B573" s="157">
        <v>1393</v>
      </c>
      <c r="C573" s="94" t="s">
        <v>1</v>
      </c>
      <c r="D573" s="94" t="s">
        <v>50</v>
      </c>
      <c r="E573" s="94" t="s">
        <v>203</v>
      </c>
      <c r="F573" s="156">
        <v>8</v>
      </c>
      <c r="G573" s="102">
        <v>2</v>
      </c>
      <c r="H573" s="94" t="s">
        <v>256</v>
      </c>
      <c r="I573" s="94" t="s">
        <v>207</v>
      </c>
      <c r="J573" s="106" t="s">
        <v>199</v>
      </c>
      <c r="K573" s="146" t="str">
        <f t="shared" si="414"/>
        <v>○</v>
      </c>
      <c r="L573" s="145" t="s">
        <v>189</v>
      </c>
      <c r="M573" s="180">
        <f t="shared" si="415"/>
        <v>0</v>
      </c>
      <c r="N573" s="92"/>
      <c r="O573" s="93"/>
      <c r="P573" s="104"/>
      <c r="Q573" s="207">
        <v>6</v>
      </c>
      <c r="R573" s="202">
        <v>3</v>
      </c>
      <c r="S573" s="198">
        <v>2.5</v>
      </c>
      <c r="T573" s="191">
        <f t="shared" si="416"/>
        <v>3</v>
      </c>
      <c r="U573" s="191">
        <f t="shared" si="392"/>
        <v>1</v>
      </c>
      <c r="V573" s="191">
        <f t="shared" si="393"/>
        <v>0</v>
      </c>
      <c r="W573" s="191">
        <f t="shared" si="394"/>
        <v>0</v>
      </c>
      <c r="X573" s="191">
        <f t="shared" si="395"/>
        <v>0</v>
      </c>
      <c r="Y573" s="192">
        <f t="shared" si="396"/>
        <v>0</v>
      </c>
      <c r="Z573" s="195">
        <f t="shared" si="417"/>
        <v>0</v>
      </c>
      <c r="AA573" s="192" t="s">
        <v>67</v>
      </c>
      <c r="AB573" s="190"/>
      <c r="AC573" s="191"/>
      <c r="AD573" s="190"/>
      <c r="AE573" s="190"/>
      <c r="AF573" s="190"/>
      <c r="AG573" s="190"/>
      <c r="AH573" s="190"/>
      <c r="AI573" s="190"/>
      <c r="AJ573" s="190"/>
      <c r="AK573" s="190"/>
      <c r="AL573" s="190"/>
      <c r="AM573" s="190"/>
      <c r="AN573" s="190"/>
      <c r="AO573" s="190"/>
      <c r="AP573" s="190"/>
      <c r="AQ573" s="190"/>
      <c r="AR573" s="190"/>
      <c r="AS573" s="190"/>
      <c r="AT573" s="190"/>
      <c r="AU573" s="190"/>
      <c r="AV573" s="190"/>
      <c r="AW573" s="190"/>
      <c r="AX573" s="190"/>
      <c r="AY573" s="190"/>
      <c r="AZ573" s="190"/>
      <c r="BA573" s="190"/>
      <c r="BB573" s="190"/>
      <c r="BC573" s="190"/>
      <c r="BD573" s="190"/>
      <c r="BE573" s="190"/>
      <c r="BF573" s="190"/>
      <c r="BG573" s="190"/>
      <c r="BH573" s="190"/>
      <c r="BI573" s="190"/>
      <c r="BJ573" s="190"/>
      <c r="BK573" s="190"/>
      <c r="BL573" s="190"/>
      <c r="BM573" s="190"/>
      <c r="BN573" s="190"/>
      <c r="BO573" s="190"/>
      <c r="BP573" s="190"/>
      <c r="BQ573" s="190"/>
      <c r="BR573" s="190"/>
      <c r="BS573" s="190"/>
      <c r="BT573" s="190"/>
      <c r="BU573" s="190"/>
      <c r="BV573" s="190"/>
      <c r="BW573" s="190"/>
      <c r="BX573" s="190"/>
      <c r="BY573" s="190"/>
      <c r="BZ573" s="190">
        <f t="shared" si="426"/>
        <v>1</v>
      </c>
      <c r="CA573" s="190">
        <f t="shared" si="427"/>
        <v>0</v>
      </c>
      <c r="CB573" s="196">
        <f t="shared" si="428"/>
        <v>0</v>
      </c>
      <c r="CC573" s="196">
        <f t="shared" si="418"/>
        <v>0</v>
      </c>
      <c r="CD573" s="197">
        <f t="shared" si="429"/>
        <v>6</v>
      </c>
      <c r="CE573" s="198" t="s">
        <v>127</v>
      </c>
      <c r="CF573" s="196" t="str">
        <f t="shared" si="419"/>
        <v/>
      </c>
      <c r="CG573" s="199">
        <f t="shared" si="430"/>
        <v>1</v>
      </c>
      <c r="CH573" s="190" t="e">
        <f t="shared" si="431"/>
        <v>#VALUE!</v>
      </c>
      <c r="CI573" s="190" t="str">
        <f t="shared" si="432"/>
        <v/>
      </c>
      <c r="CJ573" s="190">
        <f t="shared" si="433"/>
        <v>0</v>
      </c>
      <c r="CK573" s="190"/>
      <c r="CL573" s="191">
        <f t="shared" si="399"/>
        <v>1393</v>
      </c>
      <c r="CM573" s="191" t="str">
        <f t="shared" si="400"/>
        <v>本圃</v>
      </c>
      <c r="CN573" s="191" t="str">
        <f t="shared" si="401"/>
        <v>紅ほっぺ以外</v>
      </c>
      <c r="CO573" s="191" t="str">
        <f t="shared" si="402"/>
        <v>よこ</v>
      </c>
      <c r="CP573" s="198">
        <f t="shared" si="403"/>
        <v>8</v>
      </c>
      <c r="CQ573" s="203">
        <f t="shared" si="404"/>
        <v>2</v>
      </c>
      <c r="CR573" s="191" t="str">
        <f t="shared" si="405"/>
        <v>SPWFD24UB2PB</v>
      </c>
      <c r="CS573" s="191" t="str">
        <f t="shared" si="406"/>
        <v>○</v>
      </c>
      <c r="CT573" s="191" t="str">
        <f t="shared" si="397"/>
        <v>適</v>
      </c>
      <c r="CU573" s="191" t="str">
        <f t="shared" si="420"/>
        <v>○</v>
      </c>
      <c r="CV573" s="191">
        <f t="shared" si="407"/>
        <v>0</v>
      </c>
      <c r="CW573" s="191" t="str">
        <f t="shared" si="408"/>
        <v/>
      </c>
      <c r="CX573" s="208">
        <f t="shared" si="409"/>
        <v>0</v>
      </c>
      <c r="CY573" s="97">
        <f t="shared" si="421"/>
        <v>6</v>
      </c>
      <c r="CZ573" s="98">
        <f t="shared" si="410"/>
        <v>3</v>
      </c>
      <c r="DA573" s="97">
        <f t="shared" si="411"/>
        <v>2.5</v>
      </c>
      <c r="DB573" s="95">
        <f t="shared" si="398"/>
        <v>3</v>
      </c>
      <c r="DC573" s="147">
        <f t="shared" si="422"/>
        <v>1</v>
      </c>
      <c r="DD573" s="210">
        <f t="shared" si="423"/>
        <v>0</v>
      </c>
      <c r="DE573" s="151">
        <f t="shared" si="424"/>
        <v>0</v>
      </c>
      <c r="DF573" s="213">
        <f t="shared" si="425"/>
        <v>0</v>
      </c>
      <c r="DG573" s="149">
        <f t="shared" si="412"/>
        <v>0</v>
      </c>
      <c r="DH573" s="141">
        <f t="shared" si="413"/>
        <v>0</v>
      </c>
    </row>
    <row r="574" spans="1:112" s="155" customFormat="1" ht="26.1" customHeight="1" thickTop="1" thickBot="1" x14ac:dyDescent="0.2">
      <c r="A574" s="137"/>
      <c r="B574" s="157">
        <v>1394</v>
      </c>
      <c r="C574" s="94" t="s">
        <v>1</v>
      </c>
      <c r="D574" s="94" t="s">
        <v>50</v>
      </c>
      <c r="E574" s="94" t="s">
        <v>203</v>
      </c>
      <c r="F574" s="156">
        <v>8</v>
      </c>
      <c r="G574" s="102">
        <v>2</v>
      </c>
      <c r="H574" s="94" t="s">
        <v>256</v>
      </c>
      <c r="I574" s="94" t="s">
        <v>207</v>
      </c>
      <c r="J574" s="106" t="s">
        <v>199</v>
      </c>
      <c r="K574" s="146" t="str">
        <f t="shared" si="414"/>
        <v>●</v>
      </c>
      <c r="L574" s="145" t="s">
        <v>189</v>
      </c>
      <c r="M574" s="180">
        <f t="shared" si="415"/>
        <v>0</v>
      </c>
      <c r="N574" s="92"/>
      <c r="O574" s="93"/>
      <c r="P574" s="104"/>
      <c r="Q574" s="207">
        <v>4</v>
      </c>
      <c r="R574" s="202">
        <v>2</v>
      </c>
      <c r="S574" s="198">
        <v>4</v>
      </c>
      <c r="T574" s="191">
        <f t="shared" si="416"/>
        <v>2</v>
      </c>
      <c r="U574" s="191">
        <f t="shared" si="392"/>
        <v>1</v>
      </c>
      <c r="V574" s="191">
        <f t="shared" si="393"/>
        <v>0</v>
      </c>
      <c r="W574" s="191">
        <f t="shared" si="394"/>
        <v>0</v>
      </c>
      <c r="X574" s="191">
        <f t="shared" si="395"/>
        <v>0</v>
      </c>
      <c r="Y574" s="192">
        <f t="shared" si="396"/>
        <v>0</v>
      </c>
      <c r="Z574" s="195">
        <f t="shared" si="417"/>
        <v>0</v>
      </c>
      <c r="AA574" s="192" t="s">
        <v>67</v>
      </c>
      <c r="AB574" s="190"/>
      <c r="AC574" s="191"/>
      <c r="AD574" s="190"/>
      <c r="AE574" s="190"/>
      <c r="AF574" s="190"/>
      <c r="AG574" s="190"/>
      <c r="AH574" s="190"/>
      <c r="AI574" s="190"/>
      <c r="AJ574" s="190"/>
      <c r="AK574" s="190"/>
      <c r="AL574" s="190"/>
      <c r="AM574" s="190"/>
      <c r="AN574" s="190"/>
      <c r="AO574" s="190"/>
      <c r="AP574" s="190"/>
      <c r="AQ574" s="190"/>
      <c r="AR574" s="190"/>
      <c r="AS574" s="190"/>
      <c r="AT574" s="190"/>
      <c r="AU574" s="190"/>
      <c r="AV574" s="190"/>
      <c r="AW574" s="190"/>
      <c r="AX574" s="190"/>
      <c r="AY574" s="190"/>
      <c r="AZ574" s="190"/>
      <c r="BA574" s="190"/>
      <c r="BB574" s="190"/>
      <c r="BC574" s="190"/>
      <c r="BD574" s="190"/>
      <c r="BE574" s="190"/>
      <c r="BF574" s="190"/>
      <c r="BG574" s="190"/>
      <c r="BH574" s="190"/>
      <c r="BI574" s="190"/>
      <c r="BJ574" s="190"/>
      <c r="BK574" s="190"/>
      <c r="BL574" s="190"/>
      <c r="BM574" s="190"/>
      <c r="BN574" s="190"/>
      <c r="BO574" s="190"/>
      <c r="BP574" s="190"/>
      <c r="BQ574" s="190"/>
      <c r="BR574" s="190"/>
      <c r="BS574" s="190"/>
      <c r="BT574" s="190"/>
      <c r="BU574" s="190"/>
      <c r="BV574" s="190"/>
      <c r="BW574" s="190"/>
      <c r="BX574" s="190"/>
      <c r="BY574" s="190"/>
      <c r="BZ574" s="190">
        <f t="shared" si="426"/>
        <v>1</v>
      </c>
      <c r="CA574" s="190">
        <f t="shared" si="427"/>
        <v>0</v>
      </c>
      <c r="CB574" s="196">
        <f t="shared" si="428"/>
        <v>0</v>
      </c>
      <c r="CC574" s="196">
        <f t="shared" si="418"/>
        <v>0</v>
      </c>
      <c r="CD574" s="197">
        <f t="shared" si="429"/>
        <v>4</v>
      </c>
      <c r="CE574" s="198" t="s">
        <v>127</v>
      </c>
      <c r="CF574" s="196" t="str">
        <f t="shared" si="419"/>
        <v/>
      </c>
      <c r="CG574" s="199">
        <f t="shared" si="430"/>
        <v>1</v>
      </c>
      <c r="CH574" s="190" t="e">
        <f t="shared" si="431"/>
        <v>#VALUE!</v>
      </c>
      <c r="CI574" s="190" t="str">
        <f t="shared" si="432"/>
        <v/>
      </c>
      <c r="CJ574" s="190">
        <f t="shared" si="433"/>
        <v>0</v>
      </c>
      <c r="CK574" s="190"/>
      <c r="CL574" s="191">
        <f t="shared" si="399"/>
        <v>1394</v>
      </c>
      <c r="CM574" s="191" t="str">
        <f t="shared" si="400"/>
        <v>本圃</v>
      </c>
      <c r="CN574" s="191" t="str">
        <f t="shared" si="401"/>
        <v>紅ほっぺ以外</v>
      </c>
      <c r="CO574" s="191" t="str">
        <f t="shared" si="402"/>
        <v>よこ</v>
      </c>
      <c r="CP574" s="198">
        <f t="shared" si="403"/>
        <v>8</v>
      </c>
      <c r="CQ574" s="203">
        <f t="shared" si="404"/>
        <v>2</v>
      </c>
      <c r="CR574" s="191" t="str">
        <f t="shared" si="405"/>
        <v>SPWFD24UB2PB</v>
      </c>
      <c r="CS574" s="191" t="str">
        <f t="shared" si="406"/>
        <v>○</v>
      </c>
      <c r="CT574" s="191" t="str">
        <f t="shared" si="397"/>
        <v>適</v>
      </c>
      <c r="CU574" s="191" t="str">
        <f t="shared" si="420"/>
        <v>●</v>
      </c>
      <c r="CV574" s="191">
        <f t="shared" si="407"/>
        <v>0</v>
      </c>
      <c r="CW574" s="191" t="str">
        <f t="shared" si="408"/>
        <v/>
      </c>
      <c r="CX574" s="208">
        <f t="shared" si="409"/>
        <v>0</v>
      </c>
      <c r="CY574" s="97">
        <f t="shared" si="421"/>
        <v>4</v>
      </c>
      <c r="CZ574" s="98">
        <f t="shared" si="410"/>
        <v>2</v>
      </c>
      <c r="DA574" s="97">
        <f t="shared" si="411"/>
        <v>4</v>
      </c>
      <c r="DB574" s="95">
        <f t="shared" si="398"/>
        <v>2</v>
      </c>
      <c r="DC574" s="147">
        <f t="shared" si="422"/>
        <v>1</v>
      </c>
      <c r="DD574" s="210">
        <f t="shared" si="423"/>
        <v>0</v>
      </c>
      <c r="DE574" s="151">
        <f t="shared" si="424"/>
        <v>0</v>
      </c>
      <c r="DF574" s="213">
        <f t="shared" si="425"/>
        <v>0</v>
      </c>
      <c r="DG574" s="149">
        <f t="shared" si="412"/>
        <v>0</v>
      </c>
      <c r="DH574" s="141">
        <f t="shared" si="413"/>
        <v>0</v>
      </c>
    </row>
    <row r="575" spans="1:112" s="155" customFormat="1" ht="26.1" customHeight="1" thickTop="1" thickBot="1" x14ac:dyDescent="0.2">
      <c r="A575" s="137"/>
      <c r="B575" s="157">
        <v>1395</v>
      </c>
      <c r="C575" s="94" t="s">
        <v>1</v>
      </c>
      <c r="D575" s="94" t="s">
        <v>50</v>
      </c>
      <c r="E575" s="94" t="s">
        <v>203</v>
      </c>
      <c r="F575" s="156">
        <v>8</v>
      </c>
      <c r="G575" s="102">
        <v>2</v>
      </c>
      <c r="H575" s="94" t="s">
        <v>256</v>
      </c>
      <c r="I575" s="94" t="s">
        <v>207</v>
      </c>
      <c r="J575" s="106" t="s">
        <v>199</v>
      </c>
      <c r="K575" s="146" t="str">
        <f t="shared" si="414"/>
        <v>○</v>
      </c>
      <c r="L575" s="145" t="s">
        <v>189</v>
      </c>
      <c r="M575" s="180">
        <f t="shared" si="415"/>
        <v>0</v>
      </c>
      <c r="N575" s="92"/>
      <c r="O575" s="93"/>
      <c r="P575" s="104"/>
      <c r="Q575" s="207">
        <v>3</v>
      </c>
      <c r="R575" s="202">
        <v>2</v>
      </c>
      <c r="S575" s="198">
        <v>4</v>
      </c>
      <c r="T575" s="191">
        <f t="shared" si="416"/>
        <v>2</v>
      </c>
      <c r="U575" s="191">
        <f t="shared" si="392"/>
        <v>1</v>
      </c>
      <c r="V575" s="191">
        <f t="shared" si="393"/>
        <v>0</v>
      </c>
      <c r="W575" s="191">
        <f t="shared" si="394"/>
        <v>0</v>
      </c>
      <c r="X575" s="191">
        <f t="shared" si="395"/>
        <v>0</v>
      </c>
      <c r="Y575" s="192">
        <f t="shared" si="396"/>
        <v>0</v>
      </c>
      <c r="Z575" s="195">
        <f t="shared" si="417"/>
        <v>0</v>
      </c>
      <c r="AA575" s="192" t="s">
        <v>67</v>
      </c>
      <c r="AB575" s="190"/>
      <c r="AC575" s="191"/>
      <c r="AD575" s="190"/>
      <c r="AE575" s="190"/>
      <c r="AF575" s="190"/>
      <c r="AG575" s="190"/>
      <c r="AH575" s="190"/>
      <c r="AI575" s="190"/>
      <c r="AJ575" s="190"/>
      <c r="AK575" s="190"/>
      <c r="AL575" s="190"/>
      <c r="AM575" s="190"/>
      <c r="AN575" s="190"/>
      <c r="AO575" s="190"/>
      <c r="AP575" s="190"/>
      <c r="AQ575" s="190"/>
      <c r="AR575" s="190"/>
      <c r="AS575" s="190"/>
      <c r="AT575" s="190"/>
      <c r="AU575" s="190"/>
      <c r="AV575" s="190"/>
      <c r="AW575" s="190"/>
      <c r="AX575" s="190"/>
      <c r="AY575" s="190"/>
      <c r="AZ575" s="190"/>
      <c r="BA575" s="190"/>
      <c r="BB575" s="190"/>
      <c r="BC575" s="190"/>
      <c r="BD575" s="190"/>
      <c r="BE575" s="190"/>
      <c r="BF575" s="190"/>
      <c r="BG575" s="190"/>
      <c r="BH575" s="190"/>
      <c r="BI575" s="190"/>
      <c r="BJ575" s="190"/>
      <c r="BK575" s="190"/>
      <c r="BL575" s="190"/>
      <c r="BM575" s="190"/>
      <c r="BN575" s="190"/>
      <c r="BO575" s="190"/>
      <c r="BP575" s="190"/>
      <c r="BQ575" s="190"/>
      <c r="BR575" s="190"/>
      <c r="BS575" s="190"/>
      <c r="BT575" s="190"/>
      <c r="BU575" s="190"/>
      <c r="BV575" s="190"/>
      <c r="BW575" s="190"/>
      <c r="BX575" s="190"/>
      <c r="BY575" s="190"/>
      <c r="BZ575" s="190">
        <f t="shared" si="426"/>
        <v>1</v>
      </c>
      <c r="CA575" s="190">
        <f t="shared" si="427"/>
        <v>0</v>
      </c>
      <c r="CB575" s="196">
        <f t="shared" si="428"/>
        <v>0</v>
      </c>
      <c r="CC575" s="196">
        <f t="shared" si="418"/>
        <v>0</v>
      </c>
      <c r="CD575" s="197">
        <f t="shared" si="429"/>
        <v>3</v>
      </c>
      <c r="CE575" s="198" t="s">
        <v>127</v>
      </c>
      <c r="CF575" s="196" t="str">
        <f t="shared" si="419"/>
        <v/>
      </c>
      <c r="CG575" s="199">
        <f t="shared" si="430"/>
        <v>1</v>
      </c>
      <c r="CH575" s="190" t="e">
        <f t="shared" si="431"/>
        <v>#VALUE!</v>
      </c>
      <c r="CI575" s="190" t="str">
        <f t="shared" si="432"/>
        <v/>
      </c>
      <c r="CJ575" s="190">
        <f t="shared" si="433"/>
        <v>0</v>
      </c>
      <c r="CK575" s="190"/>
      <c r="CL575" s="191">
        <f t="shared" si="399"/>
        <v>1395</v>
      </c>
      <c r="CM575" s="191" t="str">
        <f t="shared" si="400"/>
        <v>本圃</v>
      </c>
      <c r="CN575" s="191" t="str">
        <f t="shared" si="401"/>
        <v>紅ほっぺ以外</v>
      </c>
      <c r="CO575" s="191" t="str">
        <f t="shared" si="402"/>
        <v>よこ</v>
      </c>
      <c r="CP575" s="198">
        <f t="shared" si="403"/>
        <v>8</v>
      </c>
      <c r="CQ575" s="203">
        <f t="shared" si="404"/>
        <v>2</v>
      </c>
      <c r="CR575" s="191" t="str">
        <f t="shared" si="405"/>
        <v>SPWFD24UB2PB</v>
      </c>
      <c r="CS575" s="191" t="str">
        <f t="shared" si="406"/>
        <v>○</v>
      </c>
      <c r="CT575" s="191" t="str">
        <f t="shared" si="397"/>
        <v>適</v>
      </c>
      <c r="CU575" s="191" t="str">
        <f t="shared" si="420"/>
        <v>○</v>
      </c>
      <c r="CV575" s="191">
        <f t="shared" si="407"/>
        <v>0</v>
      </c>
      <c r="CW575" s="191" t="str">
        <f t="shared" si="408"/>
        <v/>
      </c>
      <c r="CX575" s="208">
        <f t="shared" si="409"/>
        <v>0</v>
      </c>
      <c r="CY575" s="97">
        <f t="shared" si="421"/>
        <v>3</v>
      </c>
      <c r="CZ575" s="98">
        <f t="shared" si="410"/>
        <v>2</v>
      </c>
      <c r="DA575" s="97">
        <f t="shared" si="411"/>
        <v>4</v>
      </c>
      <c r="DB575" s="95">
        <f t="shared" si="398"/>
        <v>2</v>
      </c>
      <c r="DC575" s="147">
        <f t="shared" si="422"/>
        <v>1</v>
      </c>
      <c r="DD575" s="210">
        <f t="shared" si="423"/>
        <v>0</v>
      </c>
      <c r="DE575" s="151">
        <f t="shared" si="424"/>
        <v>0</v>
      </c>
      <c r="DF575" s="213">
        <f t="shared" si="425"/>
        <v>0</v>
      </c>
      <c r="DG575" s="149">
        <f t="shared" si="412"/>
        <v>0</v>
      </c>
      <c r="DH575" s="141">
        <f t="shared" si="413"/>
        <v>0</v>
      </c>
    </row>
    <row r="576" spans="1:112" s="155" customFormat="1" ht="26.1" customHeight="1" thickTop="1" thickBot="1" x14ac:dyDescent="0.2">
      <c r="A576" s="137"/>
      <c r="B576" s="157">
        <v>1396</v>
      </c>
      <c r="C576" s="94" t="s">
        <v>1</v>
      </c>
      <c r="D576" s="94" t="s">
        <v>50</v>
      </c>
      <c r="E576" s="94" t="s">
        <v>203</v>
      </c>
      <c r="F576" s="156">
        <v>8</v>
      </c>
      <c r="G576" s="102">
        <v>1.9</v>
      </c>
      <c r="H576" s="94" t="s">
        <v>256</v>
      </c>
      <c r="I576" s="94" t="s">
        <v>207</v>
      </c>
      <c r="J576" s="106" t="s">
        <v>199</v>
      </c>
      <c r="K576" s="146" t="str">
        <f t="shared" si="414"/>
        <v>●</v>
      </c>
      <c r="L576" s="145" t="s">
        <v>189</v>
      </c>
      <c r="M576" s="180">
        <f t="shared" si="415"/>
        <v>0</v>
      </c>
      <c r="N576" s="92"/>
      <c r="O576" s="93"/>
      <c r="P576" s="104"/>
      <c r="Q576" s="207">
        <v>4</v>
      </c>
      <c r="R576" s="202">
        <v>2</v>
      </c>
      <c r="S576" s="198">
        <v>4</v>
      </c>
      <c r="T576" s="191">
        <f t="shared" si="416"/>
        <v>2</v>
      </c>
      <c r="U576" s="191">
        <f t="shared" si="392"/>
        <v>1</v>
      </c>
      <c r="V576" s="191">
        <f t="shared" si="393"/>
        <v>0</v>
      </c>
      <c r="W576" s="191">
        <f t="shared" si="394"/>
        <v>0</v>
      </c>
      <c r="X576" s="191">
        <f t="shared" si="395"/>
        <v>0</v>
      </c>
      <c r="Y576" s="192">
        <f t="shared" si="396"/>
        <v>0</v>
      </c>
      <c r="Z576" s="195">
        <f t="shared" si="417"/>
        <v>0</v>
      </c>
      <c r="AA576" s="192" t="s">
        <v>67</v>
      </c>
      <c r="AB576" s="190"/>
      <c r="AC576" s="191"/>
      <c r="AD576" s="190"/>
      <c r="AE576" s="190"/>
      <c r="AF576" s="190"/>
      <c r="AG576" s="190"/>
      <c r="AH576" s="190"/>
      <c r="AI576" s="190"/>
      <c r="AJ576" s="190"/>
      <c r="AK576" s="190"/>
      <c r="AL576" s="190"/>
      <c r="AM576" s="190"/>
      <c r="AN576" s="190"/>
      <c r="AO576" s="190"/>
      <c r="AP576" s="190"/>
      <c r="AQ576" s="190"/>
      <c r="AR576" s="190"/>
      <c r="AS576" s="190"/>
      <c r="AT576" s="190"/>
      <c r="AU576" s="190"/>
      <c r="AV576" s="190"/>
      <c r="AW576" s="190"/>
      <c r="AX576" s="190"/>
      <c r="AY576" s="190"/>
      <c r="AZ576" s="190"/>
      <c r="BA576" s="190"/>
      <c r="BB576" s="190"/>
      <c r="BC576" s="190"/>
      <c r="BD576" s="190"/>
      <c r="BE576" s="190"/>
      <c r="BF576" s="190"/>
      <c r="BG576" s="190"/>
      <c r="BH576" s="190"/>
      <c r="BI576" s="190"/>
      <c r="BJ576" s="190"/>
      <c r="BK576" s="190"/>
      <c r="BL576" s="190"/>
      <c r="BM576" s="190"/>
      <c r="BN576" s="190"/>
      <c r="BO576" s="190"/>
      <c r="BP576" s="190"/>
      <c r="BQ576" s="190"/>
      <c r="BR576" s="190"/>
      <c r="BS576" s="190"/>
      <c r="BT576" s="190"/>
      <c r="BU576" s="190"/>
      <c r="BV576" s="190"/>
      <c r="BW576" s="190"/>
      <c r="BX576" s="190"/>
      <c r="BY576" s="190"/>
      <c r="BZ576" s="190">
        <f t="shared" si="426"/>
        <v>1</v>
      </c>
      <c r="CA576" s="190">
        <f t="shared" si="427"/>
        <v>0</v>
      </c>
      <c r="CB576" s="196">
        <f t="shared" si="428"/>
        <v>0</v>
      </c>
      <c r="CC576" s="196">
        <f t="shared" si="418"/>
        <v>0</v>
      </c>
      <c r="CD576" s="197">
        <f t="shared" si="429"/>
        <v>4</v>
      </c>
      <c r="CE576" s="198" t="s">
        <v>127</v>
      </c>
      <c r="CF576" s="196" t="str">
        <f t="shared" si="419"/>
        <v/>
      </c>
      <c r="CG576" s="199">
        <f t="shared" si="430"/>
        <v>1</v>
      </c>
      <c r="CH576" s="190" t="e">
        <f t="shared" si="431"/>
        <v>#VALUE!</v>
      </c>
      <c r="CI576" s="190" t="str">
        <f t="shared" si="432"/>
        <v/>
      </c>
      <c r="CJ576" s="190">
        <f t="shared" si="433"/>
        <v>0</v>
      </c>
      <c r="CK576" s="190"/>
      <c r="CL576" s="191">
        <f t="shared" si="399"/>
        <v>1396</v>
      </c>
      <c r="CM576" s="191" t="str">
        <f t="shared" si="400"/>
        <v>本圃</v>
      </c>
      <c r="CN576" s="191" t="str">
        <f t="shared" si="401"/>
        <v>紅ほっぺ以外</v>
      </c>
      <c r="CO576" s="191" t="str">
        <f t="shared" si="402"/>
        <v>よこ</v>
      </c>
      <c r="CP576" s="198">
        <f t="shared" si="403"/>
        <v>8</v>
      </c>
      <c r="CQ576" s="203">
        <f t="shared" si="404"/>
        <v>1.9</v>
      </c>
      <c r="CR576" s="191" t="str">
        <f t="shared" si="405"/>
        <v>SPWFD24UB2PB</v>
      </c>
      <c r="CS576" s="191" t="str">
        <f t="shared" si="406"/>
        <v>○</v>
      </c>
      <c r="CT576" s="191" t="str">
        <f t="shared" si="397"/>
        <v>適</v>
      </c>
      <c r="CU576" s="191" t="str">
        <f t="shared" si="420"/>
        <v>●</v>
      </c>
      <c r="CV576" s="191">
        <f t="shared" si="407"/>
        <v>0</v>
      </c>
      <c r="CW576" s="191" t="str">
        <f t="shared" si="408"/>
        <v/>
      </c>
      <c r="CX576" s="208">
        <f t="shared" si="409"/>
        <v>0</v>
      </c>
      <c r="CY576" s="97">
        <f t="shared" si="421"/>
        <v>4</v>
      </c>
      <c r="CZ576" s="98">
        <f t="shared" si="410"/>
        <v>2</v>
      </c>
      <c r="DA576" s="97">
        <f t="shared" si="411"/>
        <v>4</v>
      </c>
      <c r="DB576" s="95">
        <f t="shared" si="398"/>
        <v>2</v>
      </c>
      <c r="DC576" s="147">
        <f t="shared" si="422"/>
        <v>1</v>
      </c>
      <c r="DD576" s="210">
        <f t="shared" si="423"/>
        <v>0</v>
      </c>
      <c r="DE576" s="151">
        <f t="shared" si="424"/>
        <v>0</v>
      </c>
      <c r="DF576" s="213">
        <f t="shared" si="425"/>
        <v>0</v>
      </c>
      <c r="DG576" s="149">
        <f t="shared" si="412"/>
        <v>0</v>
      </c>
      <c r="DH576" s="141">
        <f t="shared" si="413"/>
        <v>0</v>
      </c>
    </row>
    <row r="577" spans="1:112" s="155" customFormat="1" ht="26.1" customHeight="1" thickTop="1" thickBot="1" x14ac:dyDescent="0.2">
      <c r="A577" s="137"/>
      <c r="B577" s="157">
        <v>1397</v>
      </c>
      <c r="C577" s="94" t="s">
        <v>1</v>
      </c>
      <c r="D577" s="94" t="s">
        <v>50</v>
      </c>
      <c r="E577" s="94" t="s">
        <v>203</v>
      </c>
      <c r="F577" s="156">
        <v>8</v>
      </c>
      <c r="G577" s="102">
        <v>1.9</v>
      </c>
      <c r="H577" s="94" t="s">
        <v>256</v>
      </c>
      <c r="I577" s="94" t="s">
        <v>207</v>
      </c>
      <c r="J577" s="106" t="s">
        <v>199</v>
      </c>
      <c r="K577" s="146" t="str">
        <f t="shared" si="414"/>
        <v>○</v>
      </c>
      <c r="L577" s="145" t="s">
        <v>189</v>
      </c>
      <c r="M577" s="180">
        <f t="shared" si="415"/>
        <v>0</v>
      </c>
      <c r="N577" s="92"/>
      <c r="O577" s="93"/>
      <c r="P577" s="104"/>
      <c r="Q577" s="207">
        <v>3</v>
      </c>
      <c r="R577" s="202">
        <v>2</v>
      </c>
      <c r="S577" s="198">
        <v>4</v>
      </c>
      <c r="T577" s="191">
        <f t="shared" si="416"/>
        <v>2</v>
      </c>
      <c r="U577" s="191">
        <f t="shared" si="392"/>
        <v>1</v>
      </c>
      <c r="V577" s="191">
        <f t="shared" si="393"/>
        <v>0</v>
      </c>
      <c r="W577" s="191">
        <f t="shared" si="394"/>
        <v>0</v>
      </c>
      <c r="X577" s="191">
        <f t="shared" si="395"/>
        <v>0</v>
      </c>
      <c r="Y577" s="192">
        <f t="shared" si="396"/>
        <v>0</v>
      </c>
      <c r="Z577" s="195">
        <f t="shared" si="417"/>
        <v>0</v>
      </c>
      <c r="AA577" s="192" t="s">
        <v>67</v>
      </c>
      <c r="AB577" s="190"/>
      <c r="AC577" s="191"/>
      <c r="AD577" s="190"/>
      <c r="AE577" s="190"/>
      <c r="AF577" s="190"/>
      <c r="AG577" s="190"/>
      <c r="AH577" s="190"/>
      <c r="AI577" s="190"/>
      <c r="AJ577" s="190"/>
      <c r="AK577" s="190"/>
      <c r="AL577" s="190"/>
      <c r="AM577" s="190"/>
      <c r="AN577" s="190"/>
      <c r="AO577" s="190"/>
      <c r="AP577" s="190"/>
      <c r="AQ577" s="190"/>
      <c r="AR577" s="190"/>
      <c r="AS577" s="190"/>
      <c r="AT577" s="190"/>
      <c r="AU577" s="190"/>
      <c r="AV577" s="190"/>
      <c r="AW577" s="190"/>
      <c r="AX577" s="190"/>
      <c r="AY577" s="190"/>
      <c r="AZ577" s="190"/>
      <c r="BA577" s="190"/>
      <c r="BB577" s="190"/>
      <c r="BC577" s="190"/>
      <c r="BD577" s="190"/>
      <c r="BE577" s="190"/>
      <c r="BF577" s="190"/>
      <c r="BG577" s="190"/>
      <c r="BH577" s="190"/>
      <c r="BI577" s="190"/>
      <c r="BJ577" s="190"/>
      <c r="BK577" s="190"/>
      <c r="BL577" s="190"/>
      <c r="BM577" s="190"/>
      <c r="BN577" s="190"/>
      <c r="BO577" s="190"/>
      <c r="BP577" s="190"/>
      <c r="BQ577" s="190"/>
      <c r="BR577" s="190"/>
      <c r="BS577" s="190"/>
      <c r="BT577" s="190"/>
      <c r="BU577" s="190"/>
      <c r="BV577" s="190"/>
      <c r="BW577" s="190"/>
      <c r="BX577" s="190"/>
      <c r="BY577" s="190"/>
      <c r="BZ577" s="190">
        <f t="shared" si="426"/>
        <v>1</v>
      </c>
      <c r="CA577" s="190">
        <f t="shared" si="427"/>
        <v>0</v>
      </c>
      <c r="CB577" s="196">
        <f t="shared" si="428"/>
        <v>0</v>
      </c>
      <c r="CC577" s="196">
        <f t="shared" si="418"/>
        <v>0</v>
      </c>
      <c r="CD577" s="197">
        <f t="shared" si="429"/>
        <v>3</v>
      </c>
      <c r="CE577" s="198" t="s">
        <v>127</v>
      </c>
      <c r="CF577" s="196" t="str">
        <f t="shared" si="419"/>
        <v/>
      </c>
      <c r="CG577" s="199">
        <f t="shared" si="430"/>
        <v>1</v>
      </c>
      <c r="CH577" s="190" t="e">
        <f t="shared" si="431"/>
        <v>#VALUE!</v>
      </c>
      <c r="CI577" s="190" t="str">
        <f t="shared" si="432"/>
        <v/>
      </c>
      <c r="CJ577" s="190">
        <f t="shared" si="433"/>
        <v>0</v>
      </c>
      <c r="CK577" s="190"/>
      <c r="CL577" s="191">
        <f t="shared" si="399"/>
        <v>1397</v>
      </c>
      <c r="CM577" s="191" t="str">
        <f t="shared" si="400"/>
        <v>本圃</v>
      </c>
      <c r="CN577" s="191" t="str">
        <f t="shared" si="401"/>
        <v>紅ほっぺ以外</v>
      </c>
      <c r="CO577" s="191" t="str">
        <f t="shared" si="402"/>
        <v>よこ</v>
      </c>
      <c r="CP577" s="198">
        <f t="shared" si="403"/>
        <v>8</v>
      </c>
      <c r="CQ577" s="203">
        <f t="shared" si="404"/>
        <v>1.9</v>
      </c>
      <c r="CR577" s="191" t="str">
        <f t="shared" si="405"/>
        <v>SPWFD24UB2PB</v>
      </c>
      <c r="CS577" s="191" t="str">
        <f t="shared" si="406"/>
        <v>○</v>
      </c>
      <c r="CT577" s="191" t="str">
        <f t="shared" si="397"/>
        <v>適</v>
      </c>
      <c r="CU577" s="191" t="str">
        <f t="shared" si="420"/>
        <v>○</v>
      </c>
      <c r="CV577" s="191">
        <f t="shared" si="407"/>
        <v>0</v>
      </c>
      <c r="CW577" s="191" t="str">
        <f t="shared" si="408"/>
        <v/>
      </c>
      <c r="CX577" s="208">
        <f t="shared" si="409"/>
        <v>0</v>
      </c>
      <c r="CY577" s="97">
        <f t="shared" si="421"/>
        <v>3</v>
      </c>
      <c r="CZ577" s="98">
        <f t="shared" si="410"/>
        <v>2</v>
      </c>
      <c r="DA577" s="97">
        <f t="shared" si="411"/>
        <v>4</v>
      </c>
      <c r="DB577" s="95">
        <f t="shared" si="398"/>
        <v>2</v>
      </c>
      <c r="DC577" s="147">
        <f t="shared" si="422"/>
        <v>1</v>
      </c>
      <c r="DD577" s="210">
        <f t="shared" si="423"/>
        <v>0</v>
      </c>
      <c r="DE577" s="151">
        <f t="shared" si="424"/>
        <v>0</v>
      </c>
      <c r="DF577" s="213">
        <f t="shared" si="425"/>
        <v>0</v>
      </c>
      <c r="DG577" s="149">
        <f t="shared" si="412"/>
        <v>0</v>
      </c>
      <c r="DH577" s="141">
        <f t="shared" si="413"/>
        <v>0</v>
      </c>
    </row>
    <row r="578" spans="1:112" s="155" customFormat="1" ht="26.1" customHeight="1" thickTop="1" thickBot="1" x14ac:dyDescent="0.2">
      <c r="A578" s="137"/>
      <c r="B578" s="157">
        <v>1398</v>
      </c>
      <c r="C578" s="94" t="s">
        <v>1</v>
      </c>
      <c r="D578" s="94" t="s">
        <v>50</v>
      </c>
      <c r="E578" s="94" t="s">
        <v>203</v>
      </c>
      <c r="F578" s="156">
        <v>8</v>
      </c>
      <c r="G578" s="102">
        <v>1.8</v>
      </c>
      <c r="H578" s="94" t="s">
        <v>256</v>
      </c>
      <c r="I578" s="94" t="s">
        <v>207</v>
      </c>
      <c r="J578" s="106" t="s">
        <v>199</v>
      </c>
      <c r="K578" s="146" t="str">
        <f t="shared" si="414"/>
        <v>●</v>
      </c>
      <c r="L578" s="145" t="s">
        <v>189</v>
      </c>
      <c r="M578" s="180">
        <f t="shared" si="415"/>
        <v>0</v>
      </c>
      <c r="N578" s="92"/>
      <c r="O578" s="93"/>
      <c r="P578" s="104"/>
      <c r="Q578" s="207">
        <v>4</v>
      </c>
      <c r="R578" s="202">
        <v>2</v>
      </c>
      <c r="S578" s="198">
        <v>4</v>
      </c>
      <c r="T578" s="191">
        <f t="shared" si="416"/>
        <v>2</v>
      </c>
      <c r="U578" s="191">
        <f t="shared" si="392"/>
        <v>1</v>
      </c>
      <c r="V578" s="191">
        <f t="shared" si="393"/>
        <v>0</v>
      </c>
      <c r="W578" s="191">
        <f t="shared" si="394"/>
        <v>0</v>
      </c>
      <c r="X578" s="191">
        <f t="shared" si="395"/>
        <v>0</v>
      </c>
      <c r="Y578" s="192">
        <f t="shared" si="396"/>
        <v>0</v>
      </c>
      <c r="Z578" s="195">
        <f t="shared" si="417"/>
        <v>0</v>
      </c>
      <c r="AA578" s="192" t="s">
        <v>67</v>
      </c>
      <c r="AB578" s="190"/>
      <c r="AC578" s="191"/>
      <c r="AD578" s="190"/>
      <c r="AE578" s="190"/>
      <c r="AF578" s="190"/>
      <c r="AG578" s="190"/>
      <c r="AH578" s="190"/>
      <c r="AI578" s="190"/>
      <c r="AJ578" s="190"/>
      <c r="AK578" s="190"/>
      <c r="AL578" s="190"/>
      <c r="AM578" s="190"/>
      <c r="AN578" s="190"/>
      <c r="AO578" s="190"/>
      <c r="AP578" s="190"/>
      <c r="AQ578" s="190"/>
      <c r="AR578" s="190"/>
      <c r="AS578" s="190"/>
      <c r="AT578" s="190"/>
      <c r="AU578" s="190"/>
      <c r="AV578" s="190"/>
      <c r="AW578" s="190"/>
      <c r="AX578" s="190"/>
      <c r="AY578" s="190"/>
      <c r="AZ578" s="190"/>
      <c r="BA578" s="190"/>
      <c r="BB578" s="190"/>
      <c r="BC578" s="190"/>
      <c r="BD578" s="190"/>
      <c r="BE578" s="190"/>
      <c r="BF578" s="190"/>
      <c r="BG578" s="190"/>
      <c r="BH578" s="190"/>
      <c r="BI578" s="190"/>
      <c r="BJ578" s="190"/>
      <c r="BK578" s="190"/>
      <c r="BL578" s="190"/>
      <c r="BM578" s="190"/>
      <c r="BN578" s="190"/>
      <c r="BO578" s="190"/>
      <c r="BP578" s="190"/>
      <c r="BQ578" s="190"/>
      <c r="BR578" s="190"/>
      <c r="BS578" s="190"/>
      <c r="BT578" s="190"/>
      <c r="BU578" s="190"/>
      <c r="BV578" s="190"/>
      <c r="BW578" s="190"/>
      <c r="BX578" s="190"/>
      <c r="BY578" s="190"/>
      <c r="BZ578" s="190">
        <f t="shared" si="426"/>
        <v>1</v>
      </c>
      <c r="CA578" s="190">
        <f t="shared" si="427"/>
        <v>0</v>
      </c>
      <c r="CB578" s="196">
        <f t="shared" si="428"/>
        <v>0</v>
      </c>
      <c r="CC578" s="196">
        <f t="shared" si="418"/>
        <v>0</v>
      </c>
      <c r="CD578" s="197">
        <f t="shared" si="429"/>
        <v>4</v>
      </c>
      <c r="CE578" s="198" t="s">
        <v>127</v>
      </c>
      <c r="CF578" s="196" t="str">
        <f t="shared" si="419"/>
        <v/>
      </c>
      <c r="CG578" s="199">
        <f t="shared" si="430"/>
        <v>1</v>
      </c>
      <c r="CH578" s="190" t="e">
        <f t="shared" si="431"/>
        <v>#VALUE!</v>
      </c>
      <c r="CI578" s="190" t="str">
        <f t="shared" si="432"/>
        <v/>
      </c>
      <c r="CJ578" s="190">
        <f t="shared" si="433"/>
        <v>0</v>
      </c>
      <c r="CK578" s="190"/>
      <c r="CL578" s="191">
        <f t="shared" si="399"/>
        <v>1398</v>
      </c>
      <c r="CM578" s="191" t="str">
        <f t="shared" si="400"/>
        <v>本圃</v>
      </c>
      <c r="CN578" s="191" t="str">
        <f t="shared" si="401"/>
        <v>紅ほっぺ以外</v>
      </c>
      <c r="CO578" s="191" t="str">
        <f t="shared" si="402"/>
        <v>よこ</v>
      </c>
      <c r="CP578" s="198">
        <f t="shared" si="403"/>
        <v>8</v>
      </c>
      <c r="CQ578" s="203">
        <f t="shared" si="404"/>
        <v>1.8</v>
      </c>
      <c r="CR578" s="191" t="str">
        <f t="shared" si="405"/>
        <v>SPWFD24UB2PB</v>
      </c>
      <c r="CS578" s="191" t="str">
        <f t="shared" si="406"/>
        <v>○</v>
      </c>
      <c r="CT578" s="191" t="str">
        <f t="shared" si="397"/>
        <v>適</v>
      </c>
      <c r="CU578" s="191" t="str">
        <f t="shared" si="420"/>
        <v>●</v>
      </c>
      <c r="CV578" s="191">
        <f t="shared" si="407"/>
        <v>0</v>
      </c>
      <c r="CW578" s="191" t="str">
        <f t="shared" si="408"/>
        <v/>
      </c>
      <c r="CX578" s="208">
        <f t="shared" si="409"/>
        <v>0</v>
      </c>
      <c r="CY578" s="97">
        <f t="shared" si="421"/>
        <v>4</v>
      </c>
      <c r="CZ578" s="98">
        <f t="shared" si="410"/>
        <v>2</v>
      </c>
      <c r="DA578" s="97">
        <f t="shared" si="411"/>
        <v>4</v>
      </c>
      <c r="DB578" s="95">
        <f t="shared" si="398"/>
        <v>2</v>
      </c>
      <c r="DC578" s="147">
        <f t="shared" si="422"/>
        <v>1</v>
      </c>
      <c r="DD578" s="210">
        <f t="shared" si="423"/>
        <v>0</v>
      </c>
      <c r="DE578" s="151">
        <f t="shared" si="424"/>
        <v>0</v>
      </c>
      <c r="DF578" s="213">
        <f t="shared" si="425"/>
        <v>0</v>
      </c>
      <c r="DG578" s="149">
        <f t="shared" si="412"/>
        <v>0</v>
      </c>
      <c r="DH578" s="141">
        <f t="shared" si="413"/>
        <v>0</v>
      </c>
    </row>
    <row r="579" spans="1:112" s="155" customFormat="1" ht="26.1" customHeight="1" thickTop="1" thickBot="1" x14ac:dyDescent="0.2">
      <c r="A579" s="137"/>
      <c r="B579" s="157">
        <v>1399</v>
      </c>
      <c r="C579" s="94" t="s">
        <v>1</v>
      </c>
      <c r="D579" s="94" t="s">
        <v>50</v>
      </c>
      <c r="E579" s="94" t="s">
        <v>203</v>
      </c>
      <c r="F579" s="156">
        <v>8</v>
      </c>
      <c r="G579" s="102">
        <v>1.8</v>
      </c>
      <c r="H579" s="94" t="s">
        <v>256</v>
      </c>
      <c r="I579" s="94" t="s">
        <v>209</v>
      </c>
      <c r="J579" s="103" t="s">
        <v>202</v>
      </c>
      <c r="K579" s="146" t="str">
        <f t="shared" si="414"/>
        <v>○</v>
      </c>
      <c r="L579" s="145" t="s">
        <v>189</v>
      </c>
      <c r="M579" s="180">
        <f t="shared" si="415"/>
        <v>0</v>
      </c>
      <c r="N579" s="92"/>
      <c r="O579" s="93"/>
      <c r="P579" s="104"/>
      <c r="Q579" s="207">
        <v>3</v>
      </c>
      <c r="R579" s="202">
        <v>2</v>
      </c>
      <c r="S579" s="198">
        <v>4</v>
      </c>
      <c r="T579" s="191">
        <f t="shared" si="416"/>
        <v>2</v>
      </c>
      <c r="U579" s="191">
        <f t="shared" si="392"/>
        <v>1</v>
      </c>
      <c r="V579" s="191">
        <f t="shared" si="393"/>
        <v>0</v>
      </c>
      <c r="W579" s="191">
        <f t="shared" si="394"/>
        <v>0</v>
      </c>
      <c r="X579" s="191">
        <f t="shared" si="395"/>
        <v>0</v>
      </c>
      <c r="Y579" s="192">
        <f t="shared" si="396"/>
        <v>0</v>
      </c>
      <c r="Z579" s="195">
        <f t="shared" si="417"/>
        <v>0</v>
      </c>
      <c r="AA579" s="192" t="s">
        <v>67</v>
      </c>
      <c r="AB579" s="190"/>
      <c r="AC579" s="191"/>
      <c r="AD579" s="190"/>
      <c r="AE579" s="190"/>
      <c r="AF579" s="190"/>
      <c r="AG579" s="190"/>
      <c r="AH579" s="190"/>
      <c r="AI579" s="190"/>
      <c r="AJ579" s="190"/>
      <c r="AK579" s="190"/>
      <c r="AL579" s="190"/>
      <c r="AM579" s="190"/>
      <c r="AN579" s="190"/>
      <c r="AO579" s="190"/>
      <c r="AP579" s="190"/>
      <c r="AQ579" s="190"/>
      <c r="AR579" s="190"/>
      <c r="AS579" s="190"/>
      <c r="AT579" s="190"/>
      <c r="AU579" s="190"/>
      <c r="AV579" s="190"/>
      <c r="AW579" s="190"/>
      <c r="AX579" s="190"/>
      <c r="AY579" s="190"/>
      <c r="AZ579" s="190"/>
      <c r="BA579" s="190"/>
      <c r="BB579" s="190"/>
      <c r="BC579" s="190"/>
      <c r="BD579" s="190"/>
      <c r="BE579" s="190"/>
      <c r="BF579" s="190"/>
      <c r="BG579" s="190"/>
      <c r="BH579" s="190"/>
      <c r="BI579" s="190"/>
      <c r="BJ579" s="190"/>
      <c r="BK579" s="190"/>
      <c r="BL579" s="190"/>
      <c r="BM579" s="190"/>
      <c r="BN579" s="190"/>
      <c r="BO579" s="190"/>
      <c r="BP579" s="190"/>
      <c r="BQ579" s="190"/>
      <c r="BR579" s="190"/>
      <c r="BS579" s="190"/>
      <c r="BT579" s="190"/>
      <c r="BU579" s="190"/>
      <c r="BV579" s="190"/>
      <c r="BW579" s="190"/>
      <c r="BX579" s="190"/>
      <c r="BY579" s="190"/>
      <c r="BZ579" s="190">
        <f t="shared" si="426"/>
        <v>1</v>
      </c>
      <c r="CA579" s="190">
        <f t="shared" si="427"/>
        <v>0</v>
      </c>
      <c r="CB579" s="196">
        <f t="shared" si="428"/>
        <v>0</v>
      </c>
      <c r="CC579" s="196">
        <f t="shared" si="418"/>
        <v>0</v>
      </c>
      <c r="CD579" s="197">
        <f t="shared" si="429"/>
        <v>3</v>
      </c>
      <c r="CE579" s="198" t="s">
        <v>127</v>
      </c>
      <c r="CF579" s="196" t="str">
        <f t="shared" si="419"/>
        <v/>
      </c>
      <c r="CG579" s="199">
        <f t="shared" si="430"/>
        <v>1</v>
      </c>
      <c r="CH579" s="190" t="e">
        <f t="shared" si="431"/>
        <v>#VALUE!</v>
      </c>
      <c r="CI579" s="190" t="str">
        <f t="shared" si="432"/>
        <v/>
      </c>
      <c r="CJ579" s="190">
        <f t="shared" si="433"/>
        <v>0</v>
      </c>
      <c r="CK579" s="190"/>
      <c r="CL579" s="191">
        <f t="shared" si="399"/>
        <v>1399</v>
      </c>
      <c r="CM579" s="191" t="str">
        <f t="shared" si="400"/>
        <v>本圃</v>
      </c>
      <c r="CN579" s="191" t="str">
        <f t="shared" si="401"/>
        <v>紅ほっぺ以外</v>
      </c>
      <c r="CO579" s="191" t="str">
        <f t="shared" si="402"/>
        <v>よこ</v>
      </c>
      <c r="CP579" s="198">
        <f t="shared" si="403"/>
        <v>8</v>
      </c>
      <c r="CQ579" s="203">
        <f t="shared" si="404"/>
        <v>1.8</v>
      </c>
      <c r="CR579" s="191" t="str">
        <f t="shared" si="405"/>
        <v>SPWFD24UB2PB</v>
      </c>
      <c r="CS579" s="191" t="str">
        <f t="shared" si="406"/>
        <v>◎</v>
      </c>
      <c r="CT579" s="191" t="str">
        <f t="shared" si="397"/>
        <v>強め</v>
      </c>
      <c r="CU579" s="191" t="str">
        <f t="shared" si="420"/>
        <v>○</v>
      </c>
      <c r="CV579" s="191">
        <f t="shared" si="407"/>
        <v>0</v>
      </c>
      <c r="CW579" s="191" t="str">
        <f t="shared" si="408"/>
        <v/>
      </c>
      <c r="CX579" s="208">
        <f t="shared" si="409"/>
        <v>0</v>
      </c>
      <c r="CY579" s="97">
        <f t="shared" si="421"/>
        <v>3</v>
      </c>
      <c r="CZ579" s="98">
        <f t="shared" si="410"/>
        <v>2</v>
      </c>
      <c r="DA579" s="97">
        <f t="shared" si="411"/>
        <v>4</v>
      </c>
      <c r="DB579" s="95">
        <f t="shared" si="398"/>
        <v>2</v>
      </c>
      <c r="DC579" s="147">
        <f t="shared" si="422"/>
        <v>1</v>
      </c>
      <c r="DD579" s="210">
        <f t="shared" si="423"/>
        <v>0</v>
      </c>
      <c r="DE579" s="151">
        <f t="shared" si="424"/>
        <v>0</v>
      </c>
      <c r="DF579" s="213">
        <f t="shared" si="425"/>
        <v>0</v>
      </c>
      <c r="DG579" s="149">
        <f t="shared" si="412"/>
        <v>0</v>
      </c>
      <c r="DH579" s="141">
        <f t="shared" si="413"/>
        <v>0</v>
      </c>
    </row>
    <row r="580" spans="1:112" s="155" customFormat="1" ht="26.1" customHeight="1" thickTop="1" thickBot="1" x14ac:dyDescent="0.2">
      <c r="A580" s="137"/>
      <c r="B580" s="157">
        <v>1400</v>
      </c>
      <c r="C580" s="94" t="s">
        <v>1</v>
      </c>
      <c r="D580" s="94" t="s">
        <v>50</v>
      </c>
      <c r="E580" s="94" t="s">
        <v>203</v>
      </c>
      <c r="F580" s="156">
        <v>8</v>
      </c>
      <c r="G580" s="102">
        <v>1.75</v>
      </c>
      <c r="H580" s="94" t="s">
        <v>256</v>
      </c>
      <c r="I580" s="94" t="s">
        <v>207</v>
      </c>
      <c r="J580" s="106" t="s">
        <v>199</v>
      </c>
      <c r="K580" s="146" t="str">
        <f t="shared" si="414"/>
        <v>●</v>
      </c>
      <c r="L580" s="145" t="s">
        <v>189</v>
      </c>
      <c r="M580" s="180">
        <f t="shared" si="415"/>
        <v>0</v>
      </c>
      <c r="N580" s="92"/>
      <c r="O580" s="93"/>
      <c r="P580" s="104"/>
      <c r="Q580" s="207">
        <v>4</v>
      </c>
      <c r="R580" s="202">
        <v>2</v>
      </c>
      <c r="S580" s="198">
        <v>4</v>
      </c>
      <c r="T580" s="191">
        <f t="shared" si="416"/>
        <v>2</v>
      </c>
      <c r="U580" s="191">
        <f t="shared" si="392"/>
        <v>1</v>
      </c>
      <c r="V580" s="191">
        <f t="shared" si="393"/>
        <v>0</v>
      </c>
      <c r="W580" s="191">
        <f t="shared" si="394"/>
        <v>0</v>
      </c>
      <c r="X580" s="191">
        <f t="shared" si="395"/>
        <v>0</v>
      </c>
      <c r="Y580" s="192">
        <f t="shared" si="396"/>
        <v>0</v>
      </c>
      <c r="Z580" s="195">
        <f t="shared" si="417"/>
        <v>0</v>
      </c>
      <c r="AA580" s="192" t="s">
        <v>67</v>
      </c>
      <c r="AB580" s="190"/>
      <c r="AC580" s="191"/>
      <c r="AD580" s="190"/>
      <c r="AE580" s="190"/>
      <c r="AF580" s="190"/>
      <c r="AG580" s="190"/>
      <c r="AH580" s="190"/>
      <c r="AI580" s="190"/>
      <c r="AJ580" s="190"/>
      <c r="AK580" s="190"/>
      <c r="AL580" s="190"/>
      <c r="AM580" s="190"/>
      <c r="AN580" s="190"/>
      <c r="AO580" s="190"/>
      <c r="AP580" s="190"/>
      <c r="AQ580" s="190"/>
      <c r="AR580" s="190"/>
      <c r="AS580" s="190"/>
      <c r="AT580" s="190"/>
      <c r="AU580" s="190"/>
      <c r="AV580" s="190"/>
      <c r="AW580" s="190"/>
      <c r="AX580" s="190"/>
      <c r="AY580" s="190"/>
      <c r="AZ580" s="190"/>
      <c r="BA580" s="190"/>
      <c r="BB580" s="190"/>
      <c r="BC580" s="190"/>
      <c r="BD580" s="190"/>
      <c r="BE580" s="190"/>
      <c r="BF580" s="190"/>
      <c r="BG580" s="190"/>
      <c r="BH580" s="190"/>
      <c r="BI580" s="190"/>
      <c r="BJ580" s="190"/>
      <c r="BK580" s="190"/>
      <c r="BL580" s="190"/>
      <c r="BM580" s="190"/>
      <c r="BN580" s="190"/>
      <c r="BO580" s="190"/>
      <c r="BP580" s="190"/>
      <c r="BQ580" s="190"/>
      <c r="BR580" s="190"/>
      <c r="BS580" s="190"/>
      <c r="BT580" s="190"/>
      <c r="BU580" s="190"/>
      <c r="BV580" s="190"/>
      <c r="BW580" s="190"/>
      <c r="BX580" s="190"/>
      <c r="BY580" s="190"/>
      <c r="BZ580" s="190">
        <f t="shared" si="426"/>
        <v>1</v>
      </c>
      <c r="CA580" s="190">
        <f t="shared" si="427"/>
        <v>0</v>
      </c>
      <c r="CB580" s="196">
        <f t="shared" si="428"/>
        <v>0</v>
      </c>
      <c r="CC580" s="196">
        <f t="shared" si="418"/>
        <v>0</v>
      </c>
      <c r="CD580" s="197">
        <f t="shared" si="429"/>
        <v>4</v>
      </c>
      <c r="CE580" s="198" t="s">
        <v>127</v>
      </c>
      <c r="CF580" s="196" t="str">
        <f t="shared" si="419"/>
        <v/>
      </c>
      <c r="CG580" s="199">
        <f t="shared" si="430"/>
        <v>1</v>
      </c>
      <c r="CH580" s="190" t="e">
        <f t="shared" si="431"/>
        <v>#VALUE!</v>
      </c>
      <c r="CI580" s="190" t="str">
        <f t="shared" si="432"/>
        <v/>
      </c>
      <c r="CJ580" s="190">
        <f t="shared" si="433"/>
        <v>0</v>
      </c>
      <c r="CK580" s="190"/>
      <c r="CL580" s="191">
        <f t="shared" si="399"/>
        <v>1400</v>
      </c>
      <c r="CM580" s="191" t="str">
        <f t="shared" si="400"/>
        <v>本圃</v>
      </c>
      <c r="CN580" s="191" t="str">
        <f t="shared" si="401"/>
        <v>紅ほっぺ以外</v>
      </c>
      <c r="CO580" s="191" t="str">
        <f t="shared" si="402"/>
        <v>よこ</v>
      </c>
      <c r="CP580" s="198">
        <f t="shared" si="403"/>
        <v>8</v>
      </c>
      <c r="CQ580" s="203">
        <f t="shared" si="404"/>
        <v>1.75</v>
      </c>
      <c r="CR580" s="191" t="str">
        <f t="shared" si="405"/>
        <v>SPWFD24UB2PB</v>
      </c>
      <c r="CS580" s="191" t="str">
        <f t="shared" si="406"/>
        <v>○</v>
      </c>
      <c r="CT580" s="191" t="str">
        <f t="shared" si="397"/>
        <v>適</v>
      </c>
      <c r="CU580" s="191" t="str">
        <f t="shared" si="420"/>
        <v>●</v>
      </c>
      <c r="CV580" s="191">
        <f t="shared" si="407"/>
        <v>0</v>
      </c>
      <c r="CW580" s="191" t="str">
        <f t="shared" si="408"/>
        <v/>
      </c>
      <c r="CX580" s="208">
        <f t="shared" si="409"/>
        <v>0</v>
      </c>
      <c r="CY580" s="97">
        <f t="shared" si="421"/>
        <v>4</v>
      </c>
      <c r="CZ580" s="98">
        <f t="shared" si="410"/>
        <v>2</v>
      </c>
      <c r="DA580" s="97">
        <f t="shared" si="411"/>
        <v>4</v>
      </c>
      <c r="DB580" s="95">
        <f t="shared" si="398"/>
        <v>2</v>
      </c>
      <c r="DC580" s="147">
        <f t="shared" si="422"/>
        <v>1</v>
      </c>
      <c r="DD580" s="210">
        <f t="shared" si="423"/>
        <v>0</v>
      </c>
      <c r="DE580" s="151">
        <f t="shared" si="424"/>
        <v>0</v>
      </c>
      <c r="DF580" s="213">
        <f t="shared" si="425"/>
        <v>0</v>
      </c>
      <c r="DG580" s="149">
        <f t="shared" si="412"/>
        <v>0</v>
      </c>
      <c r="DH580" s="141">
        <f t="shared" si="413"/>
        <v>0</v>
      </c>
    </row>
    <row r="581" spans="1:112" s="155" customFormat="1" ht="26.1" customHeight="1" thickTop="1" thickBot="1" x14ac:dyDescent="0.2">
      <c r="A581" s="137"/>
      <c r="B581" s="157">
        <v>1401</v>
      </c>
      <c r="C581" s="94" t="s">
        <v>1</v>
      </c>
      <c r="D581" s="94" t="s">
        <v>50</v>
      </c>
      <c r="E581" s="94" t="s">
        <v>203</v>
      </c>
      <c r="F581" s="156">
        <v>8</v>
      </c>
      <c r="G581" s="102">
        <v>1.75</v>
      </c>
      <c r="H581" s="94" t="s">
        <v>256</v>
      </c>
      <c r="I581" s="94" t="s">
        <v>209</v>
      </c>
      <c r="J581" s="103" t="s">
        <v>202</v>
      </c>
      <c r="K581" s="146" t="str">
        <f t="shared" si="414"/>
        <v>○</v>
      </c>
      <c r="L581" s="145" t="s">
        <v>189</v>
      </c>
      <c r="M581" s="180">
        <f t="shared" si="415"/>
        <v>0</v>
      </c>
      <c r="N581" s="92"/>
      <c r="O581" s="93"/>
      <c r="P581" s="104"/>
      <c r="Q581" s="207">
        <v>3</v>
      </c>
      <c r="R581" s="202">
        <v>2</v>
      </c>
      <c r="S581" s="198">
        <v>4</v>
      </c>
      <c r="T581" s="191">
        <f t="shared" si="416"/>
        <v>2</v>
      </c>
      <c r="U581" s="191">
        <f t="shared" si="392"/>
        <v>1</v>
      </c>
      <c r="V581" s="191">
        <f t="shared" si="393"/>
        <v>0</v>
      </c>
      <c r="W581" s="191">
        <f t="shared" si="394"/>
        <v>0</v>
      </c>
      <c r="X581" s="191">
        <f t="shared" si="395"/>
        <v>0</v>
      </c>
      <c r="Y581" s="192">
        <f t="shared" si="396"/>
        <v>0</v>
      </c>
      <c r="Z581" s="195">
        <f t="shared" si="417"/>
        <v>0</v>
      </c>
      <c r="AA581" s="192" t="s">
        <v>67</v>
      </c>
      <c r="AB581" s="190"/>
      <c r="AC581" s="191"/>
      <c r="AD581" s="190"/>
      <c r="AE581" s="190"/>
      <c r="AF581" s="190"/>
      <c r="AG581" s="190"/>
      <c r="AH581" s="190"/>
      <c r="AI581" s="190"/>
      <c r="AJ581" s="190"/>
      <c r="AK581" s="190"/>
      <c r="AL581" s="190"/>
      <c r="AM581" s="190"/>
      <c r="AN581" s="190"/>
      <c r="AO581" s="190"/>
      <c r="AP581" s="190"/>
      <c r="AQ581" s="190"/>
      <c r="AR581" s="190"/>
      <c r="AS581" s="190"/>
      <c r="AT581" s="190"/>
      <c r="AU581" s="190"/>
      <c r="AV581" s="190"/>
      <c r="AW581" s="190"/>
      <c r="AX581" s="190"/>
      <c r="AY581" s="190"/>
      <c r="AZ581" s="190"/>
      <c r="BA581" s="190"/>
      <c r="BB581" s="190"/>
      <c r="BC581" s="190"/>
      <c r="BD581" s="190"/>
      <c r="BE581" s="190"/>
      <c r="BF581" s="190"/>
      <c r="BG581" s="190"/>
      <c r="BH581" s="190"/>
      <c r="BI581" s="190"/>
      <c r="BJ581" s="190"/>
      <c r="BK581" s="190"/>
      <c r="BL581" s="190"/>
      <c r="BM581" s="190"/>
      <c r="BN581" s="190"/>
      <c r="BO581" s="190"/>
      <c r="BP581" s="190"/>
      <c r="BQ581" s="190"/>
      <c r="BR581" s="190"/>
      <c r="BS581" s="190"/>
      <c r="BT581" s="190"/>
      <c r="BU581" s="190"/>
      <c r="BV581" s="190"/>
      <c r="BW581" s="190"/>
      <c r="BX581" s="190"/>
      <c r="BY581" s="190"/>
      <c r="BZ581" s="190">
        <f t="shared" si="426"/>
        <v>1</v>
      </c>
      <c r="CA581" s="190">
        <f t="shared" si="427"/>
        <v>0</v>
      </c>
      <c r="CB581" s="196">
        <f t="shared" si="428"/>
        <v>0</v>
      </c>
      <c r="CC581" s="196">
        <f t="shared" si="418"/>
        <v>0</v>
      </c>
      <c r="CD581" s="197">
        <f t="shared" si="429"/>
        <v>3</v>
      </c>
      <c r="CE581" s="198" t="s">
        <v>127</v>
      </c>
      <c r="CF581" s="196" t="str">
        <f t="shared" si="419"/>
        <v/>
      </c>
      <c r="CG581" s="199">
        <f t="shared" si="430"/>
        <v>1</v>
      </c>
      <c r="CH581" s="190" t="e">
        <f t="shared" si="431"/>
        <v>#VALUE!</v>
      </c>
      <c r="CI581" s="190" t="str">
        <f t="shared" si="432"/>
        <v/>
      </c>
      <c r="CJ581" s="190">
        <f t="shared" si="433"/>
        <v>0</v>
      </c>
      <c r="CK581" s="190"/>
      <c r="CL581" s="191">
        <f t="shared" si="399"/>
        <v>1401</v>
      </c>
      <c r="CM581" s="191" t="str">
        <f t="shared" si="400"/>
        <v>本圃</v>
      </c>
      <c r="CN581" s="191" t="str">
        <f t="shared" si="401"/>
        <v>紅ほっぺ以外</v>
      </c>
      <c r="CO581" s="191" t="str">
        <f t="shared" si="402"/>
        <v>よこ</v>
      </c>
      <c r="CP581" s="198">
        <f t="shared" si="403"/>
        <v>8</v>
      </c>
      <c r="CQ581" s="203">
        <f t="shared" si="404"/>
        <v>1.75</v>
      </c>
      <c r="CR581" s="191" t="str">
        <f t="shared" si="405"/>
        <v>SPWFD24UB2PB</v>
      </c>
      <c r="CS581" s="191" t="str">
        <f t="shared" si="406"/>
        <v>◎</v>
      </c>
      <c r="CT581" s="191" t="str">
        <f t="shared" si="397"/>
        <v>強め</v>
      </c>
      <c r="CU581" s="191" t="str">
        <f t="shared" si="420"/>
        <v>○</v>
      </c>
      <c r="CV581" s="191">
        <f t="shared" si="407"/>
        <v>0</v>
      </c>
      <c r="CW581" s="191" t="str">
        <f t="shared" si="408"/>
        <v/>
      </c>
      <c r="CX581" s="208">
        <f t="shared" si="409"/>
        <v>0</v>
      </c>
      <c r="CY581" s="97">
        <f t="shared" si="421"/>
        <v>3</v>
      </c>
      <c r="CZ581" s="98">
        <f t="shared" si="410"/>
        <v>2</v>
      </c>
      <c r="DA581" s="97">
        <f t="shared" si="411"/>
        <v>4</v>
      </c>
      <c r="DB581" s="95">
        <f t="shared" si="398"/>
        <v>2</v>
      </c>
      <c r="DC581" s="147">
        <f t="shared" si="422"/>
        <v>1</v>
      </c>
      <c r="DD581" s="210">
        <f t="shared" si="423"/>
        <v>0</v>
      </c>
      <c r="DE581" s="151">
        <f t="shared" si="424"/>
        <v>0</v>
      </c>
      <c r="DF581" s="213">
        <f t="shared" si="425"/>
        <v>0</v>
      </c>
      <c r="DG581" s="149">
        <f t="shared" si="412"/>
        <v>0</v>
      </c>
      <c r="DH581" s="141">
        <f t="shared" si="413"/>
        <v>0</v>
      </c>
    </row>
    <row r="582" spans="1:112" s="155" customFormat="1" ht="26.1" customHeight="1" thickTop="1" thickBot="1" x14ac:dyDescent="0.2">
      <c r="A582" s="137"/>
      <c r="B582" s="157">
        <v>1402</v>
      </c>
      <c r="C582" s="94" t="s">
        <v>1</v>
      </c>
      <c r="D582" s="94" t="s">
        <v>50</v>
      </c>
      <c r="E582" s="94" t="s">
        <v>203</v>
      </c>
      <c r="F582" s="156">
        <v>8</v>
      </c>
      <c r="G582" s="102">
        <v>1.7</v>
      </c>
      <c r="H582" s="94" t="s">
        <v>256</v>
      </c>
      <c r="I582" s="94" t="s">
        <v>207</v>
      </c>
      <c r="J582" s="106" t="s">
        <v>199</v>
      </c>
      <c r="K582" s="146" t="str">
        <f t="shared" si="414"/>
        <v>●</v>
      </c>
      <c r="L582" s="145" t="s">
        <v>189</v>
      </c>
      <c r="M582" s="180">
        <f t="shared" si="415"/>
        <v>0</v>
      </c>
      <c r="N582" s="92"/>
      <c r="O582" s="93"/>
      <c r="P582" s="104"/>
      <c r="Q582" s="207">
        <v>4</v>
      </c>
      <c r="R582" s="202">
        <v>2</v>
      </c>
      <c r="S582" s="198">
        <v>4</v>
      </c>
      <c r="T582" s="191">
        <f t="shared" si="416"/>
        <v>2</v>
      </c>
      <c r="U582" s="191">
        <f t="shared" si="392"/>
        <v>1</v>
      </c>
      <c r="V582" s="191">
        <f t="shared" si="393"/>
        <v>0</v>
      </c>
      <c r="W582" s="191">
        <f t="shared" si="394"/>
        <v>0</v>
      </c>
      <c r="X582" s="191">
        <f t="shared" si="395"/>
        <v>0</v>
      </c>
      <c r="Y582" s="192">
        <f t="shared" si="396"/>
        <v>0</v>
      </c>
      <c r="Z582" s="195">
        <f t="shared" si="417"/>
        <v>0</v>
      </c>
      <c r="AA582" s="192" t="s">
        <v>67</v>
      </c>
      <c r="AB582" s="190"/>
      <c r="AC582" s="191"/>
      <c r="AD582" s="190"/>
      <c r="AE582" s="190"/>
      <c r="AF582" s="190"/>
      <c r="AG582" s="190"/>
      <c r="AH582" s="190"/>
      <c r="AI582" s="190"/>
      <c r="AJ582" s="190"/>
      <c r="AK582" s="190"/>
      <c r="AL582" s="190"/>
      <c r="AM582" s="190"/>
      <c r="AN582" s="190"/>
      <c r="AO582" s="190"/>
      <c r="AP582" s="190"/>
      <c r="AQ582" s="190"/>
      <c r="AR582" s="190"/>
      <c r="AS582" s="190"/>
      <c r="AT582" s="190"/>
      <c r="AU582" s="190"/>
      <c r="AV582" s="190"/>
      <c r="AW582" s="190"/>
      <c r="AX582" s="190"/>
      <c r="AY582" s="190"/>
      <c r="AZ582" s="190"/>
      <c r="BA582" s="190"/>
      <c r="BB582" s="190"/>
      <c r="BC582" s="190"/>
      <c r="BD582" s="190"/>
      <c r="BE582" s="190"/>
      <c r="BF582" s="190"/>
      <c r="BG582" s="190"/>
      <c r="BH582" s="190"/>
      <c r="BI582" s="190"/>
      <c r="BJ582" s="190"/>
      <c r="BK582" s="190"/>
      <c r="BL582" s="190"/>
      <c r="BM582" s="190"/>
      <c r="BN582" s="190"/>
      <c r="BO582" s="190"/>
      <c r="BP582" s="190"/>
      <c r="BQ582" s="190"/>
      <c r="BR582" s="190"/>
      <c r="BS582" s="190"/>
      <c r="BT582" s="190"/>
      <c r="BU582" s="190"/>
      <c r="BV582" s="190"/>
      <c r="BW582" s="190"/>
      <c r="BX582" s="190"/>
      <c r="BY582" s="190"/>
      <c r="BZ582" s="190">
        <f t="shared" si="426"/>
        <v>1</v>
      </c>
      <c r="CA582" s="190">
        <f t="shared" si="427"/>
        <v>0</v>
      </c>
      <c r="CB582" s="196">
        <f t="shared" si="428"/>
        <v>0</v>
      </c>
      <c r="CC582" s="196">
        <f t="shared" si="418"/>
        <v>0</v>
      </c>
      <c r="CD582" s="197">
        <f t="shared" si="429"/>
        <v>4</v>
      </c>
      <c r="CE582" s="198" t="s">
        <v>127</v>
      </c>
      <c r="CF582" s="196" t="str">
        <f t="shared" si="419"/>
        <v/>
      </c>
      <c r="CG582" s="199">
        <f t="shared" si="430"/>
        <v>1</v>
      </c>
      <c r="CH582" s="190" t="e">
        <f t="shared" si="431"/>
        <v>#VALUE!</v>
      </c>
      <c r="CI582" s="190" t="str">
        <f t="shared" si="432"/>
        <v/>
      </c>
      <c r="CJ582" s="190">
        <f t="shared" si="433"/>
        <v>0</v>
      </c>
      <c r="CK582" s="190"/>
      <c r="CL582" s="191">
        <f t="shared" si="399"/>
        <v>1402</v>
      </c>
      <c r="CM582" s="191" t="str">
        <f t="shared" si="400"/>
        <v>本圃</v>
      </c>
      <c r="CN582" s="191" t="str">
        <f t="shared" si="401"/>
        <v>紅ほっぺ以外</v>
      </c>
      <c r="CO582" s="191" t="str">
        <f t="shared" si="402"/>
        <v>よこ</v>
      </c>
      <c r="CP582" s="198">
        <f t="shared" si="403"/>
        <v>8</v>
      </c>
      <c r="CQ582" s="203">
        <f t="shared" si="404"/>
        <v>1.7</v>
      </c>
      <c r="CR582" s="191" t="str">
        <f t="shared" si="405"/>
        <v>SPWFD24UB2PB</v>
      </c>
      <c r="CS582" s="191" t="str">
        <f t="shared" si="406"/>
        <v>○</v>
      </c>
      <c r="CT582" s="191" t="str">
        <f t="shared" si="397"/>
        <v>適</v>
      </c>
      <c r="CU582" s="191" t="str">
        <f t="shared" si="420"/>
        <v>●</v>
      </c>
      <c r="CV582" s="191">
        <f t="shared" si="407"/>
        <v>0</v>
      </c>
      <c r="CW582" s="191" t="str">
        <f t="shared" si="408"/>
        <v/>
      </c>
      <c r="CX582" s="208">
        <f t="shared" si="409"/>
        <v>0</v>
      </c>
      <c r="CY582" s="97">
        <f t="shared" si="421"/>
        <v>4</v>
      </c>
      <c r="CZ582" s="98">
        <f t="shared" si="410"/>
        <v>2</v>
      </c>
      <c r="DA582" s="97">
        <f t="shared" si="411"/>
        <v>4</v>
      </c>
      <c r="DB582" s="95">
        <f t="shared" si="398"/>
        <v>2</v>
      </c>
      <c r="DC582" s="147">
        <f t="shared" si="422"/>
        <v>1</v>
      </c>
      <c r="DD582" s="210">
        <f t="shared" si="423"/>
        <v>0</v>
      </c>
      <c r="DE582" s="151">
        <f t="shared" si="424"/>
        <v>0</v>
      </c>
      <c r="DF582" s="213">
        <f t="shared" si="425"/>
        <v>0</v>
      </c>
      <c r="DG582" s="149">
        <f t="shared" si="412"/>
        <v>0</v>
      </c>
      <c r="DH582" s="141">
        <f t="shared" si="413"/>
        <v>0</v>
      </c>
    </row>
    <row r="583" spans="1:112" s="155" customFormat="1" ht="26.1" customHeight="1" thickTop="1" thickBot="1" x14ac:dyDescent="0.2">
      <c r="A583" s="137"/>
      <c r="B583" s="157">
        <v>1403</v>
      </c>
      <c r="C583" s="94" t="s">
        <v>1</v>
      </c>
      <c r="D583" s="94" t="s">
        <v>50</v>
      </c>
      <c r="E583" s="94" t="s">
        <v>203</v>
      </c>
      <c r="F583" s="156">
        <v>8</v>
      </c>
      <c r="G583" s="102">
        <v>1.6</v>
      </c>
      <c r="H583" s="94" t="s">
        <v>256</v>
      </c>
      <c r="I583" s="94" t="s">
        <v>207</v>
      </c>
      <c r="J583" s="106" t="s">
        <v>199</v>
      </c>
      <c r="K583" s="146" t="str">
        <f t="shared" si="414"/>
        <v>●</v>
      </c>
      <c r="L583" s="145" t="s">
        <v>189</v>
      </c>
      <c r="M583" s="180">
        <f t="shared" si="415"/>
        <v>0</v>
      </c>
      <c r="N583" s="92"/>
      <c r="O583" s="93"/>
      <c r="P583" s="104"/>
      <c r="Q583" s="207">
        <v>4</v>
      </c>
      <c r="R583" s="202">
        <v>2</v>
      </c>
      <c r="S583" s="198">
        <v>4</v>
      </c>
      <c r="T583" s="191">
        <f t="shared" si="416"/>
        <v>2</v>
      </c>
      <c r="U583" s="191">
        <f t="shared" si="392"/>
        <v>1</v>
      </c>
      <c r="V583" s="191">
        <f t="shared" si="393"/>
        <v>0</v>
      </c>
      <c r="W583" s="191">
        <f t="shared" si="394"/>
        <v>0</v>
      </c>
      <c r="X583" s="191">
        <f t="shared" si="395"/>
        <v>0</v>
      </c>
      <c r="Y583" s="192">
        <f t="shared" si="396"/>
        <v>0</v>
      </c>
      <c r="Z583" s="195">
        <f t="shared" si="417"/>
        <v>0</v>
      </c>
      <c r="AA583" s="192" t="s">
        <v>67</v>
      </c>
      <c r="AB583" s="190"/>
      <c r="AC583" s="191"/>
      <c r="AD583" s="190"/>
      <c r="AE583" s="190"/>
      <c r="AF583" s="190"/>
      <c r="AG583" s="190"/>
      <c r="AH583" s="190"/>
      <c r="AI583" s="190"/>
      <c r="AJ583" s="190"/>
      <c r="AK583" s="190"/>
      <c r="AL583" s="190"/>
      <c r="AM583" s="190"/>
      <c r="AN583" s="190"/>
      <c r="AO583" s="190"/>
      <c r="AP583" s="190"/>
      <c r="AQ583" s="190"/>
      <c r="AR583" s="190"/>
      <c r="AS583" s="190"/>
      <c r="AT583" s="190"/>
      <c r="AU583" s="190"/>
      <c r="AV583" s="190"/>
      <c r="AW583" s="190"/>
      <c r="AX583" s="190"/>
      <c r="AY583" s="190"/>
      <c r="AZ583" s="190"/>
      <c r="BA583" s="190"/>
      <c r="BB583" s="190"/>
      <c r="BC583" s="190"/>
      <c r="BD583" s="190"/>
      <c r="BE583" s="190"/>
      <c r="BF583" s="190"/>
      <c r="BG583" s="190"/>
      <c r="BH583" s="190"/>
      <c r="BI583" s="190"/>
      <c r="BJ583" s="190"/>
      <c r="BK583" s="190"/>
      <c r="BL583" s="190"/>
      <c r="BM583" s="190"/>
      <c r="BN583" s="190"/>
      <c r="BO583" s="190"/>
      <c r="BP583" s="190"/>
      <c r="BQ583" s="190"/>
      <c r="BR583" s="190"/>
      <c r="BS583" s="190"/>
      <c r="BT583" s="190"/>
      <c r="BU583" s="190"/>
      <c r="BV583" s="190"/>
      <c r="BW583" s="190"/>
      <c r="BX583" s="190"/>
      <c r="BY583" s="190"/>
      <c r="BZ583" s="190">
        <f t="shared" si="426"/>
        <v>1</v>
      </c>
      <c r="CA583" s="190">
        <f t="shared" si="427"/>
        <v>0</v>
      </c>
      <c r="CB583" s="196">
        <f t="shared" si="428"/>
        <v>0</v>
      </c>
      <c r="CC583" s="196">
        <f t="shared" si="418"/>
        <v>0</v>
      </c>
      <c r="CD583" s="197">
        <f t="shared" si="429"/>
        <v>4</v>
      </c>
      <c r="CE583" s="198" t="s">
        <v>127</v>
      </c>
      <c r="CF583" s="196" t="str">
        <f t="shared" si="419"/>
        <v/>
      </c>
      <c r="CG583" s="199">
        <f t="shared" si="430"/>
        <v>1</v>
      </c>
      <c r="CH583" s="190" t="e">
        <f t="shared" si="431"/>
        <v>#VALUE!</v>
      </c>
      <c r="CI583" s="190" t="str">
        <f t="shared" si="432"/>
        <v/>
      </c>
      <c r="CJ583" s="190">
        <f t="shared" si="433"/>
        <v>0</v>
      </c>
      <c r="CK583" s="190"/>
      <c r="CL583" s="191">
        <f t="shared" si="399"/>
        <v>1403</v>
      </c>
      <c r="CM583" s="191" t="str">
        <f t="shared" si="400"/>
        <v>本圃</v>
      </c>
      <c r="CN583" s="191" t="str">
        <f t="shared" si="401"/>
        <v>紅ほっぺ以外</v>
      </c>
      <c r="CO583" s="191" t="str">
        <f t="shared" si="402"/>
        <v>よこ</v>
      </c>
      <c r="CP583" s="198">
        <f t="shared" si="403"/>
        <v>8</v>
      </c>
      <c r="CQ583" s="203">
        <f t="shared" si="404"/>
        <v>1.6</v>
      </c>
      <c r="CR583" s="191" t="str">
        <f t="shared" si="405"/>
        <v>SPWFD24UB2PB</v>
      </c>
      <c r="CS583" s="191" t="str">
        <f t="shared" si="406"/>
        <v>○</v>
      </c>
      <c r="CT583" s="191" t="str">
        <f t="shared" si="397"/>
        <v>適</v>
      </c>
      <c r="CU583" s="191" t="str">
        <f t="shared" si="420"/>
        <v>●</v>
      </c>
      <c r="CV583" s="191">
        <f t="shared" si="407"/>
        <v>0</v>
      </c>
      <c r="CW583" s="191" t="str">
        <f t="shared" si="408"/>
        <v/>
      </c>
      <c r="CX583" s="208">
        <f t="shared" si="409"/>
        <v>0</v>
      </c>
      <c r="CY583" s="97">
        <f t="shared" si="421"/>
        <v>4</v>
      </c>
      <c r="CZ583" s="98">
        <f t="shared" si="410"/>
        <v>2</v>
      </c>
      <c r="DA583" s="97">
        <f t="shared" si="411"/>
        <v>4</v>
      </c>
      <c r="DB583" s="95">
        <f t="shared" si="398"/>
        <v>2</v>
      </c>
      <c r="DC583" s="147">
        <f t="shared" si="422"/>
        <v>1</v>
      </c>
      <c r="DD583" s="210">
        <f t="shared" si="423"/>
        <v>0</v>
      </c>
      <c r="DE583" s="151">
        <f t="shared" si="424"/>
        <v>0</v>
      </c>
      <c r="DF583" s="213">
        <f t="shared" si="425"/>
        <v>0</v>
      </c>
      <c r="DG583" s="149">
        <f t="shared" si="412"/>
        <v>0</v>
      </c>
      <c r="DH583" s="141">
        <f t="shared" si="413"/>
        <v>0</v>
      </c>
    </row>
    <row r="584" spans="1:112" s="155" customFormat="1" ht="26.1" customHeight="1" thickTop="1" thickBot="1" x14ac:dyDescent="0.2">
      <c r="A584" s="137"/>
      <c r="B584" s="157">
        <v>1404</v>
      </c>
      <c r="C584" s="94" t="s">
        <v>1</v>
      </c>
      <c r="D584" s="94" t="s">
        <v>50</v>
      </c>
      <c r="E584" s="94" t="s">
        <v>203</v>
      </c>
      <c r="F584" s="156">
        <v>8</v>
      </c>
      <c r="G584" s="102">
        <v>2</v>
      </c>
      <c r="H584" s="94" t="s">
        <v>257</v>
      </c>
      <c r="I584" s="94" t="s">
        <v>207</v>
      </c>
      <c r="J584" s="106" t="s">
        <v>199</v>
      </c>
      <c r="K584" s="146" t="str">
        <f t="shared" si="414"/>
        <v>○</v>
      </c>
      <c r="L584" s="145" t="s">
        <v>189</v>
      </c>
      <c r="M584" s="180">
        <f t="shared" si="415"/>
        <v>0</v>
      </c>
      <c r="N584" s="92"/>
      <c r="O584" s="93"/>
      <c r="P584" s="104"/>
      <c r="Q584" s="207">
        <v>3</v>
      </c>
      <c r="R584" s="202">
        <v>2</v>
      </c>
      <c r="S584" s="198">
        <v>4</v>
      </c>
      <c r="T584" s="191">
        <f t="shared" si="416"/>
        <v>2</v>
      </c>
      <c r="U584" s="191">
        <f t="shared" si="392"/>
        <v>1</v>
      </c>
      <c r="V584" s="191">
        <f t="shared" si="393"/>
        <v>0</v>
      </c>
      <c r="W584" s="191">
        <f t="shared" si="394"/>
        <v>0</v>
      </c>
      <c r="X584" s="191">
        <f t="shared" si="395"/>
        <v>0</v>
      </c>
      <c r="Y584" s="192">
        <f t="shared" si="396"/>
        <v>0</v>
      </c>
      <c r="Z584" s="195">
        <f t="shared" si="417"/>
        <v>0</v>
      </c>
      <c r="AA584" s="192" t="s">
        <v>67</v>
      </c>
      <c r="AB584" s="190"/>
      <c r="AC584" s="191"/>
      <c r="AD584" s="190"/>
      <c r="AE584" s="190"/>
      <c r="AF584" s="190"/>
      <c r="AG584" s="190"/>
      <c r="AH584" s="190"/>
      <c r="AI584" s="190"/>
      <c r="AJ584" s="190"/>
      <c r="AK584" s="190"/>
      <c r="AL584" s="190"/>
      <c r="AM584" s="190"/>
      <c r="AN584" s="190"/>
      <c r="AO584" s="190"/>
      <c r="AP584" s="190"/>
      <c r="AQ584" s="190"/>
      <c r="AR584" s="190"/>
      <c r="AS584" s="190"/>
      <c r="AT584" s="190"/>
      <c r="AU584" s="190"/>
      <c r="AV584" s="190"/>
      <c r="AW584" s="190"/>
      <c r="AX584" s="190"/>
      <c r="AY584" s="190"/>
      <c r="AZ584" s="190"/>
      <c r="BA584" s="190"/>
      <c r="BB584" s="190"/>
      <c r="BC584" s="190"/>
      <c r="BD584" s="190"/>
      <c r="BE584" s="190"/>
      <c r="BF584" s="190"/>
      <c r="BG584" s="190"/>
      <c r="BH584" s="190"/>
      <c r="BI584" s="190"/>
      <c r="BJ584" s="190"/>
      <c r="BK584" s="190"/>
      <c r="BL584" s="190"/>
      <c r="BM584" s="190"/>
      <c r="BN584" s="190"/>
      <c r="BO584" s="190"/>
      <c r="BP584" s="190"/>
      <c r="BQ584" s="190"/>
      <c r="BR584" s="190"/>
      <c r="BS584" s="190"/>
      <c r="BT584" s="190"/>
      <c r="BU584" s="190"/>
      <c r="BV584" s="190"/>
      <c r="BW584" s="190"/>
      <c r="BX584" s="190"/>
      <c r="BY584" s="190"/>
      <c r="BZ584" s="190">
        <f t="shared" si="426"/>
        <v>1</v>
      </c>
      <c r="CA584" s="190">
        <f t="shared" si="427"/>
        <v>0</v>
      </c>
      <c r="CB584" s="196">
        <f t="shared" si="428"/>
        <v>0</v>
      </c>
      <c r="CC584" s="196">
        <f t="shared" si="418"/>
        <v>0</v>
      </c>
      <c r="CD584" s="197">
        <f t="shared" si="429"/>
        <v>3</v>
      </c>
      <c r="CE584" s="198" t="s">
        <v>127</v>
      </c>
      <c r="CF584" s="196" t="str">
        <f t="shared" si="419"/>
        <v/>
      </c>
      <c r="CG584" s="199">
        <f t="shared" si="430"/>
        <v>1</v>
      </c>
      <c r="CH584" s="190" t="e">
        <f t="shared" si="431"/>
        <v>#VALUE!</v>
      </c>
      <c r="CI584" s="190" t="str">
        <f t="shared" si="432"/>
        <v/>
      </c>
      <c r="CJ584" s="190">
        <f t="shared" si="433"/>
        <v>0</v>
      </c>
      <c r="CK584" s="190"/>
      <c r="CL584" s="191">
        <f t="shared" si="399"/>
        <v>1404</v>
      </c>
      <c r="CM584" s="191" t="str">
        <f t="shared" si="400"/>
        <v>本圃</v>
      </c>
      <c r="CN584" s="191" t="str">
        <f t="shared" si="401"/>
        <v>紅ほっぺ以外</v>
      </c>
      <c r="CO584" s="191" t="str">
        <f t="shared" si="402"/>
        <v>よこ</v>
      </c>
      <c r="CP584" s="198">
        <f t="shared" si="403"/>
        <v>8</v>
      </c>
      <c r="CQ584" s="203">
        <f t="shared" si="404"/>
        <v>2</v>
      </c>
      <c r="CR584" s="191" t="str">
        <f t="shared" si="405"/>
        <v>SPWFD24UB2PA</v>
      </c>
      <c r="CS584" s="191" t="str">
        <f t="shared" si="406"/>
        <v>○</v>
      </c>
      <c r="CT584" s="191" t="str">
        <f t="shared" si="397"/>
        <v>適</v>
      </c>
      <c r="CU584" s="191" t="str">
        <f t="shared" si="420"/>
        <v>○</v>
      </c>
      <c r="CV584" s="191">
        <f t="shared" si="407"/>
        <v>0</v>
      </c>
      <c r="CW584" s="191" t="str">
        <f t="shared" si="408"/>
        <v/>
      </c>
      <c r="CX584" s="208">
        <f t="shared" si="409"/>
        <v>0</v>
      </c>
      <c r="CY584" s="97">
        <f t="shared" si="421"/>
        <v>3</v>
      </c>
      <c r="CZ584" s="98">
        <f t="shared" si="410"/>
        <v>2</v>
      </c>
      <c r="DA584" s="97">
        <f t="shared" si="411"/>
        <v>4</v>
      </c>
      <c r="DB584" s="95">
        <f t="shared" si="398"/>
        <v>2</v>
      </c>
      <c r="DC584" s="147">
        <f t="shared" si="422"/>
        <v>1</v>
      </c>
      <c r="DD584" s="210">
        <f t="shared" si="423"/>
        <v>0</v>
      </c>
      <c r="DE584" s="151">
        <f t="shared" si="424"/>
        <v>0</v>
      </c>
      <c r="DF584" s="213">
        <f t="shared" si="425"/>
        <v>0</v>
      </c>
      <c r="DG584" s="149">
        <f t="shared" si="412"/>
        <v>0</v>
      </c>
      <c r="DH584" s="141">
        <f t="shared" si="413"/>
        <v>0</v>
      </c>
    </row>
    <row r="585" spans="1:112" s="155" customFormat="1" ht="26.1" customHeight="1" thickTop="1" thickBot="1" x14ac:dyDescent="0.2">
      <c r="A585" s="137"/>
      <c r="B585" s="157">
        <v>1405</v>
      </c>
      <c r="C585" s="94" t="s">
        <v>1</v>
      </c>
      <c r="D585" s="94" t="s">
        <v>50</v>
      </c>
      <c r="E585" s="94" t="s">
        <v>203</v>
      </c>
      <c r="F585" s="156">
        <v>8</v>
      </c>
      <c r="G585" s="102">
        <v>1.9</v>
      </c>
      <c r="H585" s="94" t="s">
        <v>257</v>
      </c>
      <c r="I585" s="94" t="s">
        <v>209</v>
      </c>
      <c r="J585" s="103" t="s">
        <v>202</v>
      </c>
      <c r="K585" s="146" t="str">
        <f t="shared" si="414"/>
        <v>○</v>
      </c>
      <c r="L585" s="145" t="s">
        <v>189</v>
      </c>
      <c r="M585" s="180">
        <f t="shared" si="415"/>
        <v>0</v>
      </c>
      <c r="N585" s="92"/>
      <c r="O585" s="93"/>
      <c r="P585" s="104"/>
      <c r="Q585" s="207">
        <v>3</v>
      </c>
      <c r="R585" s="202">
        <v>2</v>
      </c>
      <c r="S585" s="198">
        <v>4</v>
      </c>
      <c r="T585" s="191">
        <f t="shared" si="416"/>
        <v>2</v>
      </c>
      <c r="U585" s="191">
        <f t="shared" si="392"/>
        <v>1</v>
      </c>
      <c r="V585" s="191">
        <f t="shared" si="393"/>
        <v>0</v>
      </c>
      <c r="W585" s="191">
        <f t="shared" si="394"/>
        <v>0</v>
      </c>
      <c r="X585" s="191">
        <f t="shared" si="395"/>
        <v>0</v>
      </c>
      <c r="Y585" s="192">
        <f t="shared" si="396"/>
        <v>0</v>
      </c>
      <c r="Z585" s="195">
        <f t="shared" si="417"/>
        <v>0</v>
      </c>
      <c r="AA585" s="192" t="s">
        <v>67</v>
      </c>
      <c r="AB585" s="190"/>
      <c r="AC585" s="191"/>
      <c r="AD585" s="190"/>
      <c r="AE585" s="190"/>
      <c r="AF585" s="190"/>
      <c r="AG585" s="190"/>
      <c r="AH585" s="190"/>
      <c r="AI585" s="190"/>
      <c r="AJ585" s="190"/>
      <c r="AK585" s="190"/>
      <c r="AL585" s="190"/>
      <c r="AM585" s="190"/>
      <c r="AN585" s="190"/>
      <c r="AO585" s="190"/>
      <c r="AP585" s="190"/>
      <c r="AQ585" s="190"/>
      <c r="AR585" s="190"/>
      <c r="AS585" s="190"/>
      <c r="AT585" s="190"/>
      <c r="AU585" s="190"/>
      <c r="AV585" s="190"/>
      <c r="AW585" s="190"/>
      <c r="AX585" s="190"/>
      <c r="AY585" s="190"/>
      <c r="AZ585" s="190"/>
      <c r="BA585" s="190"/>
      <c r="BB585" s="190"/>
      <c r="BC585" s="190"/>
      <c r="BD585" s="190"/>
      <c r="BE585" s="190"/>
      <c r="BF585" s="190"/>
      <c r="BG585" s="190"/>
      <c r="BH585" s="190"/>
      <c r="BI585" s="190"/>
      <c r="BJ585" s="190"/>
      <c r="BK585" s="190"/>
      <c r="BL585" s="190"/>
      <c r="BM585" s="190"/>
      <c r="BN585" s="190"/>
      <c r="BO585" s="190"/>
      <c r="BP585" s="190"/>
      <c r="BQ585" s="190"/>
      <c r="BR585" s="190"/>
      <c r="BS585" s="190"/>
      <c r="BT585" s="190"/>
      <c r="BU585" s="190"/>
      <c r="BV585" s="190"/>
      <c r="BW585" s="190"/>
      <c r="BX585" s="190"/>
      <c r="BY585" s="190"/>
      <c r="BZ585" s="190">
        <f t="shared" si="426"/>
        <v>1</v>
      </c>
      <c r="CA585" s="190">
        <f t="shared" si="427"/>
        <v>0</v>
      </c>
      <c r="CB585" s="196">
        <f t="shared" si="428"/>
        <v>0</v>
      </c>
      <c r="CC585" s="196">
        <f t="shared" si="418"/>
        <v>0</v>
      </c>
      <c r="CD585" s="197">
        <f t="shared" si="429"/>
        <v>3</v>
      </c>
      <c r="CE585" s="198" t="s">
        <v>127</v>
      </c>
      <c r="CF585" s="196" t="str">
        <f t="shared" si="419"/>
        <v/>
      </c>
      <c r="CG585" s="199">
        <f t="shared" si="430"/>
        <v>1</v>
      </c>
      <c r="CH585" s="190" t="e">
        <f t="shared" si="431"/>
        <v>#VALUE!</v>
      </c>
      <c r="CI585" s="190" t="str">
        <f t="shared" si="432"/>
        <v/>
      </c>
      <c r="CJ585" s="190">
        <f t="shared" si="433"/>
        <v>0</v>
      </c>
      <c r="CK585" s="190"/>
      <c r="CL585" s="191">
        <f t="shared" si="399"/>
        <v>1405</v>
      </c>
      <c r="CM585" s="191" t="str">
        <f t="shared" si="400"/>
        <v>本圃</v>
      </c>
      <c r="CN585" s="191" t="str">
        <f t="shared" si="401"/>
        <v>紅ほっぺ以外</v>
      </c>
      <c r="CO585" s="191" t="str">
        <f t="shared" si="402"/>
        <v>よこ</v>
      </c>
      <c r="CP585" s="198">
        <f t="shared" si="403"/>
        <v>8</v>
      </c>
      <c r="CQ585" s="203">
        <f t="shared" si="404"/>
        <v>1.9</v>
      </c>
      <c r="CR585" s="191" t="str">
        <f t="shared" si="405"/>
        <v>SPWFD24UB2PA</v>
      </c>
      <c r="CS585" s="191" t="str">
        <f t="shared" si="406"/>
        <v>◎</v>
      </c>
      <c r="CT585" s="191" t="str">
        <f t="shared" si="397"/>
        <v>強め</v>
      </c>
      <c r="CU585" s="191" t="str">
        <f t="shared" si="420"/>
        <v>○</v>
      </c>
      <c r="CV585" s="191">
        <f t="shared" si="407"/>
        <v>0</v>
      </c>
      <c r="CW585" s="191" t="str">
        <f t="shared" si="408"/>
        <v/>
      </c>
      <c r="CX585" s="208">
        <f t="shared" si="409"/>
        <v>0</v>
      </c>
      <c r="CY585" s="97">
        <f t="shared" si="421"/>
        <v>3</v>
      </c>
      <c r="CZ585" s="98">
        <f t="shared" si="410"/>
        <v>2</v>
      </c>
      <c r="DA585" s="97">
        <f t="shared" si="411"/>
        <v>4</v>
      </c>
      <c r="DB585" s="95">
        <f t="shared" si="398"/>
        <v>2</v>
      </c>
      <c r="DC585" s="147">
        <f t="shared" si="422"/>
        <v>1</v>
      </c>
      <c r="DD585" s="210">
        <f t="shared" si="423"/>
        <v>0</v>
      </c>
      <c r="DE585" s="151">
        <f t="shared" si="424"/>
        <v>0</v>
      </c>
      <c r="DF585" s="213">
        <f t="shared" si="425"/>
        <v>0</v>
      </c>
      <c r="DG585" s="149">
        <f t="shared" si="412"/>
        <v>0</v>
      </c>
      <c r="DH585" s="141">
        <f t="shared" si="413"/>
        <v>0</v>
      </c>
    </row>
    <row r="586" spans="1:112" s="155" customFormat="1" ht="26.1" customHeight="1" thickTop="1" thickBot="1" x14ac:dyDescent="0.2">
      <c r="A586" s="137"/>
      <c r="B586" s="157">
        <v>1406</v>
      </c>
      <c r="C586" s="94" t="s">
        <v>1</v>
      </c>
      <c r="D586" s="94" t="s">
        <v>50</v>
      </c>
      <c r="E586" s="94" t="s">
        <v>203</v>
      </c>
      <c r="F586" s="156">
        <v>8</v>
      </c>
      <c r="G586" s="102">
        <v>1.8</v>
      </c>
      <c r="H586" s="94" t="s">
        <v>257</v>
      </c>
      <c r="I586" s="94" t="s">
        <v>209</v>
      </c>
      <c r="J586" s="103" t="s">
        <v>202</v>
      </c>
      <c r="K586" s="146" t="str">
        <f t="shared" si="414"/>
        <v>○</v>
      </c>
      <c r="L586" s="145" t="s">
        <v>189</v>
      </c>
      <c r="M586" s="180">
        <f t="shared" si="415"/>
        <v>0</v>
      </c>
      <c r="N586" s="92"/>
      <c r="O586" s="93"/>
      <c r="P586" s="104"/>
      <c r="Q586" s="207">
        <v>3</v>
      </c>
      <c r="R586" s="202">
        <v>2</v>
      </c>
      <c r="S586" s="198">
        <v>4</v>
      </c>
      <c r="T586" s="191">
        <f t="shared" si="416"/>
        <v>2</v>
      </c>
      <c r="U586" s="191">
        <f t="shared" si="392"/>
        <v>1</v>
      </c>
      <c r="V586" s="191">
        <f t="shared" si="393"/>
        <v>0</v>
      </c>
      <c r="W586" s="191">
        <f t="shared" si="394"/>
        <v>0</v>
      </c>
      <c r="X586" s="191">
        <f t="shared" si="395"/>
        <v>0</v>
      </c>
      <c r="Y586" s="192">
        <f t="shared" si="396"/>
        <v>0</v>
      </c>
      <c r="Z586" s="195">
        <f t="shared" si="417"/>
        <v>0</v>
      </c>
      <c r="AA586" s="192" t="s">
        <v>67</v>
      </c>
      <c r="AB586" s="190"/>
      <c r="AC586" s="191"/>
      <c r="AD586" s="190"/>
      <c r="AE586" s="190"/>
      <c r="AF586" s="190"/>
      <c r="AG586" s="190"/>
      <c r="AH586" s="190"/>
      <c r="AI586" s="190"/>
      <c r="AJ586" s="190"/>
      <c r="AK586" s="190"/>
      <c r="AL586" s="190"/>
      <c r="AM586" s="190"/>
      <c r="AN586" s="190"/>
      <c r="AO586" s="190"/>
      <c r="AP586" s="190"/>
      <c r="AQ586" s="190"/>
      <c r="AR586" s="190"/>
      <c r="AS586" s="190"/>
      <c r="AT586" s="190"/>
      <c r="AU586" s="190"/>
      <c r="AV586" s="190"/>
      <c r="AW586" s="190"/>
      <c r="AX586" s="190"/>
      <c r="AY586" s="190"/>
      <c r="AZ586" s="190"/>
      <c r="BA586" s="190"/>
      <c r="BB586" s="190"/>
      <c r="BC586" s="190"/>
      <c r="BD586" s="190"/>
      <c r="BE586" s="190"/>
      <c r="BF586" s="190"/>
      <c r="BG586" s="190"/>
      <c r="BH586" s="190"/>
      <c r="BI586" s="190"/>
      <c r="BJ586" s="190"/>
      <c r="BK586" s="190"/>
      <c r="BL586" s="190"/>
      <c r="BM586" s="190"/>
      <c r="BN586" s="190"/>
      <c r="BO586" s="190"/>
      <c r="BP586" s="190"/>
      <c r="BQ586" s="190"/>
      <c r="BR586" s="190"/>
      <c r="BS586" s="190"/>
      <c r="BT586" s="190"/>
      <c r="BU586" s="190"/>
      <c r="BV586" s="190"/>
      <c r="BW586" s="190"/>
      <c r="BX586" s="190"/>
      <c r="BY586" s="190"/>
      <c r="BZ586" s="190">
        <f t="shared" si="426"/>
        <v>1</v>
      </c>
      <c r="CA586" s="190">
        <f t="shared" si="427"/>
        <v>0</v>
      </c>
      <c r="CB586" s="196">
        <f t="shared" si="428"/>
        <v>0</v>
      </c>
      <c r="CC586" s="196">
        <f t="shared" si="418"/>
        <v>0</v>
      </c>
      <c r="CD586" s="197">
        <f t="shared" si="429"/>
        <v>3</v>
      </c>
      <c r="CE586" s="198" t="s">
        <v>127</v>
      </c>
      <c r="CF586" s="196" t="str">
        <f t="shared" si="419"/>
        <v/>
      </c>
      <c r="CG586" s="199">
        <f t="shared" si="430"/>
        <v>1</v>
      </c>
      <c r="CH586" s="190" t="e">
        <f t="shared" si="431"/>
        <v>#VALUE!</v>
      </c>
      <c r="CI586" s="190" t="str">
        <f t="shared" si="432"/>
        <v/>
      </c>
      <c r="CJ586" s="190">
        <f t="shared" si="433"/>
        <v>0</v>
      </c>
      <c r="CK586" s="190"/>
      <c r="CL586" s="191">
        <f t="shared" si="399"/>
        <v>1406</v>
      </c>
      <c r="CM586" s="191" t="str">
        <f t="shared" si="400"/>
        <v>本圃</v>
      </c>
      <c r="CN586" s="191" t="str">
        <f t="shared" si="401"/>
        <v>紅ほっぺ以外</v>
      </c>
      <c r="CO586" s="191" t="str">
        <f t="shared" si="402"/>
        <v>よこ</v>
      </c>
      <c r="CP586" s="198">
        <f t="shared" si="403"/>
        <v>8</v>
      </c>
      <c r="CQ586" s="203">
        <f t="shared" si="404"/>
        <v>1.8</v>
      </c>
      <c r="CR586" s="191" t="str">
        <f t="shared" si="405"/>
        <v>SPWFD24UB2PA</v>
      </c>
      <c r="CS586" s="191" t="str">
        <f t="shared" si="406"/>
        <v>◎</v>
      </c>
      <c r="CT586" s="191" t="str">
        <f t="shared" si="397"/>
        <v>強め</v>
      </c>
      <c r="CU586" s="191" t="str">
        <f t="shared" si="420"/>
        <v>○</v>
      </c>
      <c r="CV586" s="191">
        <f t="shared" si="407"/>
        <v>0</v>
      </c>
      <c r="CW586" s="191" t="str">
        <f t="shared" si="408"/>
        <v/>
      </c>
      <c r="CX586" s="208">
        <f t="shared" si="409"/>
        <v>0</v>
      </c>
      <c r="CY586" s="97">
        <f t="shared" si="421"/>
        <v>3</v>
      </c>
      <c r="CZ586" s="98">
        <f t="shared" si="410"/>
        <v>2</v>
      </c>
      <c r="DA586" s="97">
        <f t="shared" si="411"/>
        <v>4</v>
      </c>
      <c r="DB586" s="95">
        <f t="shared" si="398"/>
        <v>2</v>
      </c>
      <c r="DC586" s="147">
        <f t="shared" si="422"/>
        <v>1</v>
      </c>
      <c r="DD586" s="210">
        <f t="shared" si="423"/>
        <v>0</v>
      </c>
      <c r="DE586" s="151">
        <f t="shared" si="424"/>
        <v>0</v>
      </c>
      <c r="DF586" s="213">
        <f t="shared" si="425"/>
        <v>0</v>
      </c>
      <c r="DG586" s="149">
        <f t="shared" si="412"/>
        <v>0</v>
      </c>
      <c r="DH586" s="141">
        <f t="shared" si="413"/>
        <v>0</v>
      </c>
    </row>
    <row r="587" spans="1:112" s="155" customFormat="1" ht="26.1" customHeight="1" thickTop="1" thickBot="1" x14ac:dyDescent="0.2">
      <c r="A587" s="137"/>
      <c r="B587" s="157">
        <v>1407</v>
      </c>
      <c r="C587" s="94" t="s">
        <v>1</v>
      </c>
      <c r="D587" s="94" t="s">
        <v>210</v>
      </c>
      <c r="E587" s="94" t="s">
        <v>193</v>
      </c>
      <c r="F587" s="156" t="s">
        <v>194</v>
      </c>
      <c r="G587" s="102">
        <v>1.6</v>
      </c>
      <c r="H587" s="94" t="s">
        <v>256</v>
      </c>
      <c r="I587" s="94" t="s">
        <v>195</v>
      </c>
      <c r="J587" s="106" t="s">
        <v>196</v>
      </c>
      <c r="K587" s="146" t="str">
        <f t="shared" si="414"/>
        <v>○</v>
      </c>
      <c r="L587" s="145" t="s">
        <v>189</v>
      </c>
      <c r="M587" s="180">
        <f t="shared" si="415"/>
        <v>0</v>
      </c>
      <c r="N587" s="92"/>
      <c r="O587" s="93"/>
      <c r="P587" s="104"/>
      <c r="Q587" s="207">
        <v>3</v>
      </c>
      <c r="R587" s="202">
        <v>1</v>
      </c>
      <c r="S587" s="198" t="s">
        <v>216</v>
      </c>
      <c r="T587" s="191">
        <f t="shared" si="416"/>
        <v>1</v>
      </c>
      <c r="U587" s="191">
        <f t="shared" si="392"/>
        <v>1</v>
      </c>
      <c r="V587" s="191">
        <f t="shared" si="393"/>
        <v>0</v>
      </c>
      <c r="W587" s="191">
        <f t="shared" si="394"/>
        <v>0</v>
      </c>
      <c r="X587" s="191">
        <f t="shared" si="395"/>
        <v>0</v>
      </c>
      <c r="Y587" s="192">
        <f t="shared" si="396"/>
        <v>0</v>
      </c>
      <c r="Z587" s="195">
        <f t="shared" si="417"/>
        <v>0</v>
      </c>
      <c r="AA587" s="192" t="s">
        <v>67</v>
      </c>
      <c r="AB587" s="190"/>
      <c r="AC587" s="191"/>
      <c r="AD587" s="190"/>
      <c r="AE587" s="190"/>
      <c r="AF587" s="190"/>
      <c r="AG587" s="190"/>
      <c r="AH587" s="190"/>
      <c r="AI587" s="190"/>
      <c r="AJ587" s="190"/>
      <c r="AK587" s="190"/>
      <c r="AL587" s="190"/>
      <c r="AM587" s="190"/>
      <c r="AN587" s="190"/>
      <c r="AO587" s="190"/>
      <c r="AP587" s="190"/>
      <c r="AQ587" s="190"/>
      <c r="AR587" s="190"/>
      <c r="AS587" s="190"/>
      <c r="AT587" s="190"/>
      <c r="AU587" s="190"/>
      <c r="AV587" s="190"/>
      <c r="AW587" s="190"/>
      <c r="AX587" s="190"/>
      <c r="AY587" s="190"/>
      <c r="AZ587" s="190"/>
      <c r="BA587" s="190"/>
      <c r="BB587" s="190"/>
      <c r="BC587" s="190"/>
      <c r="BD587" s="190"/>
      <c r="BE587" s="190"/>
      <c r="BF587" s="190"/>
      <c r="BG587" s="190"/>
      <c r="BH587" s="190"/>
      <c r="BI587" s="190"/>
      <c r="BJ587" s="190"/>
      <c r="BK587" s="190"/>
      <c r="BL587" s="190"/>
      <c r="BM587" s="190"/>
      <c r="BN587" s="190"/>
      <c r="BO587" s="190"/>
      <c r="BP587" s="190"/>
      <c r="BQ587" s="190"/>
      <c r="BR587" s="190"/>
      <c r="BS587" s="190"/>
      <c r="BT587" s="190"/>
      <c r="BU587" s="190"/>
      <c r="BV587" s="190"/>
      <c r="BW587" s="190"/>
      <c r="BX587" s="190"/>
      <c r="BY587" s="190"/>
      <c r="BZ587" s="190">
        <f t="shared" si="426"/>
        <v>1</v>
      </c>
      <c r="CA587" s="190">
        <f t="shared" si="427"/>
        <v>0</v>
      </c>
      <c r="CB587" s="196">
        <f t="shared" si="428"/>
        <v>0</v>
      </c>
      <c r="CC587" s="196">
        <f t="shared" si="418"/>
        <v>0</v>
      </c>
      <c r="CD587" s="197">
        <f t="shared" si="429"/>
        <v>3</v>
      </c>
      <c r="CE587" s="198" t="s">
        <v>127</v>
      </c>
      <c r="CF587" s="196" t="str">
        <f t="shared" si="419"/>
        <v/>
      </c>
      <c r="CG587" s="199">
        <f t="shared" si="430"/>
        <v>1</v>
      </c>
      <c r="CH587" s="190" t="e">
        <f t="shared" si="431"/>
        <v>#VALUE!</v>
      </c>
      <c r="CI587" s="190" t="str">
        <f t="shared" si="432"/>
        <v/>
      </c>
      <c r="CJ587" s="190">
        <f t="shared" si="433"/>
        <v>0</v>
      </c>
      <c r="CK587" s="190"/>
      <c r="CL587" s="191">
        <f t="shared" si="399"/>
        <v>1407</v>
      </c>
      <c r="CM587" s="191" t="str">
        <f t="shared" si="400"/>
        <v>本圃</v>
      </c>
      <c r="CN587" s="191" t="str">
        <f t="shared" si="401"/>
        <v>紅ほっぺ</v>
      </c>
      <c r="CO587" s="191" t="str">
        <f t="shared" si="402"/>
        <v>間口</v>
      </c>
      <c r="CP587" s="198" t="str">
        <f t="shared" si="403"/>
        <v>≦4.5</v>
      </c>
      <c r="CQ587" s="203">
        <f t="shared" si="404"/>
        <v>1.6</v>
      </c>
      <c r="CR587" s="191" t="str">
        <f t="shared" si="405"/>
        <v>SPWFD24UB2PB</v>
      </c>
      <c r="CS587" s="191" t="str">
        <f t="shared" si="406"/>
        <v>△</v>
      </c>
      <c r="CT587" s="191" t="str">
        <f t="shared" si="397"/>
        <v>弱め</v>
      </c>
      <c r="CU587" s="191" t="str">
        <f t="shared" si="420"/>
        <v>○</v>
      </c>
      <c r="CV587" s="191">
        <f t="shared" si="407"/>
        <v>0</v>
      </c>
      <c r="CW587" s="191" t="str">
        <f t="shared" si="408"/>
        <v/>
      </c>
      <c r="CX587" s="208">
        <f t="shared" si="409"/>
        <v>0</v>
      </c>
      <c r="CY587" s="97">
        <f t="shared" si="421"/>
        <v>3</v>
      </c>
      <c r="CZ587" s="98">
        <f t="shared" si="410"/>
        <v>1</v>
      </c>
      <c r="DA587" s="97" t="str">
        <f t="shared" si="411"/>
        <v>-</v>
      </c>
      <c r="DB587" s="95">
        <f t="shared" si="398"/>
        <v>1</v>
      </c>
      <c r="DC587" s="147">
        <f t="shared" si="422"/>
        <v>1</v>
      </c>
      <c r="DD587" s="210">
        <f t="shared" si="423"/>
        <v>0</v>
      </c>
      <c r="DE587" s="151">
        <f t="shared" si="424"/>
        <v>0</v>
      </c>
      <c r="DF587" s="213">
        <f t="shared" si="425"/>
        <v>0</v>
      </c>
      <c r="DG587" s="149">
        <f t="shared" si="412"/>
        <v>0</v>
      </c>
      <c r="DH587" s="141">
        <f t="shared" si="413"/>
        <v>0</v>
      </c>
    </row>
    <row r="588" spans="1:112" s="155" customFormat="1" ht="26.1" customHeight="1" thickTop="1" thickBot="1" x14ac:dyDescent="0.2">
      <c r="A588" s="137"/>
      <c r="B588" s="157">
        <v>1408</v>
      </c>
      <c r="C588" s="94" t="s">
        <v>1</v>
      </c>
      <c r="D588" s="94" t="s">
        <v>210</v>
      </c>
      <c r="E588" s="94" t="s">
        <v>193</v>
      </c>
      <c r="F588" s="156" t="s">
        <v>197</v>
      </c>
      <c r="G588" s="102">
        <v>1.5</v>
      </c>
      <c r="H588" s="94" t="s">
        <v>256</v>
      </c>
      <c r="I588" s="94" t="s">
        <v>198</v>
      </c>
      <c r="J588" s="106" t="s">
        <v>199</v>
      </c>
      <c r="K588" s="146" t="str">
        <f t="shared" si="414"/>
        <v>●</v>
      </c>
      <c r="L588" s="145" t="s">
        <v>189</v>
      </c>
      <c r="M588" s="180">
        <f t="shared" si="415"/>
        <v>0</v>
      </c>
      <c r="N588" s="92"/>
      <c r="O588" s="93"/>
      <c r="P588" s="104"/>
      <c r="Q588" s="207">
        <v>4</v>
      </c>
      <c r="R588" s="202">
        <v>1</v>
      </c>
      <c r="S588" s="198" t="s">
        <v>216</v>
      </c>
      <c r="T588" s="191">
        <f t="shared" si="416"/>
        <v>1</v>
      </c>
      <c r="U588" s="191">
        <f t="shared" si="392"/>
        <v>1</v>
      </c>
      <c r="V588" s="191">
        <f t="shared" si="393"/>
        <v>0</v>
      </c>
      <c r="W588" s="191">
        <f t="shared" si="394"/>
        <v>0</v>
      </c>
      <c r="X588" s="191">
        <f t="shared" si="395"/>
        <v>0</v>
      </c>
      <c r="Y588" s="192">
        <f t="shared" si="396"/>
        <v>0</v>
      </c>
      <c r="Z588" s="195">
        <f t="shared" si="417"/>
        <v>0</v>
      </c>
      <c r="AA588" s="192" t="s">
        <v>67</v>
      </c>
      <c r="AB588" s="190"/>
      <c r="AC588" s="191"/>
      <c r="AD588" s="190"/>
      <c r="AE588" s="190"/>
      <c r="AF588" s="190"/>
      <c r="AG588" s="190"/>
      <c r="AH588" s="190"/>
      <c r="AI588" s="190"/>
      <c r="AJ588" s="190"/>
      <c r="AK588" s="190"/>
      <c r="AL588" s="190"/>
      <c r="AM588" s="190"/>
      <c r="AN588" s="190"/>
      <c r="AO588" s="190"/>
      <c r="AP588" s="190"/>
      <c r="AQ588" s="190"/>
      <c r="AR588" s="190"/>
      <c r="AS588" s="190"/>
      <c r="AT588" s="190"/>
      <c r="AU588" s="190"/>
      <c r="AV588" s="190"/>
      <c r="AW588" s="190"/>
      <c r="AX588" s="190"/>
      <c r="AY588" s="190"/>
      <c r="AZ588" s="190"/>
      <c r="BA588" s="190"/>
      <c r="BB588" s="190"/>
      <c r="BC588" s="190"/>
      <c r="BD588" s="190"/>
      <c r="BE588" s="190"/>
      <c r="BF588" s="190"/>
      <c r="BG588" s="190"/>
      <c r="BH588" s="190"/>
      <c r="BI588" s="190"/>
      <c r="BJ588" s="190"/>
      <c r="BK588" s="190"/>
      <c r="BL588" s="190"/>
      <c r="BM588" s="190"/>
      <c r="BN588" s="190"/>
      <c r="BO588" s="190"/>
      <c r="BP588" s="190"/>
      <c r="BQ588" s="190"/>
      <c r="BR588" s="190"/>
      <c r="BS588" s="190"/>
      <c r="BT588" s="190"/>
      <c r="BU588" s="190"/>
      <c r="BV588" s="190"/>
      <c r="BW588" s="190"/>
      <c r="BX588" s="190"/>
      <c r="BY588" s="190"/>
      <c r="BZ588" s="190">
        <f t="shared" si="426"/>
        <v>1</v>
      </c>
      <c r="CA588" s="190">
        <f t="shared" si="427"/>
        <v>0</v>
      </c>
      <c r="CB588" s="196">
        <f t="shared" si="428"/>
        <v>0</v>
      </c>
      <c r="CC588" s="196">
        <f t="shared" si="418"/>
        <v>0</v>
      </c>
      <c r="CD588" s="197">
        <f t="shared" si="429"/>
        <v>4</v>
      </c>
      <c r="CE588" s="198" t="s">
        <v>127</v>
      </c>
      <c r="CF588" s="196" t="str">
        <f t="shared" si="419"/>
        <v/>
      </c>
      <c r="CG588" s="199">
        <f t="shared" si="430"/>
        <v>1</v>
      </c>
      <c r="CH588" s="190" t="e">
        <f t="shared" si="431"/>
        <v>#VALUE!</v>
      </c>
      <c r="CI588" s="190" t="str">
        <f t="shared" si="432"/>
        <v/>
      </c>
      <c r="CJ588" s="190">
        <f t="shared" si="433"/>
        <v>0</v>
      </c>
      <c r="CK588" s="190"/>
      <c r="CL588" s="191">
        <f t="shared" si="399"/>
        <v>1408</v>
      </c>
      <c r="CM588" s="191" t="str">
        <f t="shared" si="400"/>
        <v>本圃</v>
      </c>
      <c r="CN588" s="191" t="str">
        <f t="shared" si="401"/>
        <v>紅ほっぺ</v>
      </c>
      <c r="CO588" s="191" t="str">
        <f t="shared" si="402"/>
        <v>間口</v>
      </c>
      <c r="CP588" s="198" t="str">
        <f t="shared" si="403"/>
        <v>≦3.5</v>
      </c>
      <c r="CQ588" s="203">
        <f t="shared" si="404"/>
        <v>1.5</v>
      </c>
      <c r="CR588" s="191" t="str">
        <f t="shared" si="405"/>
        <v>SPWFD24UB2PB</v>
      </c>
      <c r="CS588" s="191" t="str">
        <f t="shared" si="406"/>
        <v>○</v>
      </c>
      <c r="CT588" s="191" t="str">
        <f t="shared" si="397"/>
        <v>適</v>
      </c>
      <c r="CU588" s="191" t="str">
        <f t="shared" si="420"/>
        <v>●</v>
      </c>
      <c r="CV588" s="191">
        <f t="shared" si="407"/>
        <v>0</v>
      </c>
      <c r="CW588" s="191" t="str">
        <f t="shared" si="408"/>
        <v/>
      </c>
      <c r="CX588" s="208">
        <f t="shared" si="409"/>
        <v>0</v>
      </c>
      <c r="CY588" s="97">
        <f t="shared" si="421"/>
        <v>4</v>
      </c>
      <c r="CZ588" s="98">
        <f t="shared" si="410"/>
        <v>1</v>
      </c>
      <c r="DA588" s="97" t="str">
        <f t="shared" si="411"/>
        <v>-</v>
      </c>
      <c r="DB588" s="95">
        <f t="shared" si="398"/>
        <v>1</v>
      </c>
      <c r="DC588" s="147">
        <f t="shared" si="422"/>
        <v>1</v>
      </c>
      <c r="DD588" s="210">
        <f t="shared" si="423"/>
        <v>0</v>
      </c>
      <c r="DE588" s="151">
        <f t="shared" si="424"/>
        <v>0</v>
      </c>
      <c r="DF588" s="213">
        <f t="shared" si="425"/>
        <v>0</v>
      </c>
      <c r="DG588" s="149">
        <f t="shared" si="412"/>
        <v>0</v>
      </c>
      <c r="DH588" s="141">
        <f t="shared" si="413"/>
        <v>0</v>
      </c>
    </row>
    <row r="589" spans="1:112" s="155" customFormat="1" ht="26.1" customHeight="1" thickTop="1" thickBot="1" x14ac:dyDescent="0.2">
      <c r="A589" s="137"/>
      <c r="B589" s="157">
        <v>1409</v>
      </c>
      <c r="C589" s="94" t="s">
        <v>1</v>
      </c>
      <c r="D589" s="94" t="s">
        <v>210</v>
      </c>
      <c r="E589" s="94" t="s">
        <v>193</v>
      </c>
      <c r="F589" s="156" t="s">
        <v>197</v>
      </c>
      <c r="G589" s="102">
        <v>1.4</v>
      </c>
      <c r="H589" s="94" t="s">
        <v>256</v>
      </c>
      <c r="I589" s="94" t="s">
        <v>198</v>
      </c>
      <c r="J589" s="106" t="s">
        <v>199</v>
      </c>
      <c r="K589" s="146" t="str">
        <f t="shared" si="414"/>
        <v>●</v>
      </c>
      <c r="L589" s="145" t="s">
        <v>189</v>
      </c>
      <c r="M589" s="180">
        <f t="shared" si="415"/>
        <v>0</v>
      </c>
      <c r="N589" s="92"/>
      <c r="O589" s="93"/>
      <c r="P589" s="104"/>
      <c r="Q589" s="207">
        <v>4</v>
      </c>
      <c r="R589" s="202">
        <v>1</v>
      </c>
      <c r="S589" s="198" t="s">
        <v>216</v>
      </c>
      <c r="T589" s="191">
        <f t="shared" si="416"/>
        <v>1</v>
      </c>
      <c r="U589" s="191">
        <f t="shared" si="392"/>
        <v>1</v>
      </c>
      <c r="V589" s="191">
        <f t="shared" si="393"/>
        <v>0</v>
      </c>
      <c r="W589" s="191">
        <f t="shared" si="394"/>
        <v>0</v>
      </c>
      <c r="X589" s="191">
        <f t="shared" si="395"/>
        <v>0</v>
      </c>
      <c r="Y589" s="192">
        <f t="shared" si="396"/>
        <v>0</v>
      </c>
      <c r="Z589" s="195">
        <f t="shared" si="417"/>
        <v>0</v>
      </c>
      <c r="AA589" s="192" t="s">
        <v>67</v>
      </c>
      <c r="AB589" s="190"/>
      <c r="AC589" s="191"/>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0"/>
      <c r="AY589" s="190"/>
      <c r="AZ589" s="190"/>
      <c r="BA589" s="190"/>
      <c r="BB589" s="190"/>
      <c r="BC589" s="190"/>
      <c r="BD589" s="190"/>
      <c r="BE589" s="190"/>
      <c r="BF589" s="190"/>
      <c r="BG589" s="190"/>
      <c r="BH589" s="190"/>
      <c r="BI589" s="190"/>
      <c r="BJ589" s="190"/>
      <c r="BK589" s="190"/>
      <c r="BL589" s="190"/>
      <c r="BM589" s="190"/>
      <c r="BN589" s="190"/>
      <c r="BO589" s="190"/>
      <c r="BP589" s="190"/>
      <c r="BQ589" s="190"/>
      <c r="BR589" s="190"/>
      <c r="BS589" s="190"/>
      <c r="BT589" s="190"/>
      <c r="BU589" s="190"/>
      <c r="BV589" s="190"/>
      <c r="BW589" s="190"/>
      <c r="BX589" s="190"/>
      <c r="BY589" s="190"/>
      <c r="BZ589" s="190">
        <f t="shared" si="426"/>
        <v>1</v>
      </c>
      <c r="CA589" s="190">
        <f t="shared" si="427"/>
        <v>0</v>
      </c>
      <c r="CB589" s="196">
        <f t="shared" si="428"/>
        <v>0</v>
      </c>
      <c r="CC589" s="196">
        <f t="shared" si="418"/>
        <v>0</v>
      </c>
      <c r="CD589" s="197">
        <f t="shared" si="429"/>
        <v>4</v>
      </c>
      <c r="CE589" s="198" t="s">
        <v>127</v>
      </c>
      <c r="CF589" s="196" t="str">
        <f t="shared" si="419"/>
        <v/>
      </c>
      <c r="CG589" s="199">
        <f t="shared" si="430"/>
        <v>1</v>
      </c>
      <c r="CH589" s="190" t="e">
        <f t="shared" si="431"/>
        <v>#VALUE!</v>
      </c>
      <c r="CI589" s="190" t="str">
        <f t="shared" si="432"/>
        <v/>
      </c>
      <c r="CJ589" s="190">
        <f t="shared" si="433"/>
        <v>0</v>
      </c>
      <c r="CK589" s="190"/>
      <c r="CL589" s="191">
        <f t="shared" si="399"/>
        <v>1409</v>
      </c>
      <c r="CM589" s="191" t="str">
        <f t="shared" si="400"/>
        <v>本圃</v>
      </c>
      <c r="CN589" s="191" t="str">
        <f t="shared" si="401"/>
        <v>紅ほっぺ</v>
      </c>
      <c r="CO589" s="191" t="str">
        <f t="shared" si="402"/>
        <v>間口</v>
      </c>
      <c r="CP589" s="198" t="str">
        <f t="shared" si="403"/>
        <v>≦3.5</v>
      </c>
      <c r="CQ589" s="203">
        <f t="shared" si="404"/>
        <v>1.4</v>
      </c>
      <c r="CR589" s="191" t="str">
        <f t="shared" si="405"/>
        <v>SPWFD24UB2PB</v>
      </c>
      <c r="CS589" s="191" t="str">
        <f t="shared" si="406"/>
        <v>○</v>
      </c>
      <c r="CT589" s="191" t="str">
        <f t="shared" si="397"/>
        <v>適</v>
      </c>
      <c r="CU589" s="191" t="str">
        <f t="shared" si="420"/>
        <v>●</v>
      </c>
      <c r="CV589" s="191">
        <f t="shared" si="407"/>
        <v>0</v>
      </c>
      <c r="CW589" s="191" t="str">
        <f t="shared" si="408"/>
        <v/>
      </c>
      <c r="CX589" s="208">
        <f t="shared" si="409"/>
        <v>0</v>
      </c>
      <c r="CY589" s="97">
        <f t="shared" si="421"/>
        <v>4</v>
      </c>
      <c r="CZ589" s="98">
        <f t="shared" si="410"/>
        <v>1</v>
      </c>
      <c r="DA589" s="97" t="str">
        <f t="shared" si="411"/>
        <v>-</v>
      </c>
      <c r="DB589" s="95">
        <f t="shared" si="398"/>
        <v>1</v>
      </c>
      <c r="DC589" s="147">
        <f t="shared" si="422"/>
        <v>1</v>
      </c>
      <c r="DD589" s="210">
        <f t="shared" si="423"/>
        <v>0</v>
      </c>
      <c r="DE589" s="151">
        <f t="shared" si="424"/>
        <v>0</v>
      </c>
      <c r="DF589" s="213">
        <f t="shared" si="425"/>
        <v>0</v>
      </c>
      <c r="DG589" s="149">
        <f t="shared" si="412"/>
        <v>0</v>
      </c>
      <c r="DH589" s="141">
        <f t="shared" si="413"/>
        <v>0</v>
      </c>
    </row>
    <row r="590" spans="1:112" s="155" customFormat="1" ht="26.1" customHeight="1" thickTop="1" thickBot="1" x14ac:dyDescent="0.2">
      <c r="A590" s="137"/>
      <c r="B590" s="157">
        <v>1412</v>
      </c>
      <c r="C590" s="94" t="s">
        <v>1</v>
      </c>
      <c r="D590" s="94" t="s">
        <v>210</v>
      </c>
      <c r="E590" s="94" t="s">
        <v>193</v>
      </c>
      <c r="F590" s="156" t="s">
        <v>200</v>
      </c>
      <c r="G590" s="102">
        <v>2</v>
      </c>
      <c r="H590" s="94" t="s">
        <v>257</v>
      </c>
      <c r="I590" s="94" t="s">
        <v>201</v>
      </c>
      <c r="J590" s="103" t="s">
        <v>202</v>
      </c>
      <c r="K590" s="146" t="str">
        <f t="shared" si="414"/>
        <v>●</v>
      </c>
      <c r="L590" s="145" t="s">
        <v>189</v>
      </c>
      <c r="M590" s="180">
        <f t="shared" si="415"/>
        <v>0</v>
      </c>
      <c r="N590" s="92"/>
      <c r="O590" s="93"/>
      <c r="P590" s="104"/>
      <c r="Q590" s="207">
        <v>4</v>
      </c>
      <c r="R590" s="202">
        <v>2</v>
      </c>
      <c r="S590" s="198">
        <v>2</v>
      </c>
      <c r="T590" s="191">
        <f t="shared" si="416"/>
        <v>2</v>
      </c>
      <c r="U590" s="191">
        <f t="shared" si="392"/>
        <v>1</v>
      </c>
      <c r="V590" s="191">
        <f t="shared" si="393"/>
        <v>0</v>
      </c>
      <c r="W590" s="191">
        <f t="shared" si="394"/>
        <v>0</v>
      </c>
      <c r="X590" s="191">
        <f t="shared" si="395"/>
        <v>0</v>
      </c>
      <c r="Y590" s="192">
        <f t="shared" si="396"/>
        <v>0</v>
      </c>
      <c r="Z590" s="195">
        <f t="shared" si="417"/>
        <v>0</v>
      </c>
      <c r="AA590" s="192" t="s">
        <v>67</v>
      </c>
      <c r="AB590" s="190"/>
      <c r="AC590" s="191"/>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0"/>
      <c r="AY590" s="190"/>
      <c r="AZ590" s="190"/>
      <c r="BA590" s="190"/>
      <c r="BB590" s="190"/>
      <c r="BC590" s="190"/>
      <c r="BD590" s="190"/>
      <c r="BE590" s="190"/>
      <c r="BF590" s="190"/>
      <c r="BG590" s="190"/>
      <c r="BH590" s="190"/>
      <c r="BI590" s="190"/>
      <c r="BJ590" s="190"/>
      <c r="BK590" s="190"/>
      <c r="BL590" s="190"/>
      <c r="BM590" s="190"/>
      <c r="BN590" s="190"/>
      <c r="BO590" s="190"/>
      <c r="BP590" s="190"/>
      <c r="BQ590" s="190"/>
      <c r="BR590" s="190"/>
      <c r="BS590" s="190"/>
      <c r="BT590" s="190"/>
      <c r="BU590" s="190"/>
      <c r="BV590" s="190"/>
      <c r="BW590" s="190"/>
      <c r="BX590" s="190"/>
      <c r="BY590" s="190"/>
      <c r="BZ590" s="190">
        <f t="shared" si="426"/>
        <v>1</v>
      </c>
      <c r="CA590" s="190">
        <f t="shared" si="427"/>
        <v>0</v>
      </c>
      <c r="CB590" s="196">
        <f t="shared" si="428"/>
        <v>0</v>
      </c>
      <c r="CC590" s="196">
        <f t="shared" si="418"/>
        <v>0</v>
      </c>
      <c r="CD590" s="197">
        <f t="shared" si="429"/>
        <v>4</v>
      </c>
      <c r="CE590" s="198" t="s">
        <v>127</v>
      </c>
      <c r="CF590" s="196" t="str">
        <f t="shared" si="419"/>
        <v/>
      </c>
      <c r="CG590" s="199">
        <f t="shared" si="430"/>
        <v>1</v>
      </c>
      <c r="CH590" s="190" t="e">
        <f t="shared" si="431"/>
        <v>#VALUE!</v>
      </c>
      <c r="CI590" s="190" t="str">
        <f t="shared" si="432"/>
        <v/>
      </c>
      <c r="CJ590" s="190">
        <f t="shared" si="433"/>
        <v>0</v>
      </c>
      <c r="CK590" s="190"/>
      <c r="CL590" s="191">
        <f t="shared" si="399"/>
        <v>1412</v>
      </c>
      <c r="CM590" s="191" t="str">
        <f t="shared" si="400"/>
        <v>本圃</v>
      </c>
      <c r="CN590" s="191" t="str">
        <f t="shared" si="401"/>
        <v>紅ほっぺ</v>
      </c>
      <c r="CO590" s="191" t="str">
        <f t="shared" si="402"/>
        <v>間口</v>
      </c>
      <c r="CP590" s="198" t="str">
        <f t="shared" si="403"/>
        <v>≦5.5</v>
      </c>
      <c r="CQ590" s="203">
        <f t="shared" si="404"/>
        <v>2</v>
      </c>
      <c r="CR590" s="191" t="str">
        <f t="shared" si="405"/>
        <v>SPWFD24UB2PA</v>
      </c>
      <c r="CS590" s="191" t="str">
        <f t="shared" si="406"/>
        <v>◎</v>
      </c>
      <c r="CT590" s="191" t="str">
        <f t="shared" si="397"/>
        <v>強め</v>
      </c>
      <c r="CU590" s="191" t="str">
        <f t="shared" si="420"/>
        <v>●</v>
      </c>
      <c r="CV590" s="191">
        <f t="shared" si="407"/>
        <v>0</v>
      </c>
      <c r="CW590" s="191" t="str">
        <f t="shared" si="408"/>
        <v/>
      </c>
      <c r="CX590" s="208">
        <f t="shared" si="409"/>
        <v>0</v>
      </c>
      <c r="CY590" s="97">
        <f t="shared" si="421"/>
        <v>4</v>
      </c>
      <c r="CZ590" s="98">
        <f t="shared" si="410"/>
        <v>2</v>
      </c>
      <c r="DA590" s="97">
        <f t="shared" si="411"/>
        <v>2</v>
      </c>
      <c r="DB590" s="95">
        <f t="shared" si="398"/>
        <v>2</v>
      </c>
      <c r="DC590" s="147">
        <f t="shared" si="422"/>
        <v>1</v>
      </c>
      <c r="DD590" s="210">
        <f t="shared" si="423"/>
        <v>0</v>
      </c>
      <c r="DE590" s="151">
        <f t="shared" si="424"/>
        <v>0</v>
      </c>
      <c r="DF590" s="213">
        <f t="shared" si="425"/>
        <v>0</v>
      </c>
      <c r="DG590" s="149">
        <f t="shared" si="412"/>
        <v>0</v>
      </c>
      <c r="DH590" s="141">
        <f t="shared" si="413"/>
        <v>0</v>
      </c>
    </row>
    <row r="591" spans="1:112" s="155" customFormat="1" ht="26.1" customHeight="1" thickTop="1" thickBot="1" x14ac:dyDescent="0.2">
      <c r="A591" s="137"/>
      <c r="B591" s="157">
        <v>1413</v>
      </c>
      <c r="C591" s="94" t="s">
        <v>1</v>
      </c>
      <c r="D591" s="94" t="s">
        <v>210</v>
      </c>
      <c r="E591" s="94" t="s">
        <v>193</v>
      </c>
      <c r="F591" s="156">
        <v>6</v>
      </c>
      <c r="G591" s="102">
        <v>2</v>
      </c>
      <c r="H591" s="94" t="s">
        <v>257</v>
      </c>
      <c r="I591" s="94" t="s">
        <v>201</v>
      </c>
      <c r="J591" s="103" t="s">
        <v>202</v>
      </c>
      <c r="K591" s="146" t="str">
        <f t="shared" si="414"/>
        <v>●</v>
      </c>
      <c r="L591" s="145" t="s">
        <v>189</v>
      </c>
      <c r="M591" s="180">
        <f t="shared" si="415"/>
        <v>0</v>
      </c>
      <c r="N591" s="92"/>
      <c r="O591" s="93"/>
      <c r="P591" s="104"/>
      <c r="Q591" s="207">
        <v>4</v>
      </c>
      <c r="R591" s="202">
        <v>2</v>
      </c>
      <c r="S591" s="198">
        <v>2.5</v>
      </c>
      <c r="T591" s="191">
        <f t="shared" si="416"/>
        <v>2</v>
      </c>
      <c r="U591" s="191">
        <f t="shared" si="392"/>
        <v>1</v>
      </c>
      <c r="V591" s="191">
        <f t="shared" si="393"/>
        <v>0</v>
      </c>
      <c r="W591" s="191">
        <f t="shared" si="394"/>
        <v>0</v>
      </c>
      <c r="X591" s="191">
        <f t="shared" si="395"/>
        <v>0</v>
      </c>
      <c r="Y591" s="192">
        <f t="shared" si="396"/>
        <v>0</v>
      </c>
      <c r="Z591" s="195">
        <f t="shared" si="417"/>
        <v>0</v>
      </c>
      <c r="AA591" s="192" t="s">
        <v>67</v>
      </c>
      <c r="AB591" s="190"/>
      <c r="AC591" s="191"/>
      <c r="AD591" s="190"/>
      <c r="AE591" s="190"/>
      <c r="AF591" s="190"/>
      <c r="AG591" s="190"/>
      <c r="AH591" s="190"/>
      <c r="AI591" s="190"/>
      <c r="AJ591" s="190"/>
      <c r="AK591" s="190"/>
      <c r="AL591" s="190"/>
      <c r="AM591" s="190"/>
      <c r="AN591" s="190"/>
      <c r="AO591" s="190"/>
      <c r="AP591" s="190"/>
      <c r="AQ591" s="190"/>
      <c r="AR591" s="190"/>
      <c r="AS591" s="190"/>
      <c r="AT591" s="190"/>
      <c r="AU591" s="190"/>
      <c r="AV591" s="190"/>
      <c r="AW591" s="190"/>
      <c r="AX591" s="190"/>
      <c r="AY591" s="190"/>
      <c r="AZ591" s="190"/>
      <c r="BA591" s="190"/>
      <c r="BB591" s="190"/>
      <c r="BC591" s="190"/>
      <c r="BD591" s="190"/>
      <c r="BE591" s="190"/>
      <c r="BF591" s="190"/>
      <c r="BG591" s="190"/>
      <c r="BH591" s="190"/>
      <c r="BI591" s="190"/>
      <c r="BJ591" s="190"/>
      <c r="BK591" s="190"/>
      <c r="BL591" s="190"/>
      <c r="BM591" s="190"/>
      <c r="BN591" s="190"/>
      <c r="BO591" s="190"/>
      <c r="BP591" s="190"/>
      <c r="BQ591" s="190"/>
      <c r="BR591" s="190"/>
      <c r="BS591" s="190"/>
      <c r="BT591" s="190"/>
      <c r="BU591" s="190"/>
      <c r="BV591" s="190"/>
      <c r="BW591" s="190"/>
      <c r="BX591" s="190"/>
      <c r="BY591" s="190"/>
      <c r="BZ591" s="190">
        <f t="shared" si="426"/>
        <v>1</v>
      </c>
      <c r="CA591" s="190">
        <f t="shared" si="427"/>
        <v>0</v>
      </c>
      <c r="CB591" s="196">
        <f t="shared" si="428"/>
        <v>0</v>
      </c>
      <c r="CC591" s="196">
        <f t="shared" si="418"/>
        <v>0</v>
      </c>
      <c r="CD591" s="197">
        <f t="shared" si="429"/>
        <v>4</v>
      </c>
      <c r="CE591" s="198" t="s">
        <v>127</v>
      </c>
      <c r="CF591" s="196" t="str">
        <f t="shared" si="419"/>
        <v/>
      </c>
      <c r="CG591" s="199">
        <f t="shared" si="430"/>
        <v>1</v>
      </c>
      <c r="CH591" s="190" t="e">
        <f t="shared" si="431"/>
        <v>#VALUE!</v>
      </c>
      <c r="CI591" s="190" t="str">
        <f t="shared" si="432"/>
        <v/>
      </c>
      <c r="CJ591" s="190">
        <f t="shared" si="433"/>
        <v>0</v>
      </c>
      <c r="CK591" s="190"/>
      <c r="CL591" s="191">
        <f t="shared" si="399"/>
        <v>1413</v>
      </c>
      <c r="CM591" s="191" t="str">
        <f t="shared" si="400"/>
        <v>本圃</v>
      </c>
      <c r="CN591" s="191" t="str">
        <f t="shared" si="401"/>
        <v>紅ほっぺ</v>
      </c>
      <c r="CO591" s="191" t="str">
        <f t="shared" si="402"/>
        <v>間口</v>
      </c>
      <c r="CP591" s="198">
        <f t="shared" si="403"/>
        <v>6</v>
      </c>
      <c r="CQ591" s="203">
        <f t="shared" si="404"/>
        <v>2</v>
      </c>
      <c r="CR591" s="191" t="str">
        <f t="shared" si="405"/>
        <v>SPWFD24UB2PA</v>
      </c>
      <c r="CS591" s="191" t="str">
        <f t="shared" si="406"/>
        <v>◎</v>
      </c>
      <c r="CT591" s="191" t="str">
        <f t="shared" si="397"/>
        <v>強め</v>
      </c>
      <c r="CU591" s="191" t="str">
        <f t="shared" si="420"/>
        <v>●</v>
      </c>
      <c r="CV591" s="191">
        <f t="shared" si="407"/>
        <v>0</v>
      </c>
      <c r="CW591" s="191" t="str">
        <f t="shared" si="408"/>
        <v/>
      </c>
      <c r="CX591" s="208">
        <f t="shared" si="409"/>
        <v>0</v>
      </c>
      <c r="CY591" s="97">
        <f t="shared" si="421"/>
        <v>4</v>
      </c>
      <c r="CZ591" s="98">
        <f t="shared" si="410"/>
        <v>2</v>
      </c>
      <c r="DA591" s="97">
        <f t="shared" si="411"/>
        <v>2.5</v>
      </c>
      <c r="DB591" s="95">
        <f t="shared" si="398"/>
        <v>2</v>
      </c>
      <c r="DC591" s="147">
        <f t="shared" si="422"/>
        <v>1</v>
      </c>
      <c r="DD591" s="210">
        <f t="shared" si="423"/>
        <v>0</v>
      </c>
      <c r="DE591" s="151">
        <f t="shared" si="424"/>
        <v>0</v>
      </c>
      <c r="DF591" s="213">
        <f t="shared" si="425"/>
        <v>0</v>
      </c>
      <c r="DG591" s="149">
        <f t="shared" si="412"/>
        <v>0</v>
      </c>
      <c r="DH591" s="141">
        <f t="shared" si="413"/>
        <v>0</v>
      </c>
    </row>
    <row r="592" spans="1:112" s="155" customFormat="1" ht="26.1" customHeight="1" thickTop="1" thickBot="1" x14ac:dyDescent="0.2">
      <c r="A592" s="137"/>
      <c r="B592" s="157">
        <v>1414</v>
      </c>
      <c r="C592" s="94" t="s">
        <v>1</v>
      </c>
      <c r="D592" s="94" t="s">
        <v>210</v>
      </c>
      <c r="E592" s="94" t="s">
        <v>193</v>
      </c>
      <c r="F592" s="156">
        <v>6</v>
      </c>
      <c r="G592" s="102">
        <v>2</v>
      </c>
      <c r="H592" s="94" t="s">
        <v>257</v>
      </c>
      <c r="I592" s="94" t="s">
        <v>198</v>
      </c>
      <c r="J592" s="106" t="s">
        <v>199</v>
      </c>
      <c r="K592" s="146" t="str">
        <f t="shared" si="414"/>
        <v>●</v>
      </c>
      <c r="L592" s="145" t="s">
        <v>189</v>
      </c>
      <c r="M592" s="180">
        <f t="shared" si="415"/>
        <v>0</v>
      </c>
      <c r="N592" s="92"/>
      <c r="O592" s="93"/>
      <c r="P592" s="104"/>
      <c r="Q592" s="207">
        <v>4</v>
      </c>
      <c r="R592" s="202">
        <v>2</v>
      </c>
      <c r="S592" s="198">
        <v>3</v>
      </c>
      <c r="T592" s="191">
        <f t="shared" si="416"/>
        <v>2</v>
      </c>
      <c r="U592" s="191">
        <f t="shared" si="392"/>
        <v>1</v>
      </c>
      <c r="V592" s="191">
        <f t="shared" si="393"/>
        <v>0</v>
      </c>
      <c r="W592" s="191">
        <f t="shared" si="394"/>
        <v>0</v>
      </c>
      <c r="X592" s="191">
        <f t="shared" si="395"/>
        <v>0</v>
      </c>
      <c r="Y592" s="192">
        <f t="shared" si="396"/>
        <v>0</v>
      </c>
      <c r="Z592" s="195">
        <f t="shared" si="417"/>
        <v>0</v>
      </c>
      <c r="AA592" s="192" t="s">
        <v>67</v>
      </c>
      <c r="AB592" s="190"/>
      <c r="AC592" s="191"/>
      <c r="AD592" s="190"/>
      <c r="AE592" s="190"/>
      <c r="AF592" s="190"/>
      <c r="AG592" s="190"/>
      <c r="AH592" s="190"/>
      <c r="AI592" s="190"/>
      <c r="AJ592" s="190"/>
      <c r="AK592" s="190"/>
      <c r="AL592" s="190"/>
      <c r="AM592" s="190"/>
      <c r="AN592" s="190"/>
      <c r="AO592" s="190"/>
      <c r="AP592" s="190"/>
      <c r="AQ592" s="190"/>
      <c r="AR592" s="190"/>
      <c r="AS592" s="190"/>
      <c r="AT592" s="190"/>
      <c r="AU592" s="190"/>
      <c r="AV592" s="190"/>
      <c r="AW592" s="190"/>
      <c r="AX592" s="190"/>
      <c r="AY592" s="190"/>
      <c r="AZ592" s="190"/>
      <c r="BA592" s="190"/>
      <c r="BB592" s="190"/>
      <c r="BC592" s="190"/>
      <c r="BD592" s="190"/>
      <c r="BE592" s="190"/>
      <c r="BF592" s="190"/>
      <c r="BG592" s="190"/>
      <c r="BH592" s="190"/>
      <c r="BI592" s="190"/>
      <c r="BJ592" s="190"/>
      <c r="BK592" s="190"/>
      <c r="BL592" s="190"/>
      <c r="BM592" s="190"/>
      <c r="BN592" s="190"/>
      <c r="BO592" s="190"/>
      <c r="BP592" s="190"/>
      <c r="BQ592" s="190"/>
      <c r="BR592" s="190"/>
      <c r="BS592" s="190"/>
      <c r="BT592" s="190"/>
      <c r="BU592" s="190"/>
      <c r="BV592" s="190"/>
      <c r="BW592" s="190"/>
      <c r="BX592" s="190"/>
      <c r="BY592" s="190"/>
      <c r="BZ592" s="190">
        <f t="shared" si="426"/>
        <v>1</v>
      </c>
      <c r="CA592" s="190">
        <f t="shared" si="427"/>
        <v>0</v>
      </c>
      <c r="CB592" s="196">
        <f t="shared" si="428"/>
        <v>0</v>
      </c>
      <c r="CC592" s="196">
        <f t="shared" si="418"/>
        <v>0</v>
      </c>
      <c r="CD592" s="197">
        <f t="shared" si="429"/>
        <v>4</v>
      </c>
      <c r="CE592" s="198" t="s">
        <v>127</v>
      </c>
      <c r="CF592" s="196" t="str">
        <f t="shared" si="419"/>
        <v/>
      </c>
      <c r="CG592" s="199">
        <f t="shared" si="430"/>
        <v>1</v>
      </c>
      <c r="CH592" s="190" t="e">
        <f t="shared" si="431"/>
        <v>#VALUE!</v>
      </c>
      <c r="CI592" s="190" t="str">
        <f t="shared" si="432"/>
        <v/>
      </c>
      <c r="CJ592" s="190">
        <f t="shared" si="433"/>
        <v>0</v>
      </c>
      <c r="CK592" s="190"/>
      <c r="CL592" s="191">
        <f t="shared" si="399"/>
        <v>1414</v>
      </c>
      <c r="CM592" s="191" t="str">
        <f t="shared" si="400"/>
        <v>本圃</v>
      </c>
      <c r="CN592" s="191" t="str">
        <f t="shared" si="401"/>
        <v>紅ほっぺ</v>
      </c>
      <c r="CO592" s="191" t="str">
        <f t="shared" si="402"/>
        <v>間口</v>
      </c>
      <c r="CP592" s="198">
        <f t="shared" si="403"/>
        <v>6</v>
      </c>
      <c r="CQ592" s="203">
        <f t="shared" si="404"/>
        <v>2</v>
      </c>
      <c r="CR592" s="191" t="str">
        <f t="shared" si="405"/>
        <v>SPWFD24UB2PA</v>
      </c>
      <c r="CS592" s="191" t="str">
        <f t="shared" si="406"/>
        <v>○</v>
      </c>
      <c r="CT592" s="191" t="str">
        <f t="shared" si="397"/>
        <v>適</v>
      </c>
      <c r="CU592" s="191" t="str">
        <f t="shared" si="420"/>
        <v>●</v>
      </c>
      <c r="CV592" s="191">
        <f t="shared" si="407"/>
        <v>0</v>
      </c>
      <c r="CW592" s="191" t="str">
        <f t="shared" si="408"/>
        <v/>
      </c>
      <c r="CX592" s="208">
        <f t="shared" si="409"/>
        <v>0</v>
      </c>
      <c r="CY592" s="97">
        <f t="shared" si="421"/>
        <v>4</v>
      </c>
      <c r="CZ592" s="98">
        <f t="shared" si="410"/>
        <v>2</v>
      </c>
      <c r="DA592" s="97">
        <f t="shared" si="411"/>
        <v>3</v>
      </c>
      <c r="DB592" s="95">
        <f t="shared" si="398"/>
        <v>2</v>
      </c>
      <c r="DC592" s="147">
        <f t="shared" si="422"/>
        <v>1</v>
      </c>
      <c r="DD592" s="210">
        <f t="shared" si="423"/>
        <v>0</v>
      </c>
      <c r="DE592" s="151">
        <f t="shared" si="424"/>
        <v>0</v>
      </c>
      <c r="DF592" s="213">
        <f t="shared" si="425"/>
        <v>0</v>
      </c>
      <c r="DG592" s="149">
        <f t="shared" si="412"/>
        <v>0</v>
      </c>
      <c r="DH592" s="141">
        <f t="shared" si="413"/>
        <v>0</v>
      </c>
    </row>
    <row r="593" spans="1:112" s="155" customFormat="1" ht="26.1" customHeight="1" thickTop="1" thickBot="1" x14ac:dyDescent="0.2">
      <c r="A593" s="137"/>
      <c r="B593" s="157">
        <v>1417</v>
      </c>
      <c r="C593" s="94" t="s">
        <v>1</v>
      </c>
      <c r="D593" s="94" t="s">
        <v>210</v>
      </c>
      <c r="E593" s="94" t="s">
        <v>193</v>
      </c>
      <c r="F593" s="156">
        <v>6</v>
      </c>
      <c r="G593" s="102">
        <v>2</v>
      </c>
      <c r="H593" s="94" t="s">
        <v>256</v>
      </c>
      <c r="I593" s="94" t="s">
        <v>198</v>
      </c>
      <c r="J593" s="106" t="s">
        <v>199</v>
      </c>
      <c r="K593" s="146" t="str">
        <f t="shared" si="414"/>
        <v>●</v>
      </c>
      <c r="L593" s="145" t="s">
        <v>189</v>
      </c>
      <c r="M593" s="180">
        <f t="shared" si="415"/>
        <v>0</v>
      </c>
      <c r="N593" s="92"/>
      <c r="O593" s="93"/>
      <c r="P593" s="104"/>
      <c r="Q593" s="207">
        <v>4</v>
      </c>
      <c r="R593" s="202">
        <v>2</v>
      </c>
      <c r="S593" s="198">
        <v>3</v>
      </c>
      <c r="T593" s="191">
        <f t="shared" si="416"/>
        <v>2</v>
      </c>
      <c r="U593" s="191">
        <f t="shared" si="392"/>
        <v>1</v>
      </c>
      <c r="V593" s="191">
        <f t="shared" si="393"/>
        <v>0</v>
      </c>
      <c r="W593" s="191">
        <f t="shared" si="394"/>
        <v>0</v>
      </c>
      <c r="X593" s="191">
        <f t="shared" si="395"/>
        <v>0</v>
      </c>
      <c r="Y593" s="192">
        <f t="shared" si="396"/>
        <v>0</v>
      </c>
      <c r="Z593" s="195">
        <f t="shared" si="417"/>
        <v>0</v>
      </c>
      <c r="AA593" s="192" t="s">
        <v>67</v>
      </c>
      <c r="AB593" s="190"/>
      <c r="AC593" s="191"/>
      <c r="AD593" s="190"/>
      <c r="AE593" s="190"/>
      <c r="AF593" s="190"/>
      <c r="AG593" s="190"/>
      <c r="AH593" s="190"/>
      <c r="AI593" s="190"/>
      <c r="AJ593" s="190"/>
      <c r="AK593" s="190"/>
      <c r="AL593" s="190"/>
      <c r="AM593" s="190"/>
      <c r="AN593" s="190"/>
      <c r="AO593" s="190"/>
      <c r="AP593" s="190"/>
      <c r="AQ593" s="190"/>
      <c r="AR593" s="190"/>
      <c r="AS593" s="190"/>
      <c r="AT593" s="190"/>
      <c r="AU593" s="190"/>
      <c r="AV593" s="190"/>
      <c r="AW593" s="190"/>
      <c r="AX593" s="190"/>
      <c r="AY593" s="190"/>
      <c r="AZ593" s="190"/>
      <c r="BA593" s="190"/>
      <c r="BB593" s="190"/>
      <c r="BC593" s="190"/>
      <c r="BD593" s="190"/>
      <c r="BE593" s="190"/>
      <c r="BF593" s="190"/>
      <c r="BG593" s="190"/>
      <c r="BH593" s="190"/>
      <c r="BI593" s="190"/>
      <c r="BJ593" s="190"/>
      <c r="BK593" s="190"/>
      <c r="BL593" s="190"/>
      <c r="BM593" s="190"/>
      <c r="BN593" s="190"/>
      <c r="BO593" s="190"/>
      <c r="BP593" s="190"/>
      <c r="BQ593" s="190"/>
      <c r="BR593" s="190"/>
      <c r="BS593" s="190"/>
      <c r="BT593" s="190"/>
      <c r="BU593" s="190"/>
      <c r="BV593" s="190"/>
      <c r="BW593" s="190"/>
      <c r="BX593" s="190"/>
      <c r="BY593" s="190"/>
      <c r="BZ593" s="190">
        <f t="shared" si="426"/>
        <v>1</v>
      </c>
      <c r="CA593" s="190">
        <f t="shared" si="427"/>
        <v>0</v>
      </c>
      <c r="CB593" s="196">
        <f t="shared" si="428"/>
        <v>0</v>
      </c>
      <c r="CC593" s="196">
        <f t="shared" si="418"/>
        <v>0</v>
      </c>
      <c r="CD593" s="197">
        <f t="shared" si="429"/>
        <v>4</v>
      </c>
      <c r="CE593" s="198" t="s">
        <v>127</v>
      </c>
      <c r="CF593" s="196" t="str">
        <f t="shared" si="419"/>
        <v/>
      </c>
      <c r="CG593" s="199">
        <f t="shared" si="430"/>
        <v>1</v>
      </c>
      <c r="CH593" s="190" t="e">
        <f t="shared" si="431"/>
        <v>#VALUE!</v>
      </c>
      <c r="CI593" s="190" t="str">
        <f t="shared" si="432"/>
        <v/>
      </c>
      <c r="CJ593" s="190">
        <f t="shared" si="433"/>
        <v>0</v>
      </c>
      <c r="CK593" s="190"/>
      <c r="CL593" s="191">
        <f t="shared" si="399"/>
        <v>1417</v>
      </c>
      <c r="CM593" s="191" t="str">
        <f t="shared" si="400"/>
        <v>本圃</v>
      </c>
      <c r="CN593" s="191" t="str">
        <f t="shared" si="401"/>
        <v>紅ほっぺ</v>
      </c>
      <c r="CO593" s="191" t="str">
        <f t="shared" si="402"/>
        <v>間口</v>
      </c>
      <c r="CP593" s="198">
        <f t="shared" si="403"/>
        <v>6</v>
      </c>
      <c r="CQ593" s="203">
        <f t="shared" si="404"/>
        <v>2</v>
      </c>
      <c r="CR593" s="191" t="str">
        <f t="shared" si="405"/>
        <v>SPWFD24UB2PB</v>
      </c>
      <c r="CS593" s="191" t="str">
        <f t="shared" si="406"/>
        <v>○</v>
      </c>
      <c r="CT593" s="191" t="str">
        <f t="shared" si="397"/>
        <v>適</v>
      </c>
      <c r="CU593" s="191" t="str">
        <f t="shared" si="420"/>
        <v>●</v>
      </c>
      <c r="CV593" s="191">
        <f t="shared" si="407"/>
        <v>0</v>
      </c>
      <c r="CW593" s="191" t="str">
        <f t="shared" si="408"/>
        <v/>
      </c>
      <c r="CX593" s="208">
        <f t="shared" si="409"/>
        <v>0</v>
      </c>
      <c r="CY593" s="97">
        <f t="shared" si="421"/>
        <v>4</v>
      </c>
      <c r="CZ593" s="98">
        <f t="shared" si="410"/>
        <v>2</v>
      </c>
      <c r="DA593" s="97">
        <f t="shared" si="411"/>
        <v>3</v>
      </c>
      <c r="DB593" s="95">
        <f t="shared" si="398"/>
        <v>2</v>
      </c>
      <c r="DC593" s="147">
        <f t="shared" si="422"/>
        <v>1</v>
      </c>
      <c r="DD593" s="210">
        <f t="shared" si="423"/>
        <v>0</v>
      </c>
      <c r="DE593" s="151">
        <f t="shared" si="424"/>
        <v>0</v>
      </c>
      <c r="DF593" s="213">
        <f t="shared" si="425"/>
        <v>0</v>
      </c>
      <c r="DG593" s="149">
        <f t="shared" si="412"/>
        <v>0</v>
      </c>
      <c r="DH593" s="141">
        <f t="shared" si="413"/>
        <v>0</v>
      </c>
    </row>
    <row r="594" spans="1:112" s="155" customFormat="1" ht="26.1" customHeight="1" thickTop="1" thickBot="1" x14ac:dyDescent="0.2">
      <c r="A594" s="137"/>
      <c r="B594" s="157">
        <v>1418</v>
      </c>
      <c r="C594" s="94" t="s">
        <v>1</v>
      </c>
      <c r="D594" s="94" t="s">
        <v>210</v>
      </c>
      <c r="E594" s="94" t="s">
        <v>193</v>
      </c>
      <c r="F594" s="156">
        <v>6</v>
      </c>
      <c r="G594" s="102">
        <v>1.9</v>
      </c>
      <c r="H594" s="94" t="s">
        <v>256</v>
      </c>
      <c r="I594" s="94" t="s">
        <v>198</v>
      </c>
      <c r="J594" s="106" t="s">
        <v>199</v>
      </c>
      <c r="K594" s="146" t="str">
        <f t="shared" si="414"/>
        <v>●</v>
      </c>
      <c r="L594" s="145" t="s">
        <v>189</v>
      </c>
      <c r="M594" s="180">
        <f t="shared" si="415"/>
        <v>0</v>
      </c>
      <c r="N594" s="92"/>
      <c r="O594" s="93"/>
      <c r="P594" s="104"/>
      <c r="Q594" s="207">
        <v>4</v>
      </c>
      <c r="R594" s="202">
        <v>2</v>
      </c>
      <c r="S594" s="198">
        <v>3</v>
      </c>
      <c r="T594" s="191">
        <f t="shared" si="416"/>
        <v>2</v>
      </c>
      <c r="U594" s="191">
        <f t="shared" ref="U594:U668" si="434">ROUNDUP(T594/6,0)</f>
        <v>1</v>
      </c>
      <c r="V594" s="191">
        <f t="shared" ref="V594:V668" si="435">T594*P594</f>
        <v>0</v>
      </c>
      <c r="W594" s="191">
        <f t="shared" ref="W594:W668" si="436">ROUNDUP(V594/6,0)</f>
        <v>0</v>
      </c>
      <c r="X594" s="191">
        <f t="shared" ref="X594:X668" si="437">W594*6-V594</f>
        <v>0</v>
      </c>
      <c r="Y594" s="192">
        <f t="shared" ref="Y594:Y668" si="438">W594*45900</f>
        <v>0</v>
      </c>
      <c r="Z594" s="195">
        <f t="shared" si="417"/>
        <v>0</v>
      </c>
      <c r="AA594" s="192" t="s">
        <v>67</v>
      </c>
      <c r="AB594" s="190"/>
      <c r="AC594" s="191"/>
      <c r="AD594" s="190"/>
      <c r="AE594" s="190"/>
      <c r="AF594" s="190"/>
      <c r="AG594" s="190"/>
      <c r="AH594" s="190"/>
      <c r="AI594" s="190"/>
      <c r="AJ594" s="190"/>
      <c r="AK594" s="190"/>
      <c r="AL594" s="190"/>
      <c r="AM594" s="190"/>
      <c r="AN594" s="190"/>
      <c r="AO594" s="190"/>
      <c r="AP594" s="190"/>
      <c r="AQ594" s="190"/>
      <c r="AR594" s="190"/>
      <c r="AS594" s="190"/>
      <c r="AT594" s="190"/>
      <c r="AU594" s="190"/>
      <c r="AV594" s="190"/>
      <c r="AW594" s="190"/>
      <c r="AX594" s="190"/>
      <c r="AY594" s="190"/>
      <c r="AZ594" s="190"/>
      <c r="BA594" s="190"/>
      <c r="BB594" s="190"/>
      <c r="BC594" s="190"/>
      <c r="BD594" s="190"/>
      <c r="BE594" s="190"/>
      <c r="BF594" s="190"/>
      <c r="BG594" s="190"/>
      <c r="BH594" s="190"/>
      <c r="BI594" s="190"/>
      <c r="BJ594" s="190"/>
      <c r="BK594" s="190"/>
      <c r="BL594" s="190"/>
      <c r="BM594" s="190"/>
      <c r="BN594" s="190"/>
      <c r="BO594" s="190"/>
      <c r="BP594" s="190"/>
      <c r="BQ594" s="190"/>
      <c r="BR594" s="190"/>
      <c r="BS594" s="190"/>
      <c r="BT594" s="190"/>
      <c r="BU594" s="190"/>
      <c r="BV594" s="190"/>
      <c r="BW594" s="190"/>
      <c r="BX594" s="190"/>
      <c r="BY594" s="190"/>
      <c r="BZ594" s="190">
        <f t="shared" si="426"/>
        <v>1</v>
      </c>
      <c r="CA594" s="190">
        <f t="shared" si="427"/>
        <v>0</v>
      </c>
      <c r="CB594" s="196">
        <f t="shared" si="428"/>
        <v>0</v>
      </c>
      <c r="CC594" s="196">
        <f t="shared" si="418"/>
        <v>0</v>
      </c>
      <c r="CD594" s="197">
        <f t="shared" si="429"/>
        <v>4</v>
      </c>
      <c r="CE594" s="198" t="s">
        <v>127</v>
      </c>
      <c r="CF594" s="196" t="str">
        <f t="shared" si="419"/>
        <v/>
      </c>
      <c r="CG594" s="199">
        <f t="shared" si="430"/>
        <v>1</v>
      </c>
      <c r="CH594" s="190" t="e">
        <f t="shared" si="431"/>
        <v>#VALUE!</v>
      </c>
      <c r="CI594" s="190" t="str">
        <f t="shared" si="432"/>
        <v/>
      </c>
      <c r="CJ594" s="190">
        <f t="shared" si="433"/>
        <v>0</v>
      </c>
      <c r="CK594" s="190"/>
      <c r="CL594" s="191">
        <f t="shared" si="399"/>
        <v>1418</v>
      </c>
      <c r="CM594" s="191" t="str">
        <f t="shared" si="400"/>
        <v>本圃</v>
      </c>
      <c r="CN594" s="191" t="str">
        <f t="shared" si="401"/>
        <v>紅ほっぺ</v>
      </c>
      <c r="CO594" s="191" t="str">
        <f t="shared" si="402"/>
        <v>間口</v>
      </c>
      <c r="CP594" s="198">
        <f t="shared" si="403"/>
        <v>6</v>
      </c>
      <c r="CQ594" s="203">
        <f t="shared" si="404"/>
        <v>1.9</v>
      </c>
      <c r="CR594" s="191" t="str">
        <f t="shared" si="405"/>
        <v>SPWFD24UB2PB</v>
      </c>
      <c r="CS594" s="191" t="str">
        <f t="shared" si="406"/>
        <v>○</v>
      </c>
      <c r="CT594" s="191" t="str">
        <f t="shared" si="397"/>
        <v>適</v>
      </c>
      <c r="CU594" s="191" t="str">
        <f t="shared" si="420"/>
        <v>●</v>
      </c>
      <c r="CV594" s="191">
        <f t="shared" si="407"/>
        <v>0</v>
      </c>
      <c r="CW594" s="191" t="str">
        <f t="shared" si="408"/>
        <v/>
      </c>
      <c r="CX594" s="208">
        <f t="shared" si="409"/>
        <v>0</v>
      </c>
      <c r="CY594" s="97">
        <f t="shared" si="421"/>
        <v>4</v>
      </c>
      <c r="CZ594" s="98">
        <f t="shared" si="410"/>
        <v>2</v>
      </c>
      <c r="DA594" s="97">
        <f t="shared" si="411"/>
        <v>3</v>
      </c>
      <c r="DB594" s="95">
        <f t="shared" si="398"/>
        <v>2</v>
      </c>
      <c r="DC594" s="147">
        <f t="shared" si="422"/>
        <v>1</v>
      </c>
      <c r="DD594" s="210">
        <f t="shared" si="423"/>
        <v>0</v>
      </c>
      <c r="DE594" s="151">
        <f t="shared" si="424"/>
        <v>0</v>
      </c>
      <c r="DF594" s="213">
        <f t="shared" si="425"/>
        <v>0</v>
      </c>
      <c r="DG594" s="149">
        <f t="shared" si="412"/>
        <v>0</v>
      </c>
      <c r="DH594" s="141">
        <f t="shared" si="413"/>
        <v>0</v>
      </c>
    </row>
    <row r="595" spans="1:112" s="155" customFormat="1" ht="26.1" customHeight="1" thickTop="1" thickBot="1" x14ac:dyDescent="0.2">
      <c r="A595" s="137"/>
      <c r="B595" s="157">
        <v>1419</v>
      </c>
      <c r="C595" s="94" t="s">
        <v>1</v>
      </c>
      <c r="D595" s="94" t="s">
        <v>210</v>
      </c>
      <c r="E595" s="94" t="s">
        <v>193</v>
      </c>
      <c r="F595" s="156">
        <v>6</v>
      </c>
      <c r="G595" s="102">
        <v>1.8</v>
      </c>
      <c r="H595" s="94" t="s">
        <v>256</v>
      </c>
      <c r="I595" s="94" t="s">
        <v>198</v>
      </c>
      <c r="J595" s="106" t="s">
        <v>199</v>
      </c>
      <c r="K595" s="146" t="str">
        <f t="shared" si="414"/>
        <v>●</v>
      </c>
      <c r="L595" s="145" t="s">
        <v>189</v>
      </c>
      <c r="M595" s="180">
        <f t="shared" si="415"/>
        <v>0</v>
      </c>
      <c r="N595" s="92"/>
      <c r="O595" s="93"/>
      <c r="P595" s="104"/>
      <c r="Q595" s="207">
        <v>4</v>
      </c>
      <c r="R595" s="202">
        <v>2</v>
      </c>
      <c r="S595" s="198">
        <v>3</v>
      </c>
      <c r="T595" s="191">
        <f t="shared" si="416"/>
        <v>2</v>
      </c>
      <c r="U595" s="191">
        <f t="shared" si="434"/>
        <v>1</v>
      </c>
      <c r="V595" s="191">
        <f t="shared" si="435"/>
        <v>0</v>
      </c>
      <c r="W595" s="191">
        <f t="shared" si="436"/>
        <v>0</v>
      </c>
      <c r="X595" s="191">
        <f t="shared" si="437"/>
        <v>0</v>
      </c>
      <c r="Y595" s="192">
        <f t="shared" si="438"/>
        <v>0</v>
      </c>
      <c r="Z595" s="195">
        <f t="shared" si="417"/>
        <v>0</v>
      </c>
      <c r="AA595" s="192" t="s">
        <v>67</v>
      </c>
      <c r="AB595" s="190"/>
      <c r="AC595" s="191"/>
      <c r="AD595" s="190"/>
      <c r="AE595" s="190"/>
      <c r="AF595" s="190"/>
      <c r="AG595" s="190"/>
      <c r="AH595" s="190"/>
      <c r="AI595" s="190"/>
      <c r="AJ595" s="190"/>
      <c r="AK595" s="190"/>
      <c r="AL595" s="190"/>
      <c r="AM595" s="190"/>
      <c r="AN595" s="190"/>
      <c r="AO595" s="190"/>
      <c r="AP595" s="190"/>
      <c r="AQ595" s="190"/>
      <c r="AR595" s="190"/>
      <c r="AS595" s="190"/>
      <c r="AT595" s="190"/>
      <c r="AU595" s="190"/>
      <c r="AV595" s="190"/>
      <c r="AW595" s="190"/>
      <c r="AX595" s="190"/>
      <c r="AY595" s="190"/>
      <c r="AZ595" s="190"/>
      <c r="BA595" s="190"/>
      <c r="BB595" s="190"/>
      <c r="BC595" s="190"/>
      <c r="BD595" s="190"/>
      <c r="BE595" s="190"/>
      <c r="BF595" s="190"/>
      <c r="BG595" s="190"/>
      <c r="BH595" s="190"/>
      <c r="BI595" s="190"/>
      <c r="BJ595" s="190"/>
      <c r="BK595" s="190"/>
      <c r="BL595" s="190"/>
      <c r="BM595" s="190"/>
      <c r="BN595" s="190"/>
      <c r="BO595" s="190"/>
      <c r="BP595" s="190"/>
      <c r="BQ595" s="190"/>
      <c r="BR595" s="190"/>
      <c r="BS595" s="190"/>
      <c r="BT595" s="190"/>
      <c r="BU595" s="190"/>
      <c r="BV595" s="190"/>
      <c r="BW595" s="190"/>
      <c r="BX595" s="190"/>
      <c r="BY595" s="190"/>
      <c r="BZ595" s="190">
        <f t="shared" si="426"/>
        <v>1</v>
      </c>
      <c r="CA595" s="190">
        <f t="shared" si="427"/>
        <v>0</v>
      </c>
      <c r="CB595" s="196">
        <f t="shared" si="428"/>
        <v>0</v>
      </c>
      <c r="CC595" s="196">
        <f t="shared" si="418"/>
        <v>0</v>
      </c>
      <c r="CD595" s="197">
        <f t="shared" si="429"/>
        <v>4</v>
      </c>
      <c r="CE595" s="198" t="s">
        <v>127</v>
      </c>
      <c r="CF595" s="196" t="str">
        <f t="shared" si="419"/>
        <v/>
      </c>
      <c r="CG595" s="199">
        <f t="shared" si="430"/>
        <v>1</v>
      </c>
      <c r="CH595" s="190" t="e">
        <f t="shared" si="431"/>
        <v>#VALUE!</v>
      </c>
      <c r="CI595" s="190" t="str">
        <f t="shared" si="432"/>
        <v/>
      </c>
      <c r="CJ595" s="190">
        <f t="shared" si="433"/>
        <v>0</v>
      </c>
      <c r="CK595" s="190"/>
      <c r="CL595" s="191">
        <f t="shared" si="399"/>
        <v>1419</v>
      </c>
      <c r="CM595" s="191" t="str">
        <f t="shared" si="400"/>
        <v>本圃</v>
      </c>
      <c r="CN595" s="191" t="str">
        <f t="shared" si="401"/>
        <v>紅ほっぺ</v>
      </c>
      <c r="CO595" s="191" t="str">
        <f t="shared" si="402"/>
        <v>間口</v>
      </c>
      <c r="CP595" s="198">
        <f t="shared" si="403"/>
        <v>6</v>
      </c>
      <c r="CQ595" s="203">
        <f t="shared" si="404"/>
        <v>1.8</v>
      </c>
      <c r="CR595" s="191" t="str">
        <f t="shared" si="405"/>
        <v>SPWFD24UB2PB</v>
      </c>
      <c r="CS595" s="191" t="str">
        <f t="shared" si="406"/>
        <v>○</v>
      </c>
      <c r="CT595" s="191" t="str">
        <f t="shared" si="397"/>
        <v>適</v>
      </c>
      <c r="CU595" s="191" t="str">
        <f t="shared" si="420"/>
        <v>●</v>
      </c>
      <c r="CV595" s="191">
        <f t="shared" si="407"/>
        <v>0</v>
      </c>
      <c r="CW595" s="191" t="str">
        <f t="shared" si="408"/>
        <v/>
      </c>
      <c r="CX595" s="208">
        <f t="shared" si="409"/>
        <v>0</v>
      </c>
      <c r="CY595" s="97">
        <f t="shared" si="421"/>
        <v>4</v>
      </c>
      <c r="CZ595" s="98">
        <f t="shared" si="410"/>
        <v>2</v>
      </c>
      <c r="DA595" s="97">
        <f t="shared" si="411"/>
        <v>3</v>
      </c>
      <c r="DB595" s="95">
        <f t="shared" si="398"/>
        <v>2</v>
      </c>
      <c r="DC595" s="147">
        <f t="shared" si="422"/>
        <v>1</v>
      </c>
      <c r="DD595" s="210">
        <f t="shared" si="423"/>
        <v>0</v>
      </c>
      <c r="DE595" s="151">
        <f t="shared" si="424"/>
        <v>0</v>
      </c>
      <c r="DF595" s="213">
        <f t="shared" si="425"/>
        <v>0</v>
      </c>
      <c r="DG595" s="149">
        <f t="shared" si="412"/>
        <v>0</v>
      </c>
      <c r="DH595" s="141">
        <f t="shared" si="413"/>
        <v>0</v>
      </c>
    </row>
    <row r="596" spans="1:112" s="155" customFormat="1" ht="26.1" customHeight="1" thickTop="1" thickBot="1" x14ac:dyDescent="0.2">
      <c r="A596" s="137"/>
      <c r="B596" s="157">
        <v>1420</v>
      </c>
      <c r="C596" s="94" t="s">
        <v>1</v>
      </c>
      <c r="D596" s="94" t="s">
        <v>210</v>
      </c>
      <c r="E596" s="94" t="s">
        <v>193</v>
      </c>
      <c r="F596" s="156">
        <v>6</v>
      </c>
      <c r="G596" s="102">
        <v>1.75</v>
      </c>
      <c r="H596" s="94" t="s">
        <v>256</v>
      </c>
      <c r="I596" s="94" t="s">
        <v>198</v>
      </c>
      <c r="J596" s="106" t="s">
        <v>199</v>
      </c>
      <c r="K596" s="146" t="str">
        <f t="shared" si="414"/>
        <v>●</v>
      </c>
      <c r="L596" s="145" t="s">
        <v>189</v>
      </c>
      <c r="M596" s="180">
        <f t="shared" si="415"/>
        <v>0</v>
      </c>
      <c r="N596" s="92"/>
      <c r="O596" s="93"/>
      <c r="P596" s="104"/>
      <c r="Q596" s="207">
        <v>4</v>
      </c>
      <c r="R596" s="202">
        <v>2</v>
      </c>
      <c r="S596" s="198">
        <v>3</v>
      </c>
      <c r="T596" s="191">
        <f t="shared" si="416"/>
        <v>2</v>
      </c>
      <c r="U596" s="191">
        <f t="shared" si="434"/>
        <v>1</v>
      </c>
      <c r="V596" s="191">
        <f t="shared" si="435"/>
        <v>0</v>
      </c>
      <c r="W596" s="191">
        <f t="shared" si="436"/>
        <v>0</v>
      </c>
      <c r="X596" s="191">
        <f t="shared" si="437"/>
        <v>0</v>
      </c>
      <c r="Y596" s="192">
        <f t="shared" si="438"/>
        <v>0</v>
      </c>
      <c r="Z596" s="195">
        <f t="shared" si="417"/>
        <v>0</v>
      </c>
      <c r="AA596" s="192" t="s">
        <v>67</v>
      </c>
      <c r="AB596" s="190"/>
      <c r="AC596" s="191"/>
      <c r="AD596" s="190"/>
      <c r="AE596" s="190"/>
      <c r="AF596" s="190"/>
      <c r="AG596" s="190"/>
      <c r="AH596" s="190"/>
      <c r="AI596" s="190"/>
      <c r="AJ596" s="190"/>
      <c r="AK596" s="190"/>
      <c r="AL596" s="190"/>
      <c r="AM596" s="190"/>
      <c r="AN596" s="190"/>
      <c r="AO596" s="190"/>
      <c r="AP596" s="190"/>
      <c r="AQ596" s="190"/>
      <c r="AR596" s="190"/>
      <c r="AS596" s="190"/>
      <c r="AT596" s="190"/>
      <c r="AU596" s="190"/>
      <c r="AV596" s="190"/>
      <c r="AW596" s="190"/>
      <c r="AX596" s="190"/>
      <c r="AY596" s="190"/>
      <c r="AZ596" s="190"/>
      <c r="BA596" s="190"/>
      <c r="BB596" s="190"/>
      <c r="BC596" s="190"/>
      <c r="BD596" s="190"/>
      <c r="BE596" s="190"/>
      <c r="BF596" s="190"/>
      <c r="BG596" s="190"/>
      <c r="BH596" s="190"/>
      <c r="BI596" s="190"/>
      <c r="BJ596" s="190"/>
      <c r="BK596" s="190"/>
      <c r="BL596" s="190"/>
      <c r="BM596" s="190"/>
      <c r="BN596" s="190"/>
      <c r="BO596" s="190"/>
      <c r="BP596" s="190"/>
      <c r="BQ596" s="190"/>
      <c r="BR596" s="190"/>
      <c r="BS596" s="190"/>
      <c r="BT596" s="190"/>
      <c r="BU596" s="190"/>
      <c r="BV596" s="190"/>
      <c r="BW596" s="190"/>
      <c r="BX596" s="190"/>
      <c r="BY596" s="190"/>
      <c r="BZ596" s="190">
        <f t="shared" si="426"/>
        <v>1</v>
      </c>
      <c r="CA596" s="190">
        <f t="shared" si="427"/>
        <v>0</v>
      </c>
      <c r="CB596" s="196">
        <f t="shared" si="428"/>
        <v>0</v>
      </c>
      <c r="CC596" s="196">
        <f t="shared" si="418"/>
        <v>0</v>
      </c>
      <c r="CD596" s="197">
        <f t="shared" si="429"/>
        <v>4</v>
      </c>
      <c r="CE596" s="198" t="s">
        <v>127</v>
      </c>
      <c r="CF596" s="196" t="str">
        <f t="shared" si="419"/>
        <v/>
      </c>
      <c r="CG596" s="199">
        <f t="shared" si="430"/>
        <v>1</v>
      </c>
      <c r="CH596" s="190" t="e">
        <f t="shared" si="431"/>
        <v>#VALUE!</v>
      </c>
      <c r="CI596" s="190" t="str">
        <f t="shared" si="432"/>
        <v/>
      </c>
      <c r="CJ596" s="190">
        <f t="shared" si="433"/>
        <v>0</v>
      </c>
      <c r="CK596" s="190"/>
      <c r="CL596" s="191">
        <f t="shared" si="399"/>
        <v>1420</v>
      </c>
      <c r="CM596" s="191" t="str">
        <f t="shared" si="400"/>
        <v>本圃</v>
      </c>
      <c r="CN596" s="191" t="str">
        <f t="shared" si="401"/>
        <v>紅ほっぺ</v>
      </c>
      <c r="CO596" s="191" t="str">
        <f t="shared" si="402"/>
        <v>間口</v>
      </c>
      <c r="CP596" s="198">
        <f t="shared" si="403"/>
        <v>6</v>
      </c>
      <c r="CQ596" s="203">
        <f t="shared" si="404"/>
        <v>1.75</v>
      </c>
      <c r="CR596" s="191" t="str">
        <f t="shared" si="405"/>
        <v>SPWFD24UB2PB</v>
      </c>
      <c r="CS596" s="191" t="str">
        <f t="shared" si="406"/>
        <v>○</v>
      </c>
      <c r="CT596" s="191" t="str">
        <f t="shared" si="397"/>
        <v>適</v>
      </c>
      <c r="CU596" s="191" t="str">
        <f t="shared" si="420"/>
        <v>●</v>
      </c>
      <c r="CV596" s="191">
        <f t="shared" si="407"/>
        <v>0</v>
      </c>
      <c r="CW596" s="191" t="str">
        <f t="shared" si="408"/>
        <v/>
      </c>
      <c r="CX596" s="208">
        <f t="shared" si="409"/>
        <v>0</v>
      </c>
      <c r="CY596" s="97">
        <f t="shared" si="421"/>
        <v>4</v>
      </c>
      <c r="CZ596" s="98">
        <f t="shared" si="410"/>
        <v>2</v>
      </c>
      <c r="DA596" s="97">
        <f t="shared" si="411"/>
        <v>3</v>
      </c>
      <c r="DB596" s="95">
        <f t="shared" si="398"/>
        <v>2</v>
      </c>
      <c r="DC596" s="147">
        <f t="shared" si="422"/>
        <v>1</v>
      </c>
      <c r="DD596" s="210">
        <f t="shared" si="423"/>
        <v>0</v>
      </c>
      <c r="DE596" s="151">
        <f t="shared" si="424"/>
        <v>0</v>
      </c>
      <c r="DF596" s="213">
        <f t="shared" si="425"/>
        <v>0</v>
      </c>
      <c r="DG596" s="149">
        <f t="shared" si="412"/>
        <v>0</v>
      </c>
      <c r="DH596" s="141">
        <f t="shared" si="413"/>
        <v>0</v>
      </c>
    </row>
    <row r="597" spans="1:112" s="155" customFormat="1" ht="26.1" customHeight="1" thickTop="1" thickBot="1" x14ac:dyDescent="0.2">
      <c r="A597" s="137"/>
      <c r="B597" s="157">
        <v>1421</v>
      </c>
      <c r="C597" s="94" t="s">
        <v>1</v>
      </c>
      <c r="D597" s="94" t="s">
        <v>210</v>
      </c>
      <c r="E597" s="94" t="s">
        <v>193</v>
      </c>
      <c r="F597" s="156">
        <v>6</v>
      </c>
      <c r="G597" s="102">
        <v>1.7</v>
      </c>
      <c r="H597" s="94" t="s">
        <v>256</v>
      </c>
      <c r="I597" s="94" t="s">
        <v>201</v>
      </c>
      <c r="J597" s="103" t="s">
        <v>202</v>
      </c>
      <c r="K597" s="146" t="str">
        <f t="shared" si="414"/>
        <v>●</v>
      </c>
      <c r="L597" s="145" t="s">
        <v>189</v>
      </c>
      <c r="M597" s="180">
        <f t="shared" si="415"/>
        <v>0</v>
      </c>
      <c r="N597" s="92"/>
      <c r="O597" s="93"/>
      <c r="P597" s="104"/>
      <c r="Q597" s="207">
        <v>4</v>
      </c>
      <c r="R597" s="202">
        <v>2</v>
      </c>
      <c r="S597" s="198">
        <v>3</v>
      </c>
      <c r="T597" s="191">
        <f t="shared" si="416"/>
        <v>2</v>
      </c>
      <c r="U597" s="191">
        <f t="shared" si="434"/>
        <v>1</v>
      </c>
      <c r="V597" s="191">
        <f t="shared" si="435"/>
        <v>0</v>
      </c>
      <c r="W597" s="191">
        <f t="shared" si="436"/>
        <v>0</v>
      </c>
      <c r="X597" s="191">
        <f t="shared" si="437"/>
        <v>0</v>
      </c>
      <c r="Y597" s="192">
        <f t="shared" si="438"/>
        <v>0</v>
      </c>
      <c r="Z597" s="195">
        <f t="shared" si="417"/>
        <v>0</v>
      </c>
      <c r="AA597" s="192" t="s">
        <v>67</v>
      </c>
      <c r="AB597" s="190"/>
      <c r="AC597" s="191"/>
      <c r="AD597" s="190"/>
      <c r="AE597" s="190"/>
      <c r="AF597" s="190"/>
      <c r="AG597" s="190"/>
      <c r="AH597" s="190"/>
      <c r="AI597" s="190"/>
      <c r="AJ597" s="190"/>
      <c r="AK597" s="190"/>
      <c r="AL597" s="190"/>
      <c r="AM597" s="190"/>
      <c r="AN597" s="190"/>
      <c r="AO597" s="190"/>
      <c r="AP597" s="190"/>
      <c r="AQ597" s="190"/>
      <c r="AR597" s="190"/>
      <c r="AS597" s="190"/>
      <c r="AT597" s="190"/>
      <c r="AU597" s="190"/>
      <c r="AV597" s="190"/>
      <c r="AW597" s="190"/>
      <c r="AX597" s="190"/>
      <c r="AY597" s="190"/>
      <c r="AZ597" s="190"/>
      <c r="BA597" s="190"/>
      <c r="BB597" s="190"/>
      <c r="BC597" s="190"/>
      <c r="BD597" s="190"/>
      <c r="BE597" s="190"/>
      <c r="BF597" s="190"/>
      <c r="BG597" s="190"/>
      <c r="BH597" s="190"/>
      <c r="BI597" s="190"/>
      <c r="BJ597" s="190"/>
      <c r="BK597" s="190"/>
      <c r="BL597" s="190"/>
      <c r="BM597" s="190"/>
      <c r="BN597" s="190"/>
      <c r="BO597" s="190"/>
      <c r="BP597" s="190"/>
      <c r="BQ597" s="190"/>
      <c r="BR597" s="190"/>
      <c r="BS597" s="190"/>
      <c r="BT597" s="190"/>
      <c r="BU597" s="190"/>
      <c r="BV597" s="190"/>
      <c r="BW597" s="190"/>
      <c r="BX597" s="190"/>
      <c r="BY597" s="190"/>
      <c r="BZ597" s="190">
        <f t="shared" si="426"/>
        <v>1</v>
      </c>
      <c r="CA597" s="190">
        <f t="shared" si="427"/>
        <v>0</v>
      </c>
      <c r="CB597" s="196">
        <f t="shared" si="428"/>
        <v>0</v>
      </c>
      <c r="CC597" s="196">
        <f t="shared" si="418"/>
        <v>0</v>
      </c>
      <c r="CD597" s="197">
        <f t="shared" si="429"/>
        <v>4</v>
      </c>
      <c r="CE597" s="198" t="s">
        <v>127</v>
      </c>
      <c r="CF597" s="196" t="str">
        <f t="shared" si="419"/>
        <v/>
      </c>
      <c r="CG597" s="199">
        <f t="shared" si="430"/>
        <v>1</v>
      </c>
      <c r="CH597" s="190" t="e">
        <f t="shared" si="431"/>
        <v>#VALUE!</v>
      </c>
      <c r="CI597" s="190" t="str">
        <f t="shared" si="432"/>
        <v/>
      </c>
      <c r="CJ597" s="190">
        <f t="shared" si="433"/>
        <v>0</v>
      </c>
      <c r="CK597" s="190"/>
      <c r="CL597" s="191">
        <f t="shared" si="399"/>
        <v>1421</v>
      </c>
      <c r="CM597" s="191" t="str">
        <f t="shared" si="400"/>
        <v>本圃</v>
      </c>
      <c r="CN597" s="191" t="str">
        <f t="shared" si="401"/>
        <v>紅ほっぺ</v>
      </c>
      <c r="CO597" s="191" t="str">
        <f t="shared" si="402"/>
        <v>間口</v>
      </c>
      <c r="CP597" s="198">
        <f t="shared" si="403"/>
        <v>6</v>
      </c>
      <c r="CQ597" s="203">
        <f t="shared" si="404"/>
        <v>1.7</v>
      </c>
      <c r="CR597" s="191" t="str">
        <f t="shared" si="405"/>
        <v>SPWFD24UB2PB</v>
      </c>
      <c r="CS597" s="191" t="str">
        <f t="shared" si="406"/>
        <v>◎</v>
      </c>
      <c r="CT597" s="191" t="str">
        <f t="shared" ref="CT597:CT650" si="439">J597</f>
        <v>強め</v>
      </c>
      <c r="CU597" s="191" t="str">
        <f t="shared" si="420"/>
        <v>●</v>
      </c>
      <c r="CV597" s="191">
        <f t="shared" si="407"/>
        <v>0</v>
      </c>
      <c r="CW597" s="191" t="str">
        <f t="shared" si="408"/>
        <v/>
      </c>
      <c r="CX597" s="208">
        <f t="shared" si="409"/>
        <v>0</v>
      </c>
      <c r="CY597" s="97">
        <f t="shared" si="421"/>
        <v>4</v>
      </c>
      <c r="CZ597" s="98">
        <f t="shared" si="410"/>
        <v>2</v>
      </c>
      <c r="DA597" s="97">
        <f t="shared" si="411"/>
        <v>3</v>
      </c>
      <c r="DB597" s="95">
        <f t="shared" si="398"/>
        <v>2</v>
      </c>
      <c r="DC597" s="147">
        <f t="shared" si="422"/>
        <v>1</v>
      </c>
      <c r="DD597" s="210">
        <f t="shared" si="423"/>
        <v>0</v>
      </c>
      <c r="DE597" s="151">
        <f t="shared" si="424"/>
        <v>0</v>
      </c>
      <c r="DF597" s="213">
        <f t="shared" si="425"/>
        <v>0</v>
      </c>
      <c r="DG597" s="149">
        <f t="shared" si="412"/>
        <v>0</v>
      </c>
      <c r="DH597" s="141">
        <f t="shared" si="413"/>
        <v>0</v>
      </c>
    </row>
    <row r="598" spans="1:112" s="155" customFormat="1" ht="26.1" customHeight="1" thickTop="1" thickBot="1" x14ac:dyDescent="0.2">
      <c r="A598" s="137"/>
      <c r="B598" s="157">
        <v>1422</v>
      </c>
      <c r="C598" s="94" t="s">
        <v>1</v>
      </c>
      <c r="D598" s="94" t="s">
        <v>210</v>
      </c>
      <c r="E598" s="94" t="s">
        <v>193</v>
      </c>
      <c r="F598" s="156">
        <v>6</v>
      </c>
      <c r="G598" s="102">
        <v>1.6</v>
      </c>
      <c r="H598" s="94" t="s">
        <v>256</v>
      </c>
      <c r="I598" s="94" t="s">
        <v>201</v>
      </c>
      <c r="J598" s="103" t="s">
        <v>202</v>
      </c>
      <c r="K598" s="146" t="str">
        <f t="shared" si="414"/>
        <v>●</v>
      </c>
      <c r="L598" s="145" t="s">
        <v>189</v>
      </c>
      <c r="M598" s="180">
        <f t="shared" si="415"/>
        <v>0</v>
      </c>
      <c r="N598" s="92"/>
      <c r="O598" s="93"/>
      <c r="P598" s="104"/>
      <c r="Q598" s="207">
        <v>4</v>
      </c>
      <c r="R598" s="202">
        <v>2</v>
      </c>
      <c r="S598" s="198">
        <v>3</v>
      </c>
      <c r="T598" s="191">
        <f t="shared" si="416"/>
        <v>2</v>
      </c>
      <c r="U598" s="191">
        <f t="shared" si="434"/>
        <v>1</v>
      </c>
      <c r="V598" s="191">
        <f t="shared" si="435"/>
        <v>0</v>
      </c>
      <c r="W598" s="191">
        <f t="shared" si="436"/>
        <v>0</v>
      </c>
      <c r="X598" s="191">
        <f t="shared" si="437"/>
        <v>0</v>
      </c>
      <c r="Y598" s="192">
        <f t="shared" si="438"/>
        <v>0</v>
      </c>
      <c r="Z598" s="195">
        <f t="shared" si="417"/>
        <v>0</v>
      </c>
      <c r="AA598" s="192" t="s">
        <v>67</v>
      </c>
      <c r="AB598" s="190"/>
      <c r="AC598" s="191"/>
      <c r="AD598" s="190"/>
      <c r="AE598" s="190"/>
      <c r="AF598" s="190"/>
      <c r="AG598" s="190"/>
      <c r="AH598" s="190"/>
      <c r="AI598" s="190"/>
      <c r="AJ598" s="190"/>
      <c r="AK598" s="190"/>
      <c r="AL598" s="190"/>
      <c r="AM598" s="190"/>
      <c r="AN598" s="190"/>
      <c r="AO598" s="190"/>
      <c r="AP598" s="190"/>
      <c r="AQ598" s="190"/>
      <c r="AR598" s="190"/>
      <c r="AS598" s="190"/>
      <c r="AT598" s="190"/>
      <c r="AU598" s="190"/>
      <c r="AV598" s="190"/>
      <c r="AW598" s="190"/>
      <c r="AX598" s="190"/>
      <c r="AY598" s="190"/>
      <c r="AZ598" s="190"/>
      <c r="BA598" s="190"/>
      <c r="BB598" s="190"/>
      <c r="BC598" s="190"/>
      <c r="BD598" s="190"/>
      <c r="BE598" s="190"/>
      <c r="BF598" s="190"/>
      <c r="BG598" s="190"/>
      <c r="BH598" s="190"/>
      <c r="BI598" s="190"/>
      <c r="BJ598" s="190"/>
      <c r="BK598" s="190"/>
      <c r="BL598" s="190"/>
      <c r="BM598" s="190"/>
      <c r="BN598" s="190"/>
      <c r="BO598" s="190"/>
      <c r="BP598" s="190"/>
      <c r="BQ598" s="190"/>
      <c r="BR598" s="190"/>
      <c r="BS598" s="190"/>
      <c r="BT598" s="190"/>
      <c r="BU598" s="190"/>
      <c r="BV598" s="190"/>
      <c r="BW598" s="190"/>
      <c r="BX598" s="190"/>
      <c r="BY598" s="190"/>
      <c r="BZ598" s="190">
        <f t="shared" si="426"/>
        <v>1</v>
      </c>
      <c r="CA598" s="190">
        <f t="shared" si="427"/>
        <v>0</v>
      </c>
      <c r="CB598" s="196">
        <f t="shared" si="428"/>
        <v>0</v>
      </c>
      <c r="CC598" s="196">
        <f t="shared" si="418"/>
        <v>0</v>
      </c>
      <c r="CD598" s="197">
        <f t="shared" si="429"/>
        <v>4</v>
      </c>
      <c r="CE598" s="198" t="s">
        <v>127</v>
      </c>
      <c r="CF598" s="196" t="str">
        <f t="shared" si="419"/>
        <v/>
      </c>
      <c r="CG598" s="199">
        <f t="shared" si="430"/>
        <v>1</v>
      </c>
      <c r="CH598" s="190" t="e">
        <f t="shared" si="431"/>
        <v>#VALUE!</v>
      </c>
      <c r="CI598" s="190" t="str">
        <f t="shared" si="432"/>
        <v/>
      </c>
      <c r="CJ598" s="190">
        <f t="shared" si="433"/>
        <v>0</v>
      </c>
      <c r="CK598" s="190"/>
      <c r="CL598" s="191">
        <f t="shared" si="399"/>
        <v>1422</v>
      </c>
      <c r="CM598" s="191" t="str">
        <f t="shared" si="400"/>
        <v>本圃</v>
      </c>
      <c r="CN598" s="191" t="str">
        <f t="shared" si="401"/>
        <v>紅ほっぺ</v>
      </c>
      <c r="CO598" s="191" t="str">
        <f t="shared" si="402"/>
        <v>間口</v>
      </c>
      <c r="CP598" s="198">
        <f t="shared" si="403"/>
        <v>6</v>
      </c>
      <c r="CQ598" s="203">
        <f t="shared" si="404"/>
        <v>1.6</v>
      </c>
      <c r="CR598" s="191" t="str">
        <f t="shared" si="405"/>
        <v>SPWFD24UB2PB</v>
      </c>
      <c r="CS598" s="191" t="str">
        <f t="shared" si="406"/>
        <v>◎</v>
      </c>
      <c r="CT598" s="191" t="str">
        <f t="shared" si="439"/>
        <v>強め</v>
      </c>
      <c r="CU598" s="191" t="str">
        <f t="shared" si="420"/>
        <v>●</v>
      </c>
      <c r="CV598" s="191">
        <f t="shared" si="407"/>
        <v>0</v>
      </c>
      <c r="CW598" s="191" t="str">
        <f t="shared" si="408"/>
        <v/>
      </c>
      <c r="CX598" s="208">
        <f t="shared" si="409"/>
        <v>0</v>
      </c>
      <c r="CY598" s="97">
        <f t="shared" si="421"/>
        <v>4</v>
      </c>
      <c r="CZ598" s="98">
        <f t="shared" si="410"/>
        <v>2</v>
      </c>
      <c r="DA598" s="97">
        <f t="shared" si="411"/>
        <v>3</v>
      </c>
      <c r="DB598" s="95">
        <f t="shared" si="398"/>
        <v>2</v>
      </c>
      <c r="DC598" s="147">
        <f t="shared" si="422"/>
        <v>1</v>
      </c>
      <c r="DD598" s="210">
        <f t="shared" si="423"/>
        <v>0</v>
      </c>
      <c r="DE598" s="151">
        <f t="shared" si="424"/>
        <v>0</v>
      </c>
      <c r="DF598" s="213">
        <f t="shared" si="425"/>
        <v>0</v>
      </c>
      <c r="DG598" s="149">
        <f t="shared" si="412"/>
        <v>0</v>
      </c>
      <c r="DH598" s="141">
        <f t="shared" si="413"/>
        <v>0</v>
      </c>
    </row>
    <row r="599" spans="1:112" s="155" customFormat="1" ht="26.1" customHeight="1" thickTop="1" thickBot="1" x14ac:dyDescent="0.2">
      <c r="A599" s="137"/>
      <c r="B599" s="157">
        <v>1423</v>
      </c>
      <c r="C599" s="94" t="s">
        <v>1</v>
      </c>
      <c r="D599" s="94" t="s">
        <v>210</v>
      </c>
      <c r="E599" s="94" t="s">
        <v>193</v>
      </c>
      <c r="F599" s="156">
        <v>6</v>
      </c>
      <c r="G599" s="102">
        <v>1.6</v>
      </c>
      <c r="H599" s="94" t="s">
        <v>256</v>
      </c>
      <c r="I599" s="94" t="s">
        <v>195</v>
      </c>
      <c r="J599" s="106" t="s">
        <v>196</v>
      </c>
      <c r="K599" s="146" t="str">
        <f t="shared" si="414"/>
        <v>○</v>
      </c>
      <c r="L599" s="145" t="s">
        <v>189</v>
      </c>
      <c r="M599" s="180">
        <f t="shared" si="415"/>
        <v>0</v>
      </c>
      <c r="N599" s="92"/>
      <c r="O599" s="93"/>
      <c r="P599" s="104"/>
      <c r="Q599" s="207">
        <v>6</v>
      </c>
      <c r="R599" s="202">
        <v>2</v>
      </c>
      <c r="S599" s="198">
        <v>3</v>
      </c>
      <c r="T599" s="191">
        <f t="shared" si="416"/>
        <v>2</v>
      </c>
      <c r="U599" s="191">
        <f t="shared" si="434"/>
        <v>1</v>
      </c>
      <c r="V599" s="191">
        <f t="shared" si="435"/>
        <v>0</v>
      </c>
      <c r="W599" s="191">
        <f t="shared" si="436"/>
        <v>0</v>
      </c>
      <c r="X599" s="191">
        <f t="shared" si="437"/>
        <v>0</v>
      </c>
      <c r="Y599" s="192">
        <f t="shared" si="438"/>
        <v>0</v>
      </c>
      <c r="Z599" s="195">
        <f t="shared" si="417"/>
        <v>0</v>
      </c>
      <c r="AA599" s="192" t="s">
        <v>67</v>
      </c>
      <c r="AB599" s="190"/>
      <c r="AC599" s="191"/>
      <c r="AD599" s="190"/>
      <c r="AE599" s="190"/>
      <c r="AF599" s="190"/>
      <c r="AG599" s="190"/>
      <c r="AH599" s="190"/>
      <c r="AI599" s="190"/>
      <c r="AJ599" s="190"/>
      <c r="AK599" s="190"/>
      <c r="AL599" s="190"/>
      <c r="AM599" s="190"/>
      <c r="AN599" s="190"/>
      <c r="AO599" s="190"/>
      <c r="AP599" s="190"/>
      <c r="AQ599" s="190"/>
      <c r="AR599" s="190"/>
      <c r="AS599" s="190"/>
      <c r="AT599" s="190"/>
      <c r="AU599" s="190"/>
      <c r="AV599" s="190"/>
      <c r="AW599" s="190"/>
      <c r="AX599" s="190"/>
      <c r="AY599" s="190"/>
      <c r="AZ599" s="190"/>
      <c r="BA599" s="190"/>
      <c r="BB599" s="190"/>
      <c r="BC599" s="190"/>
      <c r="BD599" s="190"/>
      <c r="BE599" s="190"/>
      <c r="BF599" s="190"/>
      <c r="BG599" s="190"/>
      <c r="BH599" s="190"/>
      <c r="BI599" s="190"/>
      <c r="BJ599" s="190"/>
      <c r="BK599" s="190"/>
      <c r="BL599" s="190"/>
      <c r="BM599" s="190"/>
      <c r="BN599" s="190"/>
      <c r="BO599" s="190"/>
      <c r="BP599" s="190"/>
      <c r="BQ599" s="190"/>
      <c r="BR599" s="190"/>
      <c r="BS599" s="190"/>
      <c r="BT599" s="190"/>
      <c r="BU599" s="190"/>
      <c r="BV599" s="190"/>
      <c r="BW599" s="190"/>
      <c r="BX599" s="190"/>
      <c r="BY599" s="190"/>
      <c r="BZ599" s="190">
        <f t="shared" si="426"/>
        <v>1</v>
      </c>
      <c r="CA599" s="190">
        <f t="shared" si="427"/>
        <v>0</v>
      </c>
      <c r="CB599" s="196">
        <f t="shared" si="428"/>
        <v>0</v>
      </c>
      <c r="CC599" s="196">
        <f t="shared" si="418"/>
        <v>0</v>
      </c>
      <c r="CD599" s="197">
        <f t="shared" si="429"/>
        <v>6</v>
      </c>
      <c r="CE599" s="198" t="s">
        <v>127</v>
      </c>
      <c r="CF599" s="196" t="str">
        <f t="shared" si="419"/>
        <v/>
      </c>
      <c r="CG599" s="199">
        <f t="shared" si="430"/>
        <v>1</v>
      </c>
      <c r="CH599" s="190" t="e">
        <f t="shared" si="431"/>
        <v>#VALUE!</v>
      </c>
      <c r="CI599" s="190" t="str">
        <f t="shared" si="432"/>
        <v/>
      </c>
      <c r="CJ599" s="190">
        <f t="shared" si="433"/>
        <v>0</v>
      </c>
      <c r="CK599" s="190"/>
      <c r="CL599" s="191">
        <f t="shared" si="399"/>
        <v>1423</v>
      </c>
      <c r="CM599" s="191" t="str">
        <f t="shared" si="400"/>
        <v>本圃</v>
      </c>
      <c r="CN599" s="191" t="str">
        <f t="shared" si="401"/>
        <v>紅ほっぺ</v>
      </c>
      <c r="CO599" s="191" t="str">
        <f t="shared" si="402"/>
        <v>間口</v>
      </c>
      <c r="CP599" s="198">
        <f t="shared" si="403"/>
        <v>6</v>
      </c>
      <c r="CQ599" s="203">
        <f t="shared" si="404"/>
        <v>1.6</v>
      </c>
      <c r="CR599" s="191" t="str">
        <f t="shared" si="405"/>
        <v>SPWFD24UB2PB</v>
      </c>
      <c r="CS599" s="191" t="str">
        <f t="shared" si="406"/>
        <v>△</v>
      </c>
      <c r="CT599" s="191" t="str">
        <f t="shared" si="439"/>
        <v>弱め</v>
      </c>
      <c r="CU599" s="191" t="str">
        <f t="shared" si="420"/>
        <v>○</v>
      </c>
      <c r="CV599" s="191">
        <f t="shared" si="407"/>
        <v>0</v>
      </c>
      <c r="CW599" s="191" t="str">
        <f t="shared" si="408"/>
        <v/>
      </c>
      <c r="CX599" s="208">
        <f t="shared" si="409"/>
        <v>0</v>
      </c>
      <c r="CY599" s="97">
        <f t="shared" si="421"/>
        <v>6</v>
      </c>
      <c r="CZ599" s="98">
        <f t="shared" si="410"/>
        <v>2</v>
      </c>
      <c r="DA599" s="97">
        <f t="shared" si="411"/>
        <v>3</v>
      </c>
      <c r="DB599" s="95">
        <f t="shared" si="398"/>
        <v>2</v>
      </c>
      <c r="DC599" s="147">
        <f t="shared" si="422"/>
        <v>1</v>
      </c>
      <c r="DD599" s="210">
        <f t="shared" si="423"/>
        <v>0</v>
      </c>
      <c r="DE599" s="151">
        <f t="shared" si="424"/>
        <v>0</v>
      </c>
      <c r="DF599" s="213">
        <f t="shared" si="425"/>
        <v>0</v>
      </c>
      <c r="DG599" s="149">
        <f t="shared" si="412"/>
        <v>0</v>
      </c>
      <c r="DH599" s="141">
        <f t="shared" si="413"/>
        <v>0</v>
      </c>
    </row>
    <row r="600" spans="1:112" s="155" customFormat="1" ht="26.1" customHeight="1" thickTop="1" thickBot="1" x14ac:dyDescent="0.2">
      <c r="A600" s="137"/>
      <c r="B600" s="157">
        <v>1424</v>
      </c>
      <c r="C600" s="94" t="s">
        <v>1</v>
      </c>
      <c r="D600" s="94" t="s">
        <v>210</v>
      </c>
      <c r="E600" s="94" t="s">
        <v>193</v>
      </c>
      <c r="F600" s="156">
        <v>7</v>
      </c>
      <c r="G600" s="102">
        <v>1.4</v>
      </c>
      <c r="H600" s="94" t="s">
        <v>256</v>
      </c>
      <c r="I600" s="94" t="s">
        <v>201</v>
      </c>
      <c r="J600" s="103" t="s">
        <v>202</v>
      </c>
      <c r="K600" s="146" t="str">
        <f t="shared" si="414"/>
        <v>●</v>
      </c>
      <c r="L600" s="145" t="s">
        <v>189</v>
      </c>
      <c r="M600" s="180">
        <f t="shared" si="415"/>
        <v>0</v>
      </c>
      <c r="N600" s="92"/>
      <c r="O600" s="93"/>
      <c r="P600" s="104"/>
      <c r="Q600" s="207">
        <v>4</v>
      </c>
      <c r="R600" s="202">
        <v>2</v>
      </c>
      <c r="S600" s="198">
        <v>3.5</v>
      </c>
      <c r="T600" s="191">
        <f t="shared" si="416"/>
        <v>2</v>
      </c>
      <c r="U600" s="191">
        <f t="shared" si="434"/>
        <v>1</v>
      </c>
      <c r="V600" s="191">
        <f t="shared" si="435"/>
        <v>0</v>
      </c>
      <c r="W600" s="191">
        <f t="shared" si="436"/>
        <v>0</v>
      </c>
      <c r="X600" s="191">
        <f t="shared" si="437"/>
        <v>0</v>
      </c>
      <c r="Y600" s="192">
        <f t="shared" si="438"/>
        <v>0</v>
      </c>
      <c r="Z600" s="195">
        <f t="shared" si="417"/>
        <v>0</v>
      </c>
      <c r="AA600" s="192" t="s">
        <v>67</v>
      </c>
      <c r="AB600" s="190" t="s">
        <v>74</v>
      </c>
      <c r="AC600" s="191"/>
      <c r="AD600" s="190"/>
      <c r="AE600" s="190"/>
      <c r="AF600" s="190"/>
      <c r="AG600" s="190"/>
      <c r="AH600" s="190"/>
      <c r="AI600" s="190"/>
      <c r="AJ600" s="190"/>
      <c r="AK600" s="190"/>
      <c r="AL600" s="190"/>
      <c r="AM600" s="190"/>
      <c r="AN600" s="190"/>
      <c r="AO600" s="190"/>
      <c r="AP600" s="190"/>
      <c r="AQ600" s="190"/>
      <c r="AR600" s="190"/>
      <c r="AS600" s="190"/>
      <c r="AT600" s="190"/>
      <c r="AU600" s="190"/>
      <c r="AV600" s="190"/>
      <c r="AW600" s="190"/>
      <c r="AX600" s="190"/>
      <c r="AY600" s="190"/>
      <c r="AZ600" s="190"/>
      <c r="BA600" s="190"/>
      <c r="BB600" s="190"/>
      <c r="BC600" s="190"/>
      <c r="BD600" s="190"/>
      <c r="BE600" s="190"/>
      <c r="BF600" s="190"/>
      <c r="BG600" s="190"/>
      <c r="BH600" s="190"/>
      <c r="BI600" s="190"/>
      <c r="BJ600" s="190"/>
      <c r="BK600" s="190"/>
      <c r="BL600" s="190"/>
      <c r="BM600" s="190"/>
      <c r="BN600" s="190"/>
      <c r="BO600" s="190"/>
      <c r="BP600" s="190"/>
      <c r="BQ600" s="190"/>
      <c r="BR600" s="190"/>
      <c r="BS600" s="190"/>
      <c r="BT600" s="190"/>
      <c r="BU600" s="190"/>
      <c r="BV600" s="190"/>
      <c r="BW600" s="190"/>
      <c r="BX600" s="190"/>
      <c r="BY600" s="190"/>
      <c r="BZ600" s="190">
        <f t="shared" si="426"/>
        <v>1</v>
      </c>
      <c r="CA600" s="190">
        <f t="shared" si="427"/>
        <v>0</v>
      </c>
      <c r="CB600" s="196">
        <f t="shared" si="428"/>
        <v>0</v>
      </c>
      <c r="CC600" s="196">
        <f t="shared" si="418"/>
        <v>0</v>
      </c>
      <c r="CD600" s="197">
        <f t="shared" si="429"/>
        <v>4</v>
      </c>
      <c r="CE600" s="198" t="s">
        <v>127</v>
      </c>
      <c r="CF600" s="196" t="str">
        <f t="shared" si="419"/>
        <v/>
      </c>
      <c r="CG600" s="199">
        <f t="shared" si="430"/>
        <v>1</v>
      </c>
      <c r="CH600" s="190" t="e">
        <f t="shared" si="431"/>
        <v>#VALUE!</v>
      </c>
      <c r="CI600" s="190" t="str">
        <f t="shared" si="432"/>
        <v/>
      </c>
      <c r="CJ600" s="190">
        <f t="shared" si="433"/>
        <v>0</v>
      </c>
      <c r="CK600" s="190"/>
      <c r="CL600" s="191">
        <f t="shared" si="399"/>
        <v>1424</v>
      </c>
      <c r="CM600" s="191" t="str">
        <f t="shared" si="400"/>
        <v>本圃</v>
      </c>
      <c r="CN600" s="191" t="str">
        <f t="shared" si="401"/>
        <v>紅ほっぺ</v>
      </c>
      <c r="CO600" s="191" t="str">
        <f t="shared" si="402"/>
        <v>間口</v>
      </c>
      <c r="CP600" s="198">
        <f t="shared" si="403"/>
        <v>7</v>
      </c>
      <c r="CQ600" s="203">
        <f t="shared" si="404"/>
        <v>1.4</v>
      </c>
      <c r="CR600" s="191" t="str">
        <f t="shared" si="405"/>
        <v>SPWFD24UB2PB</v>
      </c>
      <c r="CS600" s="191" t="str">
        <f t="shared" si="406"/>
        <v>◎</v>
      </c>
      <c r="CT600" s="191" t="str">
        <f t="shared" si="439"/>
        <v>強め</v>
      </c>
      <c r="CU600" s="191" t="str">
        <f t="shared" si="420"/>
        <v>●</v>
      </c>
      <c r="CV600" s="191">
        <f t="shared" si="407"/>
        <v>0</v>
      </c>
      <c r="CW600" s="191" t="str">
        <f t="shared" si="408"/>
        <v/>
      </c>
      <c r="CX600" s="208">
        <f t="shared" si="409"/>
        <v>0</v>
      </c>
      <c r="CY600" s="97">
        <f t="shared" si="421"/>
        <v>4</v>
      </c>
      <c r="CZ600" s="98">
        <f t="shared" si="410"/>
        <v>2</v>
      </c>
      <c r="DA600" s="97">
        <f t="shared" si="411"/>
        <v>3.5</v>
      </c>
      <c r="DB600" s="95">
        <f t="shared" si="398"/>
        <v>2</v>
      </c>
      <c r="DC600" s="147">
        <f t="shared" si="422"/>
        <v>1</v>
      </c>
      <c r="DD600" s="210">
        <f t="shared" si="423"/>
        <v>0</v>
      </c>
      <c r="DE600" s="151">
        <f t="shared" si="424"/>
        <v>0</v>
      </c>
      <c r="DF600" s="213">
        <f t="shared" si="425"/>
        <v>0</v>
      </c>
      <c r="DG600" s="149">
        <f t="shared" si="412"/>
        <v>0</v>
      </c>
      <c r="DH600" s="141">
        <f t="shared" si="413"/>
        <v>0</v>
      </c>
    </row>
    <row r="601" spans="1:112" s="155" customFormat="1" ht="26.1" customHeight="1" thickTop="1" thickBot="1" x14ac:dyDescent="0.2">
      <c r="A601" s="137"/>
      <c r="B601" s="157">
        <v>1425</v>
      </c>
      <c r="C601" s="94" t="s">
        <v>1</v>
      </c>
      <c r="D601" s="94" t="s">
        <v>210</v>
      </c>
      <c r="E601" s="94" t="s">
        <v>193</v>
      </c>
      <c r="F601" s="156">
        <v>7</v>
      </c>
      <c r="G601" s="102">
        <v>1.6</v>
      </c>
      <c r="H601" s="94" t="s">
        <v>256</v>
      </c>
      <c r="I601" s="94" t="s">
        <v>198</v>
      </c>
      <c r="J601" s="106" t="s">
        <v>199</v>
      </c>
      <c r="K601" s="146" t="str">
        <f t="shared" si="414"/>
        <v>●</v>
      </c>
      <c r="L601" s="145" t="s">
        <v>189</v>
      </c>
      <c r="M601" s="180">
        <f t="shared" si="415"/>
        <v>0</v>
      </c>
      <c r="N601" s="92"/>
      <c r="O601" s="93"/>
      <c r="P601" s="104"/>
      <c r="Q601" s="207">
        <v>4</v>
      </c>
      <c r="R601" s="202">
        <v>2</v>
      </c>
      <c r="S601" s="198">
        <v>3.5</v>
      </c>
      <c r="T601" s="191">
        <f t="shared" si="416"/>
        <v>2</v>
      </c>
      <c r="U601" s="191">
        <f t="shared" si="434"/>
        <v>1</v>
      </c>
      <c r="V601" s="191">
        <f t="shared" si="435"/>
        <v>0</v>
      </c>
      <c r="W601" s="191">
        <f t="shared" si="436"/>
        <v>0</v>
      </c>
      <c r="X601" s="191">
        <f t="shared" si="437"/>
        <v>0</v>
      </c>
      <c r="Y601" s="192">
        <f t="shared" si="438"/>
        <v>0</v>
      </c>
      <c r="Z601" s="195">
        <f t="shared" si="417"/>
        <v>0</v>
      </c>
      <c r="AA601" s="192" t="s">
        <v>67</v>
      </c>
      <c r="AB601" s="190"/>
      <c r="AC601" s="191"/>
      <c r="AD601" s="190"/>
      <c r="AE601" s="190"/>
      <c r="AF601" s="190"/>
      <c r="AG601" s="190"/>
      <c r="AH601" s="190"/>
      <c r="AI601" s="190"/>
      <c r="AJ601" s="190"/>
      <c r="AK601" s="190"/>
      <c r="AL601" s="190"/>
      <c r="AM601" s="190"/>
      <c r="AN601" s="190"/>
      <c r="AO601" s="190"/>
      <c r="AP601" s="190"/>
      <c r="AQ601" s="190"/>
      <c r="AR601" s="190"/>
      <c r="AS601" s="190"/>
      <c r="AT601" s="190"/>
      <c r="AU601" s="190"/>
      <c r="AV601" s="190"/>
      <c r="AW601" s="190"/>
      <c r="AX601" s="190"/>
      <c r="AY601" s="190"/>
      <c r="AZ601" s="190"/>
      <c r="BA601" s="190"/>
      <c r="BB601" s="190"/>
      <c r="BC601" s="190"/>
      <c r="BD601" s="190"/>
      <c r="BE601" s="190"/>
      <c r="BF601" s="190"/>
      <c r="BG601" s="190"/>
      <c r="BH601" s="190"/>
      <c r="BI601" s="190"/>
      <c r="BJ601" s="190"/>
      <c r="BK601" s="190"/>
      <c r="BL601" s="190"/>
      <c r="BM601" s="190"/>
      <c r="BN601" s="190"/>
      <c r="BO601" s="190"/>
      <c r="BP601" s="190"/>
      <c r="BQ601" s="190"/>
      <c r="BR601" s="190"/>
      <c r="BS601" s="190"/>
      <c r="BT601" s="190"/>
      <c r="BU601" s="190"/>
      <c r="BV601" s="190"/>
      <c r="BW601" s="190"/>
      <c r="BX601" s="190"/>
      <c r="BY601" s="190"/>
      <c r="BZ601" s="190">
        <f t="shared" si="426"/>
        <v>1</v>
      </c>
      <c r="CA601" s="190">
        <f t="shared" si="427"/>
        <v>0</v>
      </c>
      <c r="CB601" s="196">
        <f t="shared" si="428"/>
        <v>0</v>
      </c>
      <c r="CC601" s="196">
        <f t="shared" si="418"/>
        <v>0</v>
      </c>
      <c r="CD601" s="197">
        <f t="shared" si="429"/>
        <v>4</v>
      </c>
      <c r="CE601" s="198" t="s">
        <v>127</v>
      </c>
      <c r="CF601" s="196" t="str">
        <f t="shared" si="419"/>
        <v/>
      </c>
      <c r="CG601" s="199">
        <f t="shared" si="430"/>
        <v>1</v>
      </c>
      <c r="CH601" s="190" t="e">
        <f t="shared" si="431"/>
        <v>#VALUE!</v>
      </c>
      <c r="CI601" s="190" t="str">
        <f t="shared" si="432"/>
        <v/>
      </c>
      <c r="CJ601" s="190">
        <f t="shared" si="433"/>
        <v>0</v>
      </c>
      <c r="CK601" s="190"/>
      <c r="CL601" s="191">
        <f t="shared" si="399"/>
        <v>1425</v>
      </c>
      <c r="CM601" s="191" t="str">
        <f t="shared" si="400"/>
        <v>本圃</v>
      </c>
      <c r="CN601" s="191" t="str">
        <f t="shared" si="401"/>
        <v>紅ほっぺ</v>
      </c>
      <c r="CO601" s="191" t="str">
        <f t="shared" si="402"/>
        <v>間口</v>
      </c>
      <c r="CP601" s="198">
        <f t="shared" si="403"/>
        <v>7</v>
      </c>
      <c r="CQ601" s="203">
        <f t="shared" si="404"/>
        <v>1.6</v>
      </c>
      <c r="CR601" s="191" t="str">
        <f t="shared" si="405"/>
        <v>SPWFD24UB2PB</v>
      </c>
      <c r="CS601" s="191" t="str">
        <f t="shared" si="406"/>
        <v>○</v>
      </c>
      <c r="CT601" s="191" t="str">
        <f t="shared" si="439"/>
        <v>適</v>
      </c>
      <c r="CU601" s="191" t="str">
        <f t="shared" si="420"/>
        <v>●</v>
      </c>
      <c r="CV601" s="191">
        <f t="shared" si="407"/>
        <v>0</v>
      </c>
      <c r="CW601" s="191" t="str">
        <f t="shared" si="408"/>
        <v/>
      </c>
      <c r="CX601" s="208">
        <f t="shared" si="409"/>
        <v>0</v>
      </c>
      <c r="CY601" s="97">
        <f t="shared" si="421"/>
        <v>4</v>
      </c>
      <c r="CZ601" s="98">
        <f t="shared" si="410"/>
        <v>2</v>
      </c>
      <c r="DA601" s="97">
        <f t="shared" si="411"/>
        <v>3.5</v>
      </c>
      <c r="DB601" s="95">
        <f t="shared" si="398"/>
        <v>2</v>
      </c>
      <c r="DC601" s="147">
        <f t="shared" si="422"/>
        <v>1</v>
      </c>
      <c r="DD601" s="210">
        <f t="shared" si="423"/>
        <v>0</v>
      </c>
      <c r="DE601" s="151">
        <f t="shared" si="424"/>
        <v>0</v>
      </c>
      <c r="DF601" s="213">
        <f t="shared" si="425"/>
        <v>0</v>
      </c>
      <c r="DG601" s="149">
        <f t="shared" si="412"/>
        <v>0</v>
      </c>
      <c r="DH601" s="141">
        <f t="shared" si="413"/>
        <v>0</v>
      </c>
    </row>
    <row r="602" spans="1:112" s="155" customFormat="1" ht="26.1" customHeight="1" thickTop="1" thickBot="1" x14ac:dyDescent="0.2">
      <c r="A602" s="137"/>
      <c r="B602" s="157">
        <v>1426</v>
      </c>
      <c r="C602" s="94" t="s">
        <v>1</v>
      </c>
      <c r="D602" s="94" t="s">
        <v>210</v>
      </c>
      <c r="E602" s="94" t="s">
        <v>193</v>
      </c>
      <c r="F602" s="156">
        <v>7</v>
      </c>
      <c r="G602" s="102">
        <v>1.7</v>
      </c>
      <c r="H602" s="94" t="s">
        <v>256</v>
      </c>
      <c r="I602" s="94" t="s">
        <v>198</v>
      </c>
      <c r="J602" s="106" t="s">
        <v>199</v>
      </c>
      <c r="K602" s="146" t="str">
        <f t="shared" si="414"/>
        <v>●</v>
      </c>
      <c r="L602" s="145" t="s">
        <v>189</v>
      </c>
      <c r="M602" s="180">
        <f t="shared" si="415"/>
        <v>0</v>
      </c>
      <c r="N602" s="92"/>
      <c r="O602" s="93"/>
      <c r="P602" s="104"/>
      <c r="Q602" s="207">
        <v>4</v>
      </c>
      <c r="R602" s="202">
        <v>2</v>
      </c>
      <c r="S602" s="198">
        <v>3.5</v>
      </c>
      <c r="T602" s="191">
        <f t="shared" si="416"/>
        <v>2</v>
      </c>
      <c r="U602" s="191">
        <f t="shared" si="434"/>
        <v>1</v>
      </c>
      <c r="V602" s="191">
        <f t="shared" si="435"/>
        <v>0</v>
      </c>
      <c r="W602" s="191">
        <f t="shared" si="436"/>
        <v>0</v>
      </c>
      <c r="X602" s="191">
        <f t="shared" si="437"/>
        <v>0</v>
      </c>
      <c r="Y602" s="192">
        <f t="shared" si="438"/>
        <v>0</v>
      </c>
      <c r="Z602" s="195">
        <f t="shared" si="417"/>
        <v>0</v>
      </c>
      <c r="AA602" s="192" t="s">
        <v>67</v>
      </c>
      <c r="AB602" s="190"/>
      <c r="AC602" s="191"/>
      <c r="AD602" s="190"/>
      <c r="AE602" s="190"/>
      <c r="AF602" s="190"/>
      <c r="AG602" s="190"/>
      <c r="AH602" s="190"/>
      <c r="AI602" s="190"/>
      <c r="AJ602" s="190"/>
      <c r="AK602" s="190"/>
      <c r="AL602" s="190"/>
      <c r="AM602" s="190"/>
      <c r="AN602" s="190"/>
      <c r="AO602" s="190"/>
      <c r="AP602" s="190"/>
      <c r="AQ602" s="190"/>
      <c r="AR602" s="190"/>
      <c r="AS602" s="190"/>
      <c r="AT602" s="190"/>
      <c r="AU602" s="190"/>
      <c r="AV602" s="190"/>
      <c r="AW602" s="190"/>
      <c r="AX602" s="190"/>
      <c r="AY602" s="190"/>
      <c r="AZ602" s="190"/>
      <c r="BA602" s="190"/>
      <c r="BB602" s="190"/>
      <c r="BC602" s="190"/>
      <c r="BD602" s="190"/>
      <c r="BE602" s="190"/>
      <c r="BF602" s="190"/>
      <c r="BG602" s="190"/>
      <c r="BH602" s="190"/>
      <c r="BI602" s="190"/>
      <c r="BJ602" s="190"/>
      <c r="BK602" s="190"/>
      <c r="BL602" s="190"/>
      <c r="BM602" s="190"/>
      <c r="BN602" s="190"/>
      <c r="BO602" s="190"/>
      <c r="BP602" s="190"/>
      <c r="BQ602" s="190"/>
      <c r="BR602" s="190"/>
      <c r="BS602" s="190"/>
      <c r="BT602" s="190"/>
      <c r="BU602" s="190"/>
      <c r="BV602" s="190"/>
      <c r="BW602" s="190"/>
      <c r="BX602" s="190"/>
      <c r="BY602" s="190"/>
      <c r="BZ602" s="190">
        <f t="shared" si="426"/>
        <v>1</v>
      </c>
      <c r="CA602" s="190">
        <f t="shared" si="427"/>
        <v>0</v>
      </c>
      <c r="CB602" s="196">
        <f t="shared" si="428"/>
        <v>0</v>
      </c>
      <c r="CC602" s="196">
        <f t="shared" si="418"/>
        <v>0</v>
      </c>
      <c r="CD602" s="197">
        <f t="shared" si="429"/>
        <v>4</v>
      </c>
      <c r="CE602" s="198" t="s">
        <v>127</v>
      </c>
      <c r="CF602" s="196" t="str">
        <f t="shared" si="419"/>
        <v/>
      </c>
      <c r="CG602" s="199">
        <f t="shared" si="430"/>
        <v>1</v>
      </c>
      <c r="CH602" s="190" t="e">
        <f t="shared" si="431"/>
        <v>#VALUE!</v>
      </c>
      <c r="CI602" s="190" t="str">
        <f t="shared" si="432"/>
        <v/>
      </c>
      <c r="CJ602" s="190">
        <f t="shared" si="433"/>
        <v>0</v>
      </c>
      <c r="CK602" s="190"/>
      <c r="CL602" s="191">
        <f t="shared" si="399"/>
        <v>1426</v>
      </c>
      <c r="CM602" s="191" t="str">
        <f t="shared" si="400"/>
        <v>本圃</v>
      </c>
      <c r="CN602" s="191" t="str">
        <f t="shared" si="401"/>
        <v>紅ほっぺ</v>
      </c>
      <c r="CO602" s="191" t="str">
        <f t="shared" si="402"/>
        <v>間口</v>
      </c>
      <c r="CP602" s="198">
        <f t="shared" si="403"/>
        <v>7</v>
      </c>
      <c r="CQ602" s="203">
        <f t="shared" si="404"/>
        <v>1.7</v>
      </c>
      <c r="CR602" s="191" t="str">
        <f t="shared" si="405"/>
        <v>SPWFD24UB2PB</v>
      </c>
      <c r="CS602" s="191" t="str">
        <f t="shared" si="406"/>
        <v>○</v>
      </c>
      <c r="CT602" s="191" t="str">
        <f t="shared" si="439"/>
        <v>適</v>
      </c>
      <c r="CU602" s="191" t="str">
        <f t="shared" si="420"/>
        <v>●</v>
      </c>
      <c r="CV602" s="191">
        <f t="shared" si="407"/>
        <v>0</v>
      </c>
      <c r="CW602" s="191" t="str">
        <f t="shared" si="408"/>
        <v/>
      </c>
      <c r="CX602" s="208">
        <f t="shared" si="409"/>
        <v>0</v>
      </c>
      <c r="CY602" s="97">
        <f t="shared" si="421"/>
        <v>4</v>
      </c>
      <c r="CZ602" s="98">
        <f t="shared" si="410"/>
        <v>2</v>
      </c>
      <c r="DA602" s="97">
        <f t="shared" si="411"/>
        <v>3.5</v>
      </c>
      <c r="DB602" s="95">
        <f t="shared" si="398"/>
        <v>2</v>
      </c>
      <c r="DC602" s="147">
        <f t="shared" si="422"/>
        <v>1</v>
      </c>
      <c r="DD602" s="210">
        <f t="shared" si="423"/>
        <v>0</v>
      </c>
      <c r="DE602" s="151">
        <f t="shared" si="424"/>
        <v>0</v>
      </c>
      <c r="DF602" s="213">
        <f t="shared" si="425"/>
        <v>0</v>
      </c>
      <c r="DG602" s="149">
        <f t="shared" si="412"/>
        <v>0</v>
      </c>
      <c r="DH602" s="141">
        <f t="shared" si="413"/>
        <v>0</v>
      </c>
    </row>
    <row r="603" spans="1:112" s="155" customFormat="1" ht="26.1" customHeight="1" thickTop="1" thickBot="1" x14ac:dyDescent="0.2">
      <c r="A603" s="137"/>
      <c r="B603" s="157">
        <v>1427</v>
      </c>
      <c r="C603" s="94" t="s">
        <v>1</v>
      </c>
      <c r="D603" s="94" t="s">
        <v>210</v>
      </c>
      <c r="E603" s="94" t="s">
        <v>193</v>
      </c>
      <c r="F603" s="156">
        <v>7</v>
      </c>
      <c r="G603" s="102">
        <v>1.75</v>
      </c>
      <c r="H603" s="94" t="s">
        <v>256</v>
      </c>
      <c r="I603" s="94" t="s">
        <v>198</v>
      </c>
      <c r="J603" s="106" t="s">
        <v>199</v>
      </c>
      <c r="K603" s="146" t="str">
        <f t="shared" si="414"/>
        <v>●</v>
      </c>
      <c r="L603" s="145" t="s">
        <v>189</v>
      </c>
      <c r="M603" s="180">
        <f t="shared" si="415"/>
        <v>0</v>
      </c>
      <c r="N603" s="92"/>
      <c r="O603" s="93"/>
      <c r="P603" s="104"/>
      <c r="Q603" s="207">
        <v>4</v>
      </c>
      <c r="R603" s="202">
        <v>2</v>
      </c>
      <c r="S603" s="198">
        <v>3.5</v>
      </c>
      <c r="T603" s="191">
        <f t="shared" si="416"/>
        <v>2</v>
      </c>
      <c r="U603" s="191">
        <f t="shared" si="434"/>
        <v>1</v>
      </c>
      <c r="V603" s="191">
        <f t="shared" si="435"/>
        <v>0</v>
      </c>
      <c r="W603" s="191">
        <f t="shared" si="436"/>
        <v>0</v>
      </c>
      <c r="X603" s="191">
        <f t="shared" si="437"/>
        <v>0</v>
      </c>
      <c r="Y603" s="192">
        <f t="shared" si="438"/>
        <v>0</v>
      </c>
      <c r="Z603" s="195">
        <f t="shared" si="417"/>
        <v>0</v>
      </c>
      <c r="AA603" s="192" t="s">
        <v>67</v>
      </c>
      <c r="AB603" s="190"/>
      <c r="AC603" s="191"/>
      <c r="AD603" s="190"/>
      <c r="AE603" s="190"/>
      <c r="AF603" s="190"/>
      <c r="AG603" s="190"/>
      <c r="AH603" s="190"/>
      <c r="AI603" s="190"/>
      <c r="AJ603" s="190"/>
      <c r="AK603" s="190"/>
      <c r="AL603" s="190"/>
      <c r="AM603" s="190"/>
      <c r="AN603" s="190"/>
      <c r="AO603" s="190"/>
      <c r="AP603" s="190"/>
      <c r="AQ603" s="190"/>
      <c r="AR603" s="190"/>
      <c r="AS603" s="190"/>
      <c r="AT603" s="190"/>
      <c r="AU603" s="190"/>
      <c r="AV603" s="190"/>
      <c r="AW603" s="190"/>
      <c r="AX603" s="190"/>
      <c r="AY603" s="190"/>
      <c r="AZ603" s="190"/>
      <c r="BA603" s="190"/>
      <c r="BB603" s="190"/>
      <c r="BC603" s="190"/>
      <c r="BD603" s="190"/>
      <c r="BE603" s="190"/>
      <c r="BF603" s="190"/>
      <c r="BG603" s="190"/>
      <c r="BH603" s="190"/>
      <c r="BI603" s="190"/>
      <c r="BJ603" s="190"/>
      <c r="BK603" s="190"/>
      <c r="BL603" s="190"/>
      <c r="BM603" s="190"/>
      <c r="BN603" s="190"/>
      <c r="BO603" s="190"/>
      <c r="BP603" s="190"/>
      <c r="BQ603" s="190"/>
      <c r="BR603" s="190"/>
      <c r="BS603" s="190"/>
      <c r="BT603" s="190"/>
      <c r="BU603" s="190"/>
      <c r="BV603" s="190"/>
      <c r="BW603" s="190"/>
      <c r="BX603" s="190"/>
      <c r="BY603" s="190"/>
      <c r="BZ603" s="190">
        <f t="shared" si="426"/>
        <v>1</v>
      </c>
      <c r="CA603" s="190">
        <f t="shared" si="427"/>
        <v>0</v>
      </c>
      <c r="CB603" s="196">
        <f t="shared" si="428"/>
        <v>0</v>
      </c>
      <c r="CC603" s="196">
        <f t="shared" si="418"/>
        <v>0</v>
      </c>
      <c r="CD603" s="197">
        <f t="shared" si="429"/>
        <v>4</v>
      </c>
      <c r="CE603" s="198" t="s">
        <v>127</v>
      </c>
      <c r="CF603" s="196" t="str">
        <f t="shared" si="419"/>
        <v/>
      </c>
      <c r="CG603" s="199">
        <f t="shared" si="430"/>
        <v>1</v>
      </c>
      <c r="CH603" s="190" t="e">
        <f t="shared" si="431"/>
        <v>#VALUE!</v>
      </c>
      <c r="CI603" s="190" t="str">
        <f t="shared" si="432"/>
        <v/>
      </c>
      <c r="CJ603" s="190">
        <f t="shared" si="433"/>
        <v>0</v>
      </c>
      <c r="CK603" s="190"/>
      <c r="CL603" s="191">
        <f t="shared" si="399"/>
        <v>1427</v>
      </c>
      <c r="CM603" s="191" t="str">
        <f t="shared" si="400"/>
        <v>本圃</v>
      </c>
      <c r="CN603" s="191" t="str">
        <f t="shared" si="401"/>
        <v>紅ほっぺ</v>
      </c>
      <c r="CO603" s="191" t="str">
        <f t="shared" si="402"/>
        <v>間口</v>
      </c>
      <c r="CP603" s="198">
        <f t="shared" si="403"/>
        <v>7</v>
      </c>
      <c r="CQ603" s="203">
        <f t="shared" si="404"/>
        <v>1.75</v>
      </c>
      <c r="CR603" s="191" t="str">
        <f t="shared" si="405"/>
        <v>SPWFD24UB2PB</v>
      </c>
      <c r="CS603" s="191" t="str">
        <f t="shared" si="406"/>
        <v>○</v>
      </c>
      <c r="CT603" s="191" t="str">
        <f t="shared" si="439"/>
        <v>適</v>
      </c>
      <c r="CU603" s="191" t="str">
        <f t="shared" si="420"/>
        <v>●</v>
      </c>
      <c r="CV603" s="191">
        <f t="shared" si="407"/>
        <v>0</v>
      </c>
      <c r="CW603" s="191" t="str">
        <f t="shared" si="408"/>
        <v/>
      </c>
      <c r="CX603" s="208">
        <f t="shared" si="409"/>
        <v>0</v>
      </c>
      <c r="CY603" s="97">
        <f t="shared" si="421"/>
        <v>4</v>
      </c>
      <c r="CZ603" s="98">
        <f t="shared" si="410"/>
        <v>2</v>
      </c>
      <c r="DA603" s="97">
        <f t="shared" si="411"/>
        <v>3.5</v>
      </c>
      <c r="DB603" s="95">
        <f t="shared" si="398"/>
        <v>2</v>
      </c>
      <c r="DC603" s="147">
        <f t="shared" si="422"/>
        <v>1</v>
      </c>
      <c r="DD603" s="210">
        <f t="shared" si="423"/>
        <v>0</v>
      </c>
      <c r="DE603" s="151">
        <f t="shared" si="424"/>
        <v>0</v>
      </c>
      <c r="DF603" s="213">
        <f t="shared" si="425"/>
        <v>0</v>
      </c>
      <c r="DG603" s="149">
        <f t="shared" si="412"/>
        <v>0</v>
      </c>
      <c r="DH603" s="141">
        <f t="shared" si="413"/>
        <v>0</v>
      </c>
    </row>
    <row r="604" spans="1:112" s="155" customFormat="1" ht="26.1" customHeight="1" thickTop="1" thickBot="1" x14ac:dyDescent="0.2">
      <c r="A604" s="137"/>
      <c r="B604" s="157">
        <v>1428</v>
      </c>
      <c r="C604" s="94" t="s">
        <v>1</v>
      </c>
      <c r="D604" s="94" t="s">
        <v>210</v>
      </c>
      <c r="E604" s="94" t="s">
        <v>193</v>
      </c>
      <c r="F604" s="156">
        <v>7</v>
      </c>
      <c r="G604" s="102">
        <v>1.8</v>
      </c>
      <c r="H604" s="94" t="s">
        <v>256</v>
      </c>
      <c r="I604" s="94" t="s">
        <v>198</v>
      </c>
      <c r="J604" s="106" t="s">
        <v>199</v>
      </c>
      <c r="K604" s="146" t="str">
        <f t="shared" si="414"/>
        <v>●</v>
      </c>
      <c r="L604" s="145" t="s">
        <v>189</v>
      </c>
      <c r="M604" s="180">
        <f t="shared" si="415"/>
        <v>0</v>
      </c>
      <c r="N604" s="92"/>
      <c r="O604" s="93"/>
      <c r="P604" s="104"/>
      <c r="Q604" s="207">
        <v>4</v>
      </c>
      <c r="R604" s="202">
        <v>2</v>
      </c>
      <c r="S604" s="198">
        <v>3.5</v>
      </c>
      <c r="T604" s="191">
        <f t="shared" si="416"/>
        <v>2</v>
      </c>
      <c r="U604" s="191">
        <f t="shared" si="434"/>
        <v>1</v>
      </c>
      <c r="V604" s="191">
        <f t="shared" si="435"/>
        <v>0</v>
      </c>
      <c r="W604" s="191">
        <f t="shared" si="436"/>
        <v>0</v>
      </c>
      <c r="X604" s="191">
        <f t="shared" si="437"/>
        <v>0</v>
      </c>
      <c r="Y604" s="192">
        <f t="shared" si="438"/>
        <v>0</v>
      </c>
      <c r="Z604" s="195">
        <f t="shared" si="417"/>
        <v>0</v>
      </c>
      <c r="AA604" s="192" t="s">
        <v>67</v>
      </c>
      <c r="AB604" s="190"/>
      <c r="AC604" s="191"/>
      <c r="AD604" s="190"/>
      <c r="AE604" s="190"/>
      <c r="AF604" s="190"/>
      <c r="AG604" s="190"/>
      <c r="AH604" s="190"/>
      <c r="AI604" s="190"/>
      <c r="AJ604" s="190"/>
      <c r="AK604" s="190"/>
      <c r="AL604" s="190"/>
      <c r="AM604" s="190"/>
      <c r="AN604" s="190"/>
      <c r="AO604" s="190"/>
      <c r="AP604" s="190"/>
      <c r="AQ604" s="190"/>
      <c r="AR604" s="190"/>
      <c r="AS604" s="190"/>
      <c r="AT604" s="190"/>
      <c r="AU604" s="190"/>
      <c r="AV604" s="190"/>
      <c r="AW604" s="190"/>
      <c r="AX604" s="190"/>
      <c r="AY604" s="190"/>
      <c r="AZ604" s="190"/>
      <c r="BA604" s="190"/>
      <c r="BB604" s="190"/>
      <c r="BC604" s="190"/>
      <c r="BD604" s="190"/>
      <c r="BE604" s="190"/>
      <c r="BF604" s="190"/>
      <c r="BG604" s="190"/>
      <c r="BH604" s="190"/>
      <c r="BI604" s="190"/>
      <c r="BJ604" s="190"/>
      <c r="BK604" s="190"/>
      <c r="BL604" s="190"/>
      <c r="BM604" s="190"/>
      <c r="BN604" s="190"/>
      <c r="BO604" s="190"/>
      <c r="BP604" s="190"/>
      <c r="BQ604" s="190"/>
      <c r="BR604" s="190"/>
      <c r="BS604" s="190"/>
      <c r="BT604" s="190"/>
      <c r="BU604" s="190"/>
      <c r="BV604" s="190"/>
      <c r="BW604" s="190"/>
      <c r="BX604" s="190"/>
      <c r="BY604" s="190"/>
      <c r="BZ604" s="190">
        <f t="shared" si="426"/>
        <v>1</v>
      </c>
      <c r="CA604" s="190">
        <f t="shared" si="427"/>
        <v>0</v>
      </c>
      <c r="CB604" s="196">
        <f t="shared" si="428"/>
        <v>0</v>
      </c>
      <c r="CC604" s="196">
        <f t="shared" si="418"/>
        <v>0</v>
      </c>
      <c r="CD604" s="197">
        <f t="shared" si="429"/>
        <v>4</v>
      </c>
      <c r="CE604" s="198" t="s">
        <v>127</v>
      </c>
      <c r="CF604" s="196" t="str">
        <f t="shared" si="419"/>
        <v/>
      </c>
      <c r="CG604" s="199">
        <f t="shared" si="430"/>
        <v>1</v>
      </c>
      <c r="CH604" s="190" t="e">
        <f t="shared" si="431"/>
        <v>#VALUE!</v>
      </c>
      <c r="CI604" s="190" t="str">
        <f t="shared" si="432"/>
        <v/>
      </c>
      <c r="CJ604" s="190">
        <f t="shared" si="433"/>
        <v>0</v>
      </c>
      <c r="CK604" s="190"/>
      <c r="CL604" s="191">
        <f t="shared" si="399"/>
        <v>1428</v>
      </c>
      <c r="CM604" s="191" t="str">
        <f t="shared" si="400"/>
        <v>本圃</v>
      </c>
      <c r="CN604" s="191" t="str">
        <f t="shared" si="401"/>
        <v>紅ほっぺ</v>
      </c>
      <c r="CO604" s="191" t="str">
        <f t="shared" si="402"/>
        <v>間口</v>
      </c>
      <c r="CP604" s="198">
        <f t="shared" si="403"/>
        <v>7</v>
      </c>
      <c r="CQ604" s="203">
        <f t="shared" si="404"/>
        <v>1.8</v>
      </c>
      <c r="CR604" s="191" t="str">
        <f t="shared" si="405"/>
        <v>SPWFD24UB2PB</v>
      </c>
      <c r="CS604" s="191" t="str">
        <f t="shared" si="406"/>
        <v>○</v>
      </c>
      <c r="CT604" s="191" t="str">
        <f t="shared" si="439"/>
        <v>適</v>
      </c>
      <c r="CU604" s="191" t="str">
        <f t="shared" si="420"/>
        <v>●</v>
      </c>
      <c r="CV604" s="191">
        <f t="shared" si="407"/>
        <v>0</v>
      </c>
      <c r="CW604" s="191" t="str">
        <f t="shared" si="408"/>
        <v/>
      </c>
      <c r="CX604" s="208">
        <f t="shared" si="409"/>
        <v>0</v>
      </c>
      <c r="CY604" s="97">
        <f t="shared" si="421"/>
        <v>4</v>
      </c>
      <c r="CZ604" s="98">
        <f t="shared" si="410"/>
        <v>2</v>
      </c>
      <c r="DA604" s="97">
        <f t="shared" si="411"/>
        <v>3.5</v>
      </c>
      <c r="DB604" s="95">
        <f t="shared" si="398"/>
        <v>2</v>
      </c>
      <c r="DC604" s="147">
        <f t="shared" si="422"/>
        <v>1</v>
      </c>
      <c r="DD604" s="210">
        <f t="shared" si="423"/>
        <v>0</v>
      </c>
      <c r="DE604" s="151">
        <f t="shared" si="424"/>
        <v>0</v>
      </c>
      <c r="DF604" s="213">
        <f t="shared" si="425"/>
        <v>0</v>
      </c>
      <c r="DG604" s="149">
        <f t="shared" si="412"/>
        <v>0</v>
      </c>
      <c r="DH604" s="141">
        <f t="shared" si="413"/>
        <v>0</v>
      </c>
    </row>
    <row r="605" spans="1:112" s="155" customFormat="1" ht="26.1" customHeight="1" thickTop="1" thickBot="1" x14ac:dyDescent="0.2">
      <c r="A605" s="137"/>
      <c r="B605" s="157">
        <v>1429</v>
      </c>
      <c r="C605" s="94" t="s">
        <v>1</v>
      </c>
      <c r="D605" s="94" t="s">
        <v>210</v>
      </c>
      <c r="E605" s="94" t="s">
        <v>193</v>
      </c>
      <c r="F605" s="156">
        <v>7</v>
      </c>
      <c r="G605" s="102">
        <v>1.9</v>
      </c>
      <c r="H605" s="94" t="s">
        <v>256</v>
      </c>
      <c r="I605" s="94" t="s">
        <v>198</v>
      </c>
      <c r="J605" s="106" t="s">
        <v>199</v>
      </c>
      <c r="K605" s="146" t="str">
        <f t="shared" si="414"/>
        <v>●</v>
      </c>
      <c r="L605" s="145" t="s">
        <v>189</v>
      </c>
      <c r="M605" s="180">
        <f t="shared" si="415"/>
        <v>0</v>
      </c>
      <c r="N605" s="92"/>
      <c r="O605" s="93"/>
      <c r="P605" s="104"/>
      <c r="Q605" s="207">
        <v>4</v>
      </c>
      <c r="R605" s="202">
        <v>2</v>
      </c>
      <c r="S605" s="198">
        <v>3.5</v>
      </c>
      <c r="T605" s="191">
        <f t="shared" si="416"/>
        <v>2</v>
      </c>
      <c r="U605" s="191">
        <f t="shared" si="434"/>
        <v>1</v>
      </c>
      <c r="V605" s="191">
        <f t="shared" si="435"/>
        <v>0</v>
      </c>
      <c r="W605" s="191">
        <f t="shared" si="436"/>
        <v>0</v>
      </c>
      <c r="X605" s="191">
        <f t="shared" si="437"/>
        <v>0</v>
      </c>
      <c r="Y605" s="192">
        <f t="shared" si="438"/>
        <v>0</v>
      </c>
      <c r="Z605" s="195">
        <f t="shared" si="417"/>
        <v>0</v>
      </c>
      <c r="AA605" s="192" t="s">
        <v>67</v>
      </c>
      <c r="AB605" s="190"/>
      <c r="AC605" s="191"/>
      <c r="AD605" s="190"/>
      <c r="AE605" s="190"/>
      <c r="AF605" s="190"/>
      <c r="AG605" s="190"/>
      <c r="AH605" s="190"/>
      <c r="AI605" s="190"/>
      <c r="AJ605" s="190"/>
      <c r="AK605" s="190"/>
      <c r="AL605" s="190"/>
      <c r="AM605" s="190"/>
      <c r="AN605" s="190"/>
      <c r="AO605" s="190"/>
      <c r="AP605" s="190"/>
      <c r="AQ605" s="190"/>
      <c r="AR605" s="190"/>
      <c r="AS605" s="190"/>
      <c r="AT605" s="190"/>
      <c r="AU605" s="190"/>
      <c r="AV605" s="190"/>
      <c r="AW605" s="190"/>
      <c r="AX605" s="190"/>
      <c r="AY605" s="190"/>
      <c r="AZ605" s="190"/>
      <c r="BA605" s="190"/>
      <c r="BB605" s="190"/>
      <c r="BC605" s="190"/>
      <c r="BD605" s="190"/>
      <c r="BE605" s="190"/>
      <c r="BF605" s="190"/>
      <c r="BG605" s="190"/>
      <c r="BH605" s="190"/>
      <c r="BI605" s="190"/>
      <c r="BJ605" s="190"/>
      <c r="BK605" s="190"/>
      <c r="BL605" s="190"/>
      <c r="BM605" s="190"/>
      <c r="BN605" s="190"/>
      <c r="BO605" s="190"/>
      <c r="BP605" s="190"/>
      <c r="BQ605" s="190"/>
      <c r="BR605" s="190"/>
      <c r="BS605" s="190"/>
      <c r="BT605" s="190"/>
      <c r="BU605" s="190"/>
      <c r="BV605" s="190"/>
      <c r="BW605" s="190"/>
      <c r="BX605" s="190"/>
      <c r="BY605" s="190"/>
      <c r="BZ605" s="190">
        <f t="shared" si="426"/>
        <v>1</v>
      </c>
      <c r="CA605" s="190">
        <f t="shared" si="427"/>
        <v>0</v>
      </c>
      <c r="CB605" s="196">
        <f t="shared" si="428"/>
        <v>0</v>
      </c>
      <c r="CC605" s="196">
        <f t="shared" si="418"/>
        <v>0</v>
      </c>
      <c r="CD605" s="197">
        <f t="shared" si="429"/>
        <v>4</v>
      </c>
      <c r="CE605" s="198" t="s">
        <v>127</v>
      </c>
      <c r="CF605" s="196" t="str">
        <f t="shared" si="419"/>
        <v/>
      </c>
      <c r="CG605" s="199">
        <f t="shared" si="430"/>
        <v>1</v>
      </c>
      <c r="CH605" s="190" t="e">
        <f t="shared" si="431"/>
        <v>#VALUE!</v>
      </c>
      <c r="CI605" s="190" t="str">
        <f t="shared" si="432"/>
        <v/>
      </c>
      <c r="CJ605" s="190">
        <f t="shared" si="433"/>
        <v>0</v>
      </c>
      <c r="CK605" s="190"/>
      <c r="CL605" s="191">
        <f t="shared" si="399"/>
        <v>1429</v>
      </c>
      <c r="CM605" s="191" t="str">
        <f t="shared" si="400"/>
        <v>本圃</v>
      </c>
      <c r="CN605" s="191" t="str">
        <f t="shared" si="401"/>
        <v>紅ほっぺ</v>
      </c>
      <c r="CO605" s="191" t="str">
        <f t="shared" si="402"/>
        <v>間口</v>
      </c>
      <c r="CP605" s="198">
        <f t="shared" si="403"/>
        <v>7</v>
      </c>
      <c r="CQ605" s="203">
        <f t="shared" si="404"/>
        <v>1.9</v>
      </c>
      <c r="CR605" s="191" t="str">
        <f t="shared" si="405"/>
        <v>SPWFD24UB2PB</v>
      </c>
      <c r="CS605" s="191" t="str">
        <f t="shared" si="406"/>
        <v>○</v>
      </c>
      <c r="CT605" s="191" t="str">
        <f t="shared" si="439"/>
        <v>適</v>
      </c>
      <c r="CU605" s="191" t="str">
        <f t="shared" si="420"/>
        <v>●</v>
      </c>
      <c r="CV605" s="191">
        <f t="shared" si="407"/>
        <v>0</v>
      </c>
      <c r="CW605" s="191" t="str">
        <f t="shared" si="408"/>
        <v/>
      </c>
      <c r="CX605" s="208">
        <f t="shared" si="409"/>
        <v>0</v>
      </c>
      <c r="CY605" s="97">
        <f t="shared" si="421"/>
        <v>4</v>
      </c>
      <c r="CZ605" s="98">
        <f t="shared" si="410"/>
        <v>2</v>
      </c>
      <c r="DA605" s="97">
        <f t="shared" si="411"/>
        <v>3.5</v>
      </c>
      <c r="DB605" s="95">
        <f t="shared" si="398"/>
        <v>2</v>
      </c>
      <c r="DC605" s="147">
        <f t="shared" si="422"/>
        <v>1</v>
      </c>
      <c r="DD605" s="210">
        <f t="shared" si="423"/>
        <v>0</v>
      </c>
      <c r="DE605" s="151">
        <f t="shared" si="424"/>
        <v>0</v>
      </c>
      <c r="DF605" s="213">
        <f t="shared" si="425"/>
        <v>0</v>
      </c>
      <c r="DG605" s="149">
        <f t="shared" si="412"/>
        <v>0</v>
      </c>
      <c r="DH605" s="141">
        <f t="shared" si="413"/>
        <v>0</v>
      </c>
    </row>
    <row r="606" spans="1:112" s="155" customFormat="1" ht="26.1" customHeight="1" thickTop="1" thickBot="1" x14ac:dyDescent="0.2">
      <c r="A606" s="137"/>
      <c r="B606" s="157">
        <v>1430</v>
      </c>
      <c r="C606" s="94" t="s">
        <v>1</v>
      </c>
      <c r="D606" s="94" t="s">
        <v>210</v>
      </c>
      <c r="E606" s="94" t="s">
        <v>193</v>
      </c>
      <c r="F606" s="156">
        <v>7</v>
      </c>
      <c r="G606" s="102">
        <v>2</v>
      </c>
      <c r="H606" s="94" t="s">
        <v>256</v>
      </c>
      <c r="I606" s="94" t="s">
        <v>198</v>
      </c>
      <c r="J606" s="106" t="s">
        <v>199</v>
      </c>
      <c r="K606" s="146" t="str">
        <f t="shared" si="414"/>
        <v>●</v>
      </c>
      <c r="L606" s="145" t="s">
        <v>189</v>
      </c>
      <c r="M606" s="180">
        <f t="shared" si="415"/>
        <v>0</v>
      </c>
      <c r="N606" s="92"/>
      <c r="O606" s="93"/>
      <c r="P606" s="104"/>
      <c r="Q606" s="207">
        <v>4</v>
      </c>
      <c r="R606" s="202">
        <v>2</v>
      </c>
      <c r="S606" s="198">
        <v>3.5</v>
      </c>
      <c r="T606" s="191">
        <f t="shared" si="416"/>
        <v>2</v>
      </c>
      <c r="U606" s="191">
        <f t="shared" si="434"/>
        <v>1</v>
      </c>
      <c r="V606" s="191">
        <f t="shared" si="435"/>
        <v>0</v>
      </c>
      <c r="W606" s="191">
        <f t="shared" si="436"/>
        <v>0</v>
      </c>
      <c r="X606" s="191">
        <f t="shared" si="437"/>
        <v>0</v>
      </c>
      <c r="Y606" s="192">
        <f t="shared" si="438"/>
        <v>0</v>
      </c>
      <c r="Z606" s="195">
        <f t="shared" si="417"/>
        <v>0</v>
      </c>
      <c r="AA606" s="192" t="s">
        <v>67</v>
      </c>
      <c r="AB606" s="190"/>
      <c r="AC606" s="191"/>
      <c r="AD606" s="190"/>
      <c r="AE606" s="190"/>
      <c r="AF606" s="190"/>
      <c r="AG606" s="190"/>
      <c r="AH606" s="190"/>
      <c r="AI606" s="190"/>
      <c r="AJ606" s="190"/>
      <c r="AK606" s="190"/>
      <c r="AL606" s="190"/>
      <c r="AM606" s="190"/>
      <c r="AN606" s="190"/>
      <c r="AO606" s="190"/>
      <c r="AP606" s="190"/>
      <c r="AQ606" s="190"/>
      <c r="AR606" s="190"/>
      <c r="AS606" s="190"/>
      <c r="AT606" s="190"/>
      <c r="AU606" s="190"/>
      <c r="AV606" s="190"/>
      <c r="AW606" s="190"/>
      <c r="AX606" s="190"/>
      <c r="AY606" s="190"/>
      <c r="AZ606" s="190"/>
      <c r="BA606" s="190"/>
      <c r="BB606" s="190"/>
      <c r="BC606" s="190"/>
      <c r="BD606" s="190"/>
      <c r="BE606" s="190"/>
      <c r="BF606" s="190"/>
      <c r="BG606" s="190"/>
      <c r="BH606" s="190"/>
      <c r="BI606" s="190"/>
      <c r="BJ606" s="190"/>
      <c r="BK606" s="190"/>
      <c r="BL606" s="190"/>
      <c r="BM606" s="190"/>
      <c r="BN606" s="190"/>
      <c r="BO606" s="190"/>
      <c r="BP606" s="190"/>
      <c r="BQ606" s="190"/>
      <c r="BR606" s="190"/>
      <c r="BS606" s="190"/>
      <c r="BT606" s="190"/>
      <c r="BU606" s="190"/>
      <c r="BV606" s="190"/>
      <c r="BW606" s="190"/>
      <c r="BX606" s="190"/>
      <c r="BY606" s="190"/>
      <c r="BZ606" s="190">
        <f t="shared" si="426"/>
        <v>1</v>
      </c>
      <c r="CA606" s="190">
        <f t="shared" si="427"/>
        <v>0</v>
      </c>
      <c r="CB606" s="196">
        <f t="shared" si="428"/>
        <v>0</v>
      </c>
      <c r="CC606" s="196">
        <f t="shared" si="418"/>
        <v>0</v>
      </c>
      <c r="CD606" s="197">
        <f t="shared" si="429"/>
        <v>4</v>
      </c>
      <c r="CE606" s="198" t="s">
        <v>127</v>
      </c>
      <c r="CF606" s="196" t="str">
        <f t="shared" si="419"/>
        <v/>
      </c>
      <c r="CG606" s="199">
        <f t="shared" si="430"/>
        <v>1</v>
      </c>
      <c r="CH606" s="190" t="e">
        <f t="shared" si="431"/>
        <v>#VALUE!</v>
      </c>
      <c r="CI606" s="190" t="str">
        <f t="shared" si="432"/>
        <v/>
      </c>
      <c r="CJ606" s="190">
        <f t="shared" si="433"/>
        <v>0</v>
      </c>
      <c r="CK606" s="190"/>
      <c r="CL606" s="191">
        <f t="shared" si="399"/>
        <v>1430</v>
      </c>
      <c r="CM606" s="191" t="str">
        <f t="shared" si="400"/>
        <v>本圃</v>
      </c>
      <c r="CN606" s="191" t="str">
        <f t="shared" si="401"/>
        <v>紅ほっぺ</v>
      </c>
      <c r="CO606" s="191" t="str">
        <f t="shared" si="402"/>
        <v>間口</v>
      </c>
      <c r="CP606" s="198">
        <f t="shared" si="403"/>
        <v>7</v>
      </c>
      <c r="CQ606" s="203">
        <f t="shared" si="404"/>
        <v>2</v>
      </c>
      <c r="CR606" s="191" t="str">
        <f t="shared" si="405"/>
        <v>SPWFD24UB2PB</v>
      </c>
      <c r="CS606" s="191" t="str">
        <f t="shared" si="406"/>
        <v>○</v>
      </c>
      <c r="CT606" s="191" t="str">
        <f t="shared" si="439"/>
        <v>適</v>
      </c>
      <c r="CU606" s="191" t="str">
        <f t="shared" si="420"/>
        <v>●</v>
      </c>
      <c r="CV606" s="191">
        <f t="shared" si="407"/>
        <v>0</v>
      </c>
      <c r="CW606" s="191" t="str">
        <f t="shared" si="408"/>
        <v/>
      </c>
      <c r="CX606" s="208">
        <f t="shared" si="409"/>
        <v>0</v>
      </c>
      <c r="CY606" s="97">
        <f t="shared" si="421"/>
        <v>4</v>
      </c>
      <c r="CZ606" s="98">
        <f t="shared" si="410"/>
        <v>2</v>
      </c>
      <c r="DA606" s="97">
        <f t="shared" si="411"/>
        <v>3.5</v>
      </c>
      <c r="DB606" s="95">
        <f t="shared" si="398"/>
        <v>2</v>
      </c>
      <c r="DC606" s="147">
        <f t="shared" si="422"/>
        <v>1</v>
      </c>
      <c r="DD606" s="210">
        <f t="shared" si="423"/>
        <v>0</v>
      </c>
      <c r="DE606" s="151">
        <f t="shared" si="424"/>
        <v>0</v>
      </c>
      <c r="DF606" s="213">
        <f t="shared" si="425"/>
        <v>0</v>
      </c>
      <c r="DG606" s="149">
        <f t="shared" si="412"/>
        <v>0</v>
      </c>
      <c r="DH606" s="141">
        <f t="shared" si="413"/>
        <v>0</v>
      </c>
    </row>
    <row r="607" spans="1:112" s="155" customFormat="1" ht="26.1" customHeight="1" thickTop="1" thickBot="1" x14ac:dyDescent="0.2">
      <c r="A607" s="137"/>
      <c r="B607" s="157">
        <v>1431</v>
      </c>
      <c r="C607" s="94" t="s">
        <v>1</v>
      </c>
      <c r="D607" s="94" t="s">
        <v>210</v>
      </c>
      <c r="E607" s="94" t="s">
        <v>193</v>
      </c>
      <c r="F607" s="156">
        <v>7</v>
      </c>
      <c r="G607" s="102">
        <v>2</v>
      </c>
      <c r="H607" s="94" t="s">
        <v>256</v>
      </c>
      <c r="I607" s="94" t="s">
        <v>201</v>
      </c>
      <c r="J607" s="103" t="s">
        <v>202</v>
      </c>
      <c r="K607" s="146" t="str">
        <f t="shared" si="414"/>
        <v>○</v>
      </c>
      <c r="L607" s="145" t="s">
        <v>189</v>
      </c>
      <c r="M607" s="180">
        <f t="shared" si="415"/>
        <v>0</v>
      </c>
      <c r="N607" s="92"/>
      <c r="O607" s="93"/>
      <c r="P607" s="104"/>
      <c r="Q607" s="207">
        <v>3</v>
      </c>
      <c r="R607" s="202">
        <v>2</v>
      </c>
      <c r="S607" s="198">
        <v>3.5</v>
      </c>
      <c r="T607" s="191">
        <f t="shared" si="416"/>
        <v>2</v>
      </c>
      <c r="U607" s="191">
        <f t="shared" si="434"/>
        <v>1</v>
      </c>
      <c r="V607" s="191">
        <f t="shared" si="435"/>
        <v>0</v>
      </c>
      <c r="W607" s="191">
        <f t="shared" si="436"/>
        <v>0</v>
      </c>
      <c r="X607" s="191">
        <f t="shared" si="437"/>
        <v>0</v>
      </c>
      <c r="Y607" s="192">
        <f t="shared" si="438"/>
        <v>0</v>
      </c>
      <c r="Z607" s="195">
        <f t="shared" si="417"/>
        <v>0</v>
      </c>
      <c r="AA607" s="192" t="s">
        <v>67</v>
      </c>
      <c r="AB607" s="190" t="s">
        <v>74</v>
      </c>
      <c r="AC607" s="191"/>
      <c r="AD607" s="190"/>
      <c r="AE607" s="190"/>
      <c r="AF607" s="190"/>
      <c r="AG607" s="190"/>
      <c r="AH607" s="190"/>
      <c r="AI607" s="190"/>
      <c r="AJ607" s="190"/>
      <c r="AK607" s="190"/>
      <c r="AL607" s="190"/>
      <c r="AM607" s="190"/>
      <c r="AN607" s="190"/>
      <c r="AO607" s="190"/>
      <c r="AP607" s="190"/>
      <c r="AQ607" s="190"/>
      <c r="AR607" s="190"/>
      <c r="AS607" s="190"/>
      <c r="AT607" s="190"/>
      <c r="AU607" s="190"/>
      <c r="AV607" s="190"/>
      <c r="AW607" s="190"/>
      <c r="AX607" s="190"/>
      <c r="AY607" s="190"/>
      <c r="AZ607" s="190"/>
      <c r="BA607" s="190"/>
      <c r="BB607" s="190"/>
      <c r="BC607" s="190"/>
      <c r="BD607" s="190"/>
      <c r="BE607" s="190"/>
      <c r="BF607" s="190"/>
      <c r="BG607" s="190"/>
      <c r="BH607" s="190"/>
      <c r="BI607" s="190"/>
      <c r="BJ607" s="190"/>
      <c r="BK607" s="190"/>
      <c r="BL607" s="190"/>
      <c r="BM607" s="190"/>
      <c r="BN607" s="190"/>
      <c r="BO607" s="190"/>
      <c r="BP607" s="190"/>
      <c r="BQ607" s="190"/>
      <c r="BR607" s="190"/>
      <c r="BS607" s="190"/>
      <c r="BT607" s="190"/>
      <c r="BU607" s="190"/>
      <c r="BV607" s="190"/>
      <c r="BW607" s="190"/>
      <c r="BX607" s="190"/>
      <c r="BY607" s="190"/>
      <c r="BZ607" s="190">
        <f t="shared" si="426"/>
        <v>1</v>
      </c>
      <c r="CA607" s="190">
        <f t="shared" si="427"/>
        <v>0</v>
      </c>
      <c r="CB607" s="196">
        <f t="shared" si="428"/>
        <v>0</v>
      </c>
      <c r="CC607" s="196">
        <f t="shared" si="418"/>
        <v>0</v>
      </c>
      <c r="CD607" s="197">
        <f t="shared" si="429"/>
        <v>3</v>
      </c>
      <c r="CE607" s="198" t="s">
        <v>127</v>
      </c>
      <c r="CF607" s="196" t="str">
        <f t="shared" si="419"/>
        <v/>
      </c>
      <c r="CG607" s="199">
        <f t="shared" si="430"/>
        <v>1</v>
      </c>
      <c r="CH607" s="190" t="e">
        <f t="shared" si="431"/>
        <v>#VALUE!</v>
      </c>
      <c r="CI607" s="190" t="str">
        <f t="shared" si="432"/>
        <v/>
      </c>
      <c r="CJ607" s="190">
        <f t="shared" si="433"/>
        <v>0</v>
      </c>
      <c r="CK607" s="190"/>
      <c r="CL607" s="191">
        <f t="shared" si="399"/>
        <v>1431</v>
      </c>
      <c r="CM607" s="191" t="str">
        <f t="shared" si="400"/>
        <v>本圃</v>
      </c>
      <c r="CN607" s="191" t="str">
        <f t="shared" si="401"/>
        <v>紅ほっぺ</v>
      </c>
      <c r="CO607" s="191" t="str">
        <f t="shared" si="402"/>
        <v>間口</v>
      </c>
      <c r="CP607" s="198">
        <f t="shared" si="403"/>
        <v>7</v>
      </c>
      <c r="CQ607" s="203">
        <f t="shared" si="404"/>
        <v>2</v>
      </c>
      <c r="CR607" s="191" t="str">
        <f t="shared" si="405"/>
        <v>SPWFD24UB2PB</v>
      </c>
      <c r="CS607" s="191" t="str">
        <f t="shared" si="406"/>
        <v>◎</v>
      </c>
      <c r="CT607" s="191" t="str">
        <f t="shared" si="439"/>
        <v>強め</v>
      </c>
      <c r="CU607" s="191" t="str">
        <f t="shared" si="420"/>
        <v>○</v>
      </c>
      <c r="CV607" s="191">
        <f t="shared" si="407"/>
        <v>0</v>
      </c>
      <c r="CW607" s="191" t="str">
        <f t="shared" si="408"/>
        <v/>
      </c>
      <c r="CX607" s="208">
        <f t="shared" si="409"/>
        <v>0</v>
      </c>
      <c r="CY607" s="97">
        <f t="shared" si="421"/>
        <v>3</v>
      </c>
      <c r="CZ607" s="98">
        <f t="shared" si="410"/>
        <v>2</v>
      </c>
      <c r="DA607" s="97">
        <f t="shared" si="411"/>
        <v>3.5</v>
      </c>
      <c r="DB607" s="95">
        <f t="shared" si="398"/>
        <v>2</v>
      </c>
      <c r="DC607" s="147">
        <f t="shared" si="422"/>
        <v>1</v>
      </c>
      <c r="DD607" s="210">
        <f t="shared" si="423"/>
        <v>0</v>
      </c>
      <c r="DE607" s="151">
        <f t="shared" si="424"/>
        <v>0</v>
      </c>
      <c r="DF607" s="213">
        <f t="shared" si="425"/>
        <v>0</v>
      </c>
      <c r="DG607" s="149">
        <f t="shared" si="412"/>
        <v>0</v>
      </c>
      <c r="DH607" s="141">
        <f t="shared" si="413"/>
        <v>0</v>
      </c>
    </row>
    <row r="608" spans="1:112" s="155" customFormat="1" ht="26.1" customHeight="1" thickTop="1" thickBot="1" x14ac:dyDescent="0.2">
      <c r="A608" s="137"/>
      <c r="B608" s="157">
        <v>1432</v>
      </c>
      <c r="C608" s="94" t="s">
        <v>1</v>
      </c>
      <c r="D608" s="94" t="s">
        <v>210</v>
      </c>
      <c r="E608" s="94" t="s">
        <v>193</v>
      </c>
      <c r="F608" s="156">
        <v>7</v>
      </c>
      <c r="G608" s="102">
        <v>2</v>
      </c>
      <c r="H608" s="94" t="s">
        <v>257</v>
      </c>
      <c r="I608" s="94" t="s">
        <v>198</v>
      </c>
      <c r="J608" s="106" t="s">
        <v>199</v>
      </c>
      <c r="K608" s="146" t="str">
        <f t="shared" si="414"/>
        <v>●</v>
      </c>
      <c r="L608" s="145" t="s">
        <v>189</v>
      </c>
      <c r="M608" s="180">
        <f t="shared" si="415"/>
        <v>0</v>
      </c>
      <c r="N608" s="92"/>
      <c r="O608" s="93"/>
      <c r="P608" s="104"/>
      <c r="Q608" s="207">
        <v>4</v>
      </c>
      <c r="R608" s="202">
        <v>2</v>
      </c>
      <c r="S608" s="198">
        <v>3.5</v>
      </c>
      <c r="T608" s="191">
        <f t="shared" si="416"/>
        <v>2</v>
      </c>
      <c r="U608" s="191">
        <f t="shared" si="434"/>
        <v>1</v>
      </c>
      <c r="V608" s="191">
        <f t="shared" si="435"/>
        <v>0</v>
      </c>
      <c r="W608" s="191">
        <f t="shared" si="436"/>
        <v>0</v>
      </c>
      <c r="X608" s="191">
        <f t="shared" si="437"/>
        <v>0</v>
      </c>
      <c r="Y608" s="192">
        <f t="shared" si="438"/>
        <v>0</v>
      </c>
      <c r="Z608" s="195">
        <f t="shared" si="417"/>
        <v>0</v>
      </c>
      <c r="AA608" s="192" t="s">
        <v>67</v>
      </c>
      <c r="AB608" s="190"/>
      <c r="AC608" s="191"/>
      <c r="AD608" s="190"/>
      <c r="AE608" s="190"/>
      <c r="AF608" s="190"/>
      <c r="AG608" s="190"/>
      <c r="AH608" s="190"/>
      <c r="AI608" s="190"/>
      <c r="AJ608" s="190"/>
      <c r="AK608" s="190"/>
      <c r="AL608" s="190"/>
      <c r="AM608" s="190"/>
      <c r="AN608" s="190"/>
      <c r="AO608" s="190"/>
      <c r="AP608" s="190"/>
      <c r="AQ608" s="190"/>
      <c r="AR608" s="190"/>
      <c r="AS608" s="190"/>
      <c r="AT608" s="190"/>
      <c r="AU608" s="190"/>
      <c r="AV608" s="190"/>
      <c r="AW608" s="190"/>
      <c r="AX608" s="190"/>
      <c r="AY608" s="190"/>
      <c r="AZ608" s="190"/>
      <c r="BA608" s="190"/>
      <c r="BB608" s="190"/>
      <c r="BC608" s="190"/>
      <c r="BD608" s="190"/>
      <c r="BE608" s="190"/>
      <c r="BF608" s="190"/>
      <c r="BG608" s="190"/>
      <c r="BH608" s="190"/>
      <c r="BI608" s="190"/>
      <c r="BJ608" s="190"/>
      <c r="BK608" s="190"/>
      <c r="BL608" s="190"/>
      <c r="BM608" s="190"/>
      <c r="BN608" s="190"/>
      <c r="BO608" s="190"/>
      <c r="BP608" s="190"/>
      <c r="BQ608" s="190"/>
      <c r="BR608" s="190"/>
      <c r="BS608" s="190"/>
      <c r="BT608" s="190"/>
      <c r="BU608" s="190"/>
      <c r="BV608" s="190"/>
      <c r="BW608" s="190"/>
      <c r="BX608" s="190"/>
      <c r="BY608" s="190"/>
      <c r="BZ608" s="190">
        <f t="shared" si="426"/>
        <v>1</v>
      </c>
      <c r="CA608" s="190">
        <f t="shared" si="427"/>
        <v>0</v>
      </c>
      <c r="CB608" s="196">
        <f t="shared" si="428"/>
        <v>0</v>
      </c>
      <c r="CC608" s="196">
        <f t="shared" si="418"/>
        <v>0</v>
      </c>
      <c r="CD608" s="197">
        <f t="shared" si="429"/>
        <v>4</v>
      </c>
      <c r="CE608" s="198" t="s">
        <v>127</v>
      </c>
      <c r="CF608" s="196" t="str">
        <f t="shared" si="419"/>
        <v/>
      </c>
      <c r="CG608" s="199">
        <f t="shared" si="430"/>
        <v>1</v>
      </c>
      <c r="CH608" s="190" t="e">
        <f t="shared" si="431"/>
        <v>#VALUE!</v>
      </c>
      <c r="CI608" s="190" t="str">
        <f t="shared" si="432"/>
        <v/>
      </c>
      <c r="CJ608" s="190">
        <f t="shared" si="433"/>
        <v>0</v>
      </c>
      <c r="CK608" s="190"/>
      <c r="CL608" s="191">
        <f t="shared" si="399"/>
        <v>1432</v>
      </c>
      <c r="CM608" s="191" t="str">
        <f t="shared" si="400"/>
        <v>本圃</v>
      </c>
      <c r="CN608" s="191" t="str">
        <f t="shared" si="401"/>
        <v>紅ほっぺ</v>
      </c>
      <c r="CO608" s="191" t="str">
        <f t="shared" si="402"/>
        <v>間口</v>
      </c>
      <c r="CP608" s="198">
        <f t="shared" si="403"/>
        <v>7</v>
      </c>
      <c r="CQ608" s="203">
        <f t="shared" si="404"/>
        <v>2</v>
      </c>
      <c r="CR608" s="191" t="str">
        <f t="shared" si="405"/>
        <v>SPWFD24UB2PA</v>
      </c>
      <c r="CS608" s="191" t="str">
        <f t="shared" si="406"/>
        <v>○</v>
      </c>
      <c r="CT608" s="191" t="str">
        <f t="shared" si="439"/>
        <v>適</v>
      </c>
      <c r="CU608" s="191" t="str">
        <f t="shared" si="420"/>
        <v>●</v>
      </c>
      <c r="CV608" s="191">
        <f t="shared" si="407"/>
        <v>0</v>
      </c>
      <c r="CW608" s="191" t="str">
        <f t="shared" si="408"/>
        <v/>
      </c>
      <c r="CX608" s="208">
        <f t="shared" si="409"/>
        <v>0</v>
      </c>
      <c r="CY608" s="97">
        <f t="shared" si="421"/>
        <v>4</v>
      </c>
      <c r="CZ608" s="98">
        <f t="shared" si="410"/>
        <v>2</v>
      </c>
      <c r="DA608" s="97">
        <f t="shared" si="411"/>
        <v>3.5</v>
      </c>
      <c r="DB608" s="95">
        <f t="shared" si="398"/>
        <v>2</v>
      </c>
      <c r="DC608" s="147">
        <f t="shared" si="422"/>
        <v>1</v>
      </c>
      <c r="DD608" s="210">
        <f t="shared" si="423"/>
        <v>0</v>
      </c>
      <c r="DE608" s="151">
        <f t="shared" si="424"/>
        <v>0</v>
      </c>
      <c r="DF608" s="213">
        <f t="shared" si="425"/>
        <v>0</v>
      </c>
      <c r="DG608" s="149">
        <f t="shared" si="412"/>
        <v>0</v>
      </c>
      <c r="DH608" s="141">
        <f t="shared" si="413"/>
        <v>0</v>
      </c>
    </row>
    <row r="609" spans="1:112" s="155" customFormat="1" ht="26.1" customHeight="1" thickTop="1" thickBot="1" x14ac:dyDescent="0.2">
      <c r="A609" s="137"/>
      <c r="B609" s="157">
        <v>1435</v>
      </c>
      <c r="C609" s="94" t="s">
        <v>1</v>
      </c>
      <c r="D609" s="94" t="s">
        <v>210</v>
      </c>
      <c r="E609" s="94" t="s">
        <v>193</v>
      </c>
      <c r="F609" s="156">
        <v>7</v>
      </c>
      <c r="G609" s="102">
        <v>2</v>
      </c>
      <c r="H609" s="94" t="s">
        <v>257</v>
      </c>
      <c r="I609" s="94" t="s">
        <v>201</v>
      </c>
      <c r="J609" s="103" t="s">
        <v>202</v>
      </c>
      <c r="K609" s="146" t="str">
        <f t="shared" si="414"/>
        <v>○</v>
      </c>
      <c r="L609" s="145" t="s">
        <v>189</v>
      </c>
      <c r="M609" s="180">
        <f t="shared" si="415"/>
        <v>0</v>
      </c>
      <c r="N609" s="92"/>
      <c r="O609" s="93"/>
      <c r="P609" s="104"/>
      <c r="Q609" s="207">
        <v>3</v>
      </c>
      <c r="R609" s="202">
        <v>2</v>
      </c>
      <c r="S609" s="198">
        <v>3.5</v>
      </c>
      <c r="T609" s="191">
        <f t="shared" si="416"/>
        <v>2</v>
      </c>
      <c r="U609" s="191">
        <f t="shared" si="434"/>
        <v>1</v>
      </c>
      <c r="V609" s="191">
        <f t="shared" si="435"/>
        <v>0</v>
      </c>
      <c r="W609" s="191">
        <f t="shared" si="436"/>
        <v>0</v>
      </c>
      <c r="X609" s="191">
        <f t="shared" si="437"/>
        <v>0</v>
      </c>
      <c r="Y609" s="192">
        <f t="shared" si="438"/>
        <v>0</v>
      </c>
      <c r="Z609" s="195">
        <f t="shared" si="417"/>
        <v>0</v>
      </c>
      <c r="AA609" s="192" t="s">
        <v>67</v>
      </c>
      <c r="AB609" s="190" t="s">
        <v>74</v>
      </c>
      <c r="AC609" s="191"/>
      <c r="AD609" s="190"/>
      <c r="AE609" s="190"/>
      <c r="AF609" s="190"/>
      <c r="AG609" s="190"/>
      <c r="AH609" s="190"/>
      <c r="AI609" s="190"/>
      <c r="AJ609" s="190"/>
      <c r="AK609" s="190"/>
      <c r="AL609" s="190"/>
      <c r="AM609" s="190"/>
      <c r="AN609" s="190"/>
      <c r="AO609" s="190"/>
      <c r="AP609" s="190"/>
      <c r="AQ609" s="190"/>
      <c r="AR609" s="190"/>
      <c r="AS609" s="190"/>
      <c r="AT609" s="190"/>
      <c r="AU609" s="190"/>
      <c r="AV609" s="190"/>
      <c r="AW609" s="190"/>
      <c r="AX609" s="190"/>
      <c r="AY609" s="190"/>
      <c r="AZ609" s="190"/>
      <c r="BA609" s="190"/>
      <c r="BB609" s="190"/>
      <c r="BC609" s="190"/>
      <c r="BD609" s="190"/>
      <c r="BE609" s="190"/>
      <c r="BF609" s="190"/>
      <c r="BG609" s="190"/>
      <c r="BH609" s="190"/>
      <c r="BI609" s="190"/>
      <c r="BJ609" s="190"/>
      <c r="BK609" s="190"/>
      <c r="BL609" s="190"/>
      <c r="BM609" s="190"/>
      <c r="BN609" s="190"/>
      <c r="BO609" s="190"/>
      <c r="BP609" s="190"/>
      <c r="BQ609" s="190"/>
      <c r="BR609" s="190"/>
      <c r="BS609" s="190"/>
      <c r="BT609" s="190"/>
      <c r="BU609" s="190"/>
      <c r="BV609" s="190"/>
      <c r="BW609" s="190"/>
      <c r="BX609" s="190"/>
      <c r="BY609" s="190"/>
      <c r="BZ609" s="190">
        <f t="shared" si="426"/>
        <v>1</v>
      </c>
      <c r="CA609" s="190">
        <f t="shared" si="427"/>
        <v>0</v>
      </c>
      <c r="CB609" s="196">
        <f t="shared" si="428"/>
        <v>0</v>
      </c>
      <c r="CC609" s="196">
        <f t="shared" si="418"/>
        <v>0</v>
      </c>
      <c r="CD609" s="197">
        <f t="shared" si="429"/>
        <v>3</v>
      </c>
      <c r="CE609" s="198" t="s">
        <v>127</v>
      </c>
      <c r="CF609" s="196" t="str">
        <f t="shared" si="419"/>
        <v/>
      </c>
      <c r="CG609" s="199">
        <f t="shared" si="430"/>
        <v>1</v>
      </c>
      <c r="CH609" s="190" t="e">
        <f t="shared" si="431"/>
        <v>#VALUE!</v>
      </c>
      <c r="CI609" s="190" t="str">
        <f t="shared" si="432"/>
        <v/>
      </c>
      <c r="CJ609" s="190">
        <f t="shared" si="433"/>
        <v>0</v>
      </c>
      <c r="CK609" s="190"/>
      <c r="CL609" s="191">
        <f t="shared" si="399"/>
        <v>1435</v>
      </c>
      <c r="CM609" s="191" t="str">
        <f t="shared" si="400"/>
        <v>本圃</v>
      </c>
      <c r="CN609" s="191" t="str">
        <f t="shared" si="401"/>
        <v>紅ほっぺ</v>
      </c>
      <c r="CO609" s="191" t="str">
        <f t="shared" si="402"/>
        <v>間口</v>
      </c>
      <c r="CP609" s="198">
        <f t="shared" si="403"/>
        <v>7</v>
      </c>
      <c r="CQ609" s="203">
        <f t="shared" si="404"/>
        <v>2</v>
      </c>
      <c r="CR609" s="191" t="str">
        <f t="shared" si="405"/>
        <v>SPWFD24UB2PA</v>
      </c>
      <c r="CS609" s="191" t="str">
        <f t="shared" si="406"/>
        <v>◎</v>
      </c>
      <c r="CT609" s="191" t="str">
        <f t="shared" si="439"/>
        <v>強め</v>
      </c>
      <c r="CU609" s="191" t="str">
        <f t="shared" si="420"/>
        <v>○</v>
      </c>
      <c r="CV609" s="191">
        <f t="shared" si="407"/>
        <v>0</v>
      </c>
      <c r="CW609" s="191" t="str">
        <f t="shared" si="408"/>
        <v/>
      </c>
      <c r="CX609" s="208">
        <f t="shared" si="409"/>
        <v>0</v>
      </c>
      <c r="CY609" s="97">
        <f t="shared" si="421"/>
        <v>3</v>
      </c>
      <c r="CZ609" s="98">
        <f t="shared" si="410"/>
        <v>2</v>
      </c>
      <c r="DA609" s="97">
        <f t="shared" si="411"/>
        <v>3.5</v>
      </c>
      <c r="DB609" s="95">
        <f t="shared" si="398"/>
        <v>2</v>
      </c>
      <c r="DC609" s="147">
        <f t="shared" si="422"/>
        <v>1</v>
      </c>
      <c r="DD609" s="210">
        <f t="shared" si="423"/>
        <v>0</v>
      </c>
      <c r="DE609" s="151">
        <f t="shared" si="424"/>
        <v>0</v>
      </c>
      <c r="DF609" s="213">
        <f t="shared" si="425"/>
        <v>0</v>
      </c>
      <c r="DG609" s="149">
        <f t="shared" si="412"/>
        <v>0</v>
      </c>
      <c r="DH609" s="141">
        <f t="shared" si="413"/>
        <v>0</v>
      </c>
    </row>
    <row r="610" spans="1:112" s="155" customFormat="1" ht="26.1" customHeight="1" thickTop="1" thickBot="1" x14ac:dyDescent="0.2">
      <c r="A610" s="137"/>
      <c r="B610" s="157">
        <v>1436</v>
      </c>
      <c r="C610" s="94" t="s">
        <v>1</v>
      </c>
      <c r="D610" s="94" t="s">
        <v>210</v>
      </c>
      <c r="E610" s="94" t="s">
        <v>193</v>
      </c>
      <c r="F610" s="156">
        <v>7</v>
      </c>
      <c r="G610" s="102">
        <v>2</v>
      </c>
      <c r="H610" s="94" t="s">
        <v>257</v>
      </c>
      <c r="I610" s="94" t="s">
        <v>198</v>
      </c>
      <c r="J610" s="106" t="s">
        <v>199</v>
      </c>
      <c r="K610" s="146" t="str">
        <f t="shared" si="414"/>
        <v>●</v>
      </c>
      <c r="L610" s="145" t="s">
        <v>189</v>
      </c>
      <c r="M610" s="180">
        <f t="shared" si="415"/>
        <v>0</v>
      </c>
      <c r="N610" s="92"/>
      <c r="O610" s="93"/>
      <c r="P610" s="104"/>
      <c r="Q610" s="207">
        <v>4</v>
      </c>
      <c r="R610" s="202">
        <v>2</v>
      </c>
      <c r="S610" s="198">
        <v>3.5</v>
      </c>
      <c r="T610" s="191">
        <f t="shared" si="416"/>
        <v>2</v>
      </c>
      <c r="U610" s="191">
        <f t="shared" si="434"/>
        <v>1</v>
      </c>
      <c r="V610" s="191">
        <f t="shared" si="435"/>
        <v>0</v>
      </c>
      <c r="W610" s="191">
        <f t="shared" si="436"/>
        <v>0</v>
      </c>
      <c r="X610" s="191">
        <f t="shared" si="437"/>
        <v>0</v>
      </c>
      <c r="Y610" s="192">
        <f t="shared" si="438"/>
        <v>0</v>
      </c>
      <c r="Z610" s="195">
        <f t="shared" si="417"/>
        <v>0</v>
      </c>
      <c r="AA610" s="192" t="s">
        <v>67</v>
      </c>
      <c r="AB610" s="190"/>
      <c r="AC610" s="191"/>
      <c r="AD610" s="190"/>
      <c r="AE610" s="190"/>
      <c r="AF610" s="190"/>
      <c r="AG610" s="190"/>
      <c r="AH610" s="190"/>
      <c r="AI610" s="190"/>
      <c r="AJ610" s="190"/>
      <c r="AK610" s="190"/>
      <c r="AL610" s="190"/>
      <c r="AM610" s="190"/>
      <c r="AN610" s="190"/>
      <c r="AO610" s="190"/>
      <c r="AP610" s="190"/>
      <c r="AQ610" s="190"/>
      <c r="AR610" s="190"/>
      <c r="AS610" s="190"/>
      <c r="AT610" s="190"/>
      <c r="AU610" s="190"/>
      <c r="AV610" s="190"/>
      <c r="AW610" s="190"/>
      <c r="AX610" s="190"/>
      <c r="AY610" s="190"/>
      <c r="AZ610" s="190"/>
      <c r="BA610" s="190"/>
      <c r="BB610" s="190"/>
      <c r="BC610" s="190"/>
      <c r="BD610" s="190"/>
      <c r="BE610" s="190"/>
      <c r="BF610" s="190"/>
      <c r="BG610" s="190"/>
      <c r="BH610" s="190"/>
      <c r="BI610" s="190"/>
      <c r="BJ610" s="190"/>
      <c r="BK610" s="190"/>
      <c r="BL610" s="190"/>
      <c r="BM610" s="190"/>
      <c r="BN610" s="190"/>
      <c r="BO610" s="190"/>
      <c r="BP610" s="190"/>
      <c r="BQ610" s="190"/>
      <c r="BR610" s="190"/>
      <c r="BS610" s="190"/>
      <c r="BT610" s="190"/>
      <c r="BU610" s="190"/>
      <c r="BV610" s="190"/>
      <c r="BW610" s="190"/>
      <c r="BX610" s="190"/>
      <c r="BY610" s="190"/>
      <c r="BZ610" s="190">
        <f t="shared" si="426"/>
        <v>1</v>
      </c>
      <c r="CA610" s="190">
        <f t="shared" si="427"/>
        <v>0</v>
      </c>
      <c r="CB610" s="196">
        <f t="shared" si="428"/>
        <v>0</v>
      </c>
      <c r="CC610" s="196">
        <f t="shared" si="418"/>
        <v>0</v>
      </c>
      <c r="CD610" s="197">
        <f t="shared" si="429"/>
        <v>4</v>
      </c>
      <c r="CE610" s="198" t="s">
        <v>127</v>
      </c>
      <c r="CF610" s="196" t="str">
        <f t="shared" si="419"/>
        <v/>
      </c>
      <c r="CG610" s="199">
        <f t="shared" si="430"/>
        <v>1</v>
      </c>
      <c r="CH610" s="190" t="e">
        <f t="shared" si="431"/>
        <v>#VALUE!</v>
      </c>
      <c r="CI610" s="190" t="str">
        <f t="shared" si="432"/>
        <v/>
      </c>
      <c r="CJ610" s="190">
        <f t="shared" si="433"/>
        <v>0</v>
      </c>
      <c r="CK610" s="190"/>
      <c r="CL610" s="191">
        <f t="shared" ref="CL610:CL665" si="440">B610</f>
        <v>1436</v>
      </c>
      <c r="CM610" s="191" t="str">
        <f t="shared" ref="CM610:CM665" si="441">C610</f>
        <v>本圃</v>
      </c>
      <c r="CN610" s="191" t="str">
        <f t="shared" ref="CN610:CN665" si="442">D610</f>
        <v>紅ほっぺ</v>
      </c>
      <c r="CO610" s="191" t="str">
        <f t="shared" ref="CO610:CO665" si="443">E610</f>
        <v>間口</v>
      </c>
      <c r="CP610" s="198">
        <f t="shared" ref="CP610:CP665" si="444">F610</f>
        <v>7</v>
      </c>
      <c r="CQ610" s="203">
        <f t="shared" ref="CQ610:CQ665" si="445">G610</f>
        <v>2</v>
      </c>
      <c r="CR610" s="191" t="str">
        <f t="shared" ref="CR610:CR665" si="446">H610</f>
        <v>SPWFD24UB2PA</v>
      </c>
      <c r="CS610" s="191" t="str">
        <f t="shared" ref="CS610:CS665" si="447">I610</f>
        <v>○</v>
      </c>
      <c r="CT610" s="191" t="str">
        <f t="shared" si="439"/>
        <v>適</v>
      </c>
      <c r="CU610" s="191" t="str">
        <f t="shared" si="420"/>
        <v>●</v>
      </c>
      <c r="CV610" s="191">
        <f t="shared" ref="CV610:CV665" si="448">N610</f>
        <v>0</v>
      </c>
      <c r="CW610" s="191" t="str">
        <f t="shared" ref="CW610:CW665" si="449">IF(O610&lt;&gt;"",O610,"")</f>
        <v/>
      </c>
      <c r="CX610" s="208">
        <f t="shared" ref="CX610:CX665" si="450">P610</f>
        <v>0</v>
      </c>
      <c r="CY610" s="97">
        <f t="shared" si="421"/>
        <v>4</v>
      </c>
      <c r="CZ610" s="98">
        <f t="shared" ref="CZ610:CZ665" si="451">R610</f>
        <v>2</v>
      </c>
      <c r="DA610" s="97">
        <f t="shared" ref="DA610:DA665" si="452">S610</f>
        <v>3.5</v>
      </c>
      <c r="DB610" s="95">
        <f t="shared" si="398"/>
        <v>2</v>
      </c>
      <c r="DC610" s="147">
        <f t="shared" si="422"/>
        <v>1</v>
      </c>
      <c r="DD610" s="210">
        <f t="shared" si="423"/>
        <v>0</v>
      </c>
      <c r="DE610" s="151">
        <f t="shared" si="424"/>
        <v>0</v>
      </c>
      <c r="DF610" s="213">
        <f t="shared" si="425"/>
        <v>0</v>
      </c>
      <c r="DG610" s="149">
        <f t="shared" ref="DG610:DG665" si="453">DE610*45900</f>
        <v>0</v>
      </c>
      <c r="DH610" s="141">
        <f t="shared" ref="DH610:DH665" si="454">(DB610/CZ610-1)*CY610</f>
        <v>0</v>
      </c>
    </row>
    <row r="611" spans="1:112" s="155" customFormat="1" ht="26.1" customHeight="1" thickTop="1" thickBot="1" x14ac:dyDescent="0.2">
      <c r="A611" s="137"/>
      <c r="B611" s="157">
        <v>1437</v>
      </c>
      <c r="C611" s="94" t="s">
        <v>1</v>
      </c>
      <c r="D611" s="94" t="s">
        <v>210</v>
      </c>
      <c r="E611" s="94" t="s">
        <v>193</v>
      </c>
      <c r="F611" s="156">
        <v>8</v>
      </c>
      <c r="G611" s="102">
        <v>1.6</v>
      </c>
      <c r="H611" s="94" t="s">
        <v>256</v>
      </c>
      <c r="I611" s="94" t="s">
        <v>201</v>
      </c>
      <c r="J611" s="103" t="s">
        <v>202</v>
      </c>
      <c r="K611" s="146" t="str">
        <f t="shared" ref="K611:K666" si="455">IF(OR(Q611=3,Q611=6,Q611=9),"○",IF(OR(Q611=4,Q611=8),"●","-"))</f>
        <v>○</v>
      </c>
      <c r="L611" s="145" t="s">
        <v>189</v>
      </c>
      <c r="M611" s="180">
        <f t="shared" ref="M611:M666" si="456">IF(L611="YES",1,0)</f>
        <v>0</v>
      </c>
      <c r="N611" s="92"/>
      <c r="O611" s="93"/>
      <c r="P611" s="104"/>
      <c r="Q611" s="207">
        <v>6</v>
      </c>
      <c r="R611" s="202">
        <v>3</v>
      </c>
      <c r="S611" s="198">
        <v>2.5</v>
      </c>
      <c r="T611" s="191">
        <f t="shared" si="416"/>
        <v>3</v>
      </c>
      <c r="U611" s="191">
        <f t="shared" si="434"/>
        <v>1</v>
      </c>
      <c r="V611" s="191">
        <f t="shared" si="435"/>
        <v>0</v>
      </c>
      <c r="W611" s="191">
        <f t="shared" si="436"/>
        <v>0</v>
      </c>
      <c r="X611" s="191">
        <f t="shared" si="437"/>
        <v>0</v>
      </c>
      <c r="Y611" s="192">
        <f t="shared" si="438"/>
        <v>0</v>
      </c>
      <c r="Z611" s="195">
        <f t="shared" ref="Z611:Z668" si="457">(T611/R611-1)*Q611</f>
        <v>0</v>
      </c>
      <c r="AA611" s="192" t="s">
        <v>67</v>
      </c>
      <c r="AB611" s="190" t="s">
        <v>215</v>
      </c>
      <c r="AC611" s="191"/>
      <c r="AD611" s="190"/>
      <c r="AE611" s="190"/>
      <c r="AF611" s="190"/>
      <c r="AG611" s="190"/>
      <c r="AH611" s="190"/>
      <c r="AI611" s="190"/>
      <c r="AJ611" s="190"/>
      <c r="AK611" s="190"/>
      <c r="AL611" s="190"/>
      <c r="AM611" s="190"/>
      <c r="AN611" s="190"/>
      <c r="AO611" s="190"/>
      <c r="AP611" s="190"/>
      <c r="AQ611" s="190"/>
      <c r="AR611" s="190"/>
      <c r="AS611" s="190"/>
      <c r="AT611" s="190"/>
      <c r="AU611" s="190"/>
      <c r="AV611" s="190"/>
      <c r="AW611" s="190"/>
      <c r="AX611" s="190"/>
      <c r="AY611" s="190"/>
      <c r="AZ611" s="190"/>
      <c r="BA611" s="190"/>
      <c r="BB611" s="190"/>
      <c r="BC611" s="190"/>
      <c r="BD611" s="190"/>
      <c r="BE611" s="190"/>
      <c r="BF611" s="190"/>
      <c r="BG611" s="190"/>
      <c r="BH611" s="190"/>
      <c r="BI611" s="190"/>
      <c r="BJ611" s="190"/>
      <c r="BK611" s="190"/>
      <c r="BL611" s="190"/>
      <c r="BM611" s="190"/>
      <c r="BN611" s="190"/>
      <c r="BO611" s="190"/>
      <c r="BP611" s="190"/>
      <c r="BQ611" s="190"/>
      <c r="BR611" s="190"/>
      <c r="BS611" s="190"/>
      <c r="BT611" s="190"/>
      <c r="BU611" s="190"/>
      <c r="BV611" s="190"/>
      <c r="BW611" s="190"/>
      <c r="BX611" s="190"/>
      <c r="BY611" s="190"/>
      <c r="BZ611" s="190">
        <f t="shared" si="426"/>
        <v>1</v>
      </c>
      <c r="CA611" s="190">
        <f t="shared" si="427"/>
        <v>0</v>
      </c>
      <c r="CB611" s="196">
        <f t="shared" si="428"/>
        <v>0</v>
      </c>
      <c r="CC611" s="196">
        <f t="shared" si="418"/>
        <v>0</v>
      </c>
      <c r="CD611" s="197">
        <f t="shared" si="429"/>
        <v>6</v>
      </c>
      <c r="CE611" s="198" t="s">
        <v>127</v>
      </c>
      <c r="CF611" s="196" t="str">
        <f t="shared" si="419"/>
        <v/>
      </c>
      <c r="CG611" s="199">
        <f t="shared" si="430"/>
        <v>1</v>
      </c>
      <c r="CH611" s="190" t="e">
        <f t="shared" si="431"/>
        <v>#VALUE!</v>
      </c>
      <c r="CI611" s="190" t="str">
        <f t="shared" si="432"/>
        <v/>
      </c>
      <c r="CJ611" s="190">
        <f t="shared" si="433"/>
        <v>0</v>
      </c>
      <c r="CK611" s="190"/>
      <c r="CL611" s="191">
        <f t="shared" si="440"/>
        <v>1437</v>
      </c>
      <c r="CM611" s="191" t="str">
        <f t="shared" si="441"/>
        <v>本圃</v>
      </c>
      <c r="CN611" s="191" t="str">
        <f t="shared" si="442"/>
        <v>紅ほっぺ</v>
      </c>
      <c r="CO611" s="191" t="str">
        <f t="shared" si="443"/>
        <v>間口</v>
      </c>
      <c r="CP611" s="198">
        <f t="shared" si="444"/>
        <v>8</v>
      </c>
      <c r="CQ611" s="203">
        <f t="shared" si="445"/>
        <v>1.6</v>
      </c>
      <c r="CR611" s="191" t="str">
        <f t="shared" si="446"/>
        <v>SPWFD24UB2PB</v>
      </c>
      <c r="CS611" s="191" t="str">
        <f t="shared" si="447"/>
        <v>◎</v>
      </c>
      <c r="CT611" s="191" t="str">
        <f t="shared" si="439"/>
        <v>強め</v>
      </c>
      <c r="CU611" s="191" t="str">
        <f t="shared" ref="CU611:CU666" si="458">IF(OR(CY611=3,CY611=6,CY611=9),"○",IF(OR(CY611=4,CY611=8),"●","-"))</f>
        <v>○</v>
      </c>
      <c r="CV611" s="191">
        <f t="shared" si="448"/>
        <v>0</v>
      </c>
      <c r="CW611" s="191" t="str">
        <f t="shared" si="449"/>
        <v/>
      </c>
      <c r="CX611" s="208">
        <f t="shared" si="450"/>
        <v>0</v>
      </c>
      <c r="CY611" s="97">
        <f t="shared" ref="CY611:CY666" si="459">IF(M611=0,IF(CF611&lt;&gt;"",CF611,CD611),Q611)</f>
        <v>6</v>
      </c>
      <c r="CZ611" s="98">
        <f t="shared" si="451"/>
        <v>3</v>
      </c>
      <c r="DA611" s="97">
        <f t="shared" si="452"/>
        <v>2.5</v>
      </c>
      <c r="DB611" s="95">
        <f t="shared" si="398"/>
        <v>3</v>
      </c>
      <c r="DC611" s="147">
        <f t="shared" ref="DC611:DC666" si="460">ROUNDUP(DB611/6,0)</f>
        <v>1</v>
      </c>
      <c r="DD611" s="210">
        <f t="shared" ref="DD611:DD666" si="461">DB611*CX611</f>
        <v>0</v>
      </c>
      <c r="DE611" s="151">
        <f t="shared" ref="DE611:DE666" si="462">ROUNDUP(DD611/6,0)</f>
        <v>0</v>
      </c>
      <c r="DF611" s="213">
        <f t="shared" ref="DF611:DF666" si="463">DE611*6-DD611</f>
        <v>0</v>
      </c>
      <c r="DG611" s="149">
        <f t="shared" si="453"/>
        <v>0</v>
      </c>
      <c r="DH611" s="141">
        <f t="shared" si="454"/>
        <v>0</v>
      </c>
    </row>
    <row r="612" spans="1:112" s="155" customFormat="1" ht="26.1" customHeight="1" thickTop="1" thickBot="1" x14ac:dyDescent="0.2">
      <c r="A612" s="137"/>
      <c r="B612" s="157">
        <v>1438</v>
      </c>
      <c r="C612" s="94" t="s">
        <v>1</v>
      </c>
      <c r="D612" s="94" t="s">
        <v>210</v>
      </c>
      <c r="E612" s="94" t="s">
        <v>193</v>
      </c>
      <c r="F612" s="156">
        <v>8</v>
      </c>
      <c r="G612" s="102">
        <v>1.7</v>
      </c>
      <c r="H612" s="94" t="s">
        <v>256</v>
      </c>
      <c r="I612" s="94" t="s">
        <v>198</v>
      </c>
      <c r="J612" s="106" t="s">
        <v>199</v>
      </c>
      <c r="K612" s="146" t="str">
        <f t="shared" si="455"/>
        <v>○</v>
      </c>
      <c r="L612" s="145" t="s">
        <v>189</v>
      </c>
      <c r="M612" s="180">
        <f t="shared" si="456"/>
        <v>0</v>
      </c>
      <c r="N612" s="92"/>
      <c r="O612" s="93"/>
      <c r="P612" s="104"/>
      <c r="Q612" s="207">
        <v>6</v>
      </c>
      <c r="R612" s="202">
        <v>3</v>
      </c>
      <c r="S612" s="198">
        <v>2.5</v>
      </c>
      <c r="T612" s="191">
        <f t="shared" si="416"/>
        <v>3</v>
      </c>
      <c r="U612" s="191">
        <f t="shared" si="434"/>
        <v>1</v>
      </c>
      <c r="V612" s="191">
        <f t="shared" si="435"/>
        <v>0</v>
      </c>
      <c r="W612" s="191">
        <f t="shared" si="436"/>
        <v>0</v>
      </c>
      <c r="X612" s="191">
        <f t="shared" si="437"/>
        <v>0</v>
      </c>
      <c r="Y612" s="192">
        <f t="shared" si="438"/>
        <v>0</v>
      </c>
      <c r="Z612" s="195">
        <f t="shared" si="457"/>
        <v>0</v>
      </c>
      <c r="AA612" s="192" t="s">
        <v>67</v>
      </c>
      <c r="AB612" s="190"/>
      <c r="AC612" s="191"/>
      <c r="AD612" s="190"/>
      <c r="AE612" s="190"/>
      <c r="AF612" s="190"/>
      <c r="AG612" s="190"/>
      <c r="AH612" s="190"/>
      <c r="AI612" s="190"/>
      <c r="AJ612" s="190"/>
      <c r="AK612" s="190"/>
      <c r="AL612" s="190"/>
      <c r="AM612" s="190"/>
      <c r="AN612" s="190"/>
      <c r="AO612" s="190"/>
      <c r="AP612" s="190"/>
      <c r="AQ612" s="190"/>
      <c r="AR612" s="190"/>
      <c r="AS612" s="190"/>
      <c r="AT612" s="190"/>
      <c r="AU612" s="190"/>
      <c r="AV612" s="190"/>
      <c r="AW612" s="190"/>
      <c r="AX612" s="190"/>
      <c r="AY612" s="190"/>
      <c r="AZ612" s="190"/>
      <c r="BA612" s="190"/>
      <c r="BB612" s="190"/>
      <c r="BC612" s="190"/>
      <c r="BD612" s="190"/>
      <c r="BE612" s="190"/>
      <c r="BF612" s="190"/>
      <c r="BG612" s="190"/>
      <c r="BH612" s="190"/>
      <c r="BI612" s="190"/>
      <c r="BJ612" s="190"/>
      <c r="BK612" s="190"/>
      <c r="BL612" s="190"/>
      <c r="BM612" s="190"/>
      <c r="BN612" s="190"/>
      <c r="BO612" s="190"/>
      <c r="BP612" s="190"/>
      <c r="BQ612" s="190"/>
      <c r="BR612" s="190"/>
      <c r="BS612" s="190"/>
      <c r="BT612" s="190"/>
      <c r="BU612" s="190"/>
      <c r="BV612" s="190"/>
      <c r="BW612" s="190"/>
      <c r="BX612" s="190"/>
      <c r="BY612" s="190"/>
      <c r="BZ612" s="190">
        <f t="shared" si="426"/>
        <v>1</v>
      </c>
      <c r="CA612" s="190">
        <f t="shared" si="427"/>
        <v>0</v>
      </c>
      <c r="CB612" s="196">
        <f t="shared" si="428"/>
        <v>0</v>
      </c>
      <c r="CC612" s="196">
        <f t="shared" si="418"/>
        <v>0</v>
      </c>
      <c r="CD612" s="197">
        <f t="shared" si="429"/>
        <v>6</v>
      </c>
      <c r="CE612" s="198" t="s">
        <v>127</v>
      </c>
      <c r="CF612" s="196" t="str">
        <f t="shared" si="419"/>
        <v/>
      </c>
      <c r="CG612" s="199">
        <f t="shared" si="430"/>
        <v>1</v>
      </c>
      <c r="CH612" s="190" t="e">
        <f t="shared" si="431"/>
        <v>#VALUE!</v>
      </c>
      <c r="CI612" s="190" t="str">
        <f t="shared" si="432"/>
        <v/>
      </c>
      <c r="CJ612" s="190">
        <f t="shared" si="433"/>
        <v>0</v>
      </c>
      <c r="CK612" s="190"/>
      <c r="CL612" s="191">
        <f t="shared" si="440"/>
        <v>1438</v>
      </c>
      <c r="CM612" s="191" t="str">
        <f t="shared" si="441"/>
        <v>本圃</v>
      </c>
      <c r="CN612" s="191" t="str">
        <f t="shared" si="442"/>
        <v>紅ほっぺ</v>
      </c>
      <c r="CO612" s="191" t="str">
        <f t="shared" si="443"/>
        <v>間口</v>
      </c>
      <c r="CP612" s="198">
        <f t="shared" si="444"/>
        <v>8</v>
      </c>
      <c r="CQ612" s="203">
        <f t="shared" si="445"/>
        <v>1.7</v>
      </c>
      <c r="CR612" s="191" t="str">
        <f t="shared" si="446"/>
        <v>SPWFD24UB2PB</v>
      </c>
      <c r="CS612" s="191" t="str">
        <f t="shared" si="447"/>
        <v>○</v>
      </c>
      <c r="CT612" s="191" t="str">
        <f t="shared" si="439"/>
        <v>適</v>
      </c>
      <c r="CU612" s="191" t="str">
        <f t="shared" si="458"/>
        <v>○</v>
      </c>
      <c r="CV612" s="191">
        <f t="shared" si="448"/>
        <v>0</v>
      </c>
      <c r="CW612" s="191" t="str">
        <f t="shared" si="449"/>
        <v/>
      </c>
      <c r="CX612" s="208">
        <f t="shared" si="450"/>
        <v>0</v>
      </c>
      <c r="CY612" s="97">
        <f t="shared" si="459"/>
        <v>6</v>
      </c>
      <c r="CZ612" s="98">
        <f t="shared" si="451"/>
        <v>3</v>
      </c>
      <c r="DA612" s="97">
        <f t="shared" si="452"/>
        <v>2.5</v>
      </c>
      <c r="DB612" s="95">
        <f t="shared" ref="DB612:DB668" si="464">IF(M612=0,IF(CG612&lt;&gt;"",CG612*CZ612,BZ612*CZ612),T612)</f>
        <v>3</v>
      </c>
      <c r="DC612" s="147">
        <f t="shared" si="460"/>
        <v>1</v>
      </c>
      <c r="DD612" s="210">
        <f t="shared" si="461"/>
        <v>0</v>
      </c>
      <c r="DE612" s="151">
        <f t="shared" si="462"/>
        <v>0</v>
      </c>
      <c r="DF612" s="213">
        <f t="shared" si="463"/>
        <v>0</v>
      </c>
      <c r="DG612" s="149">
        <f t="shared" si="453"/>
        <v>0</v>
      </c>
      <c r="DH612" s="141">
        <f t="shared" si="454"/>
        <v>0</v>
      </c>
    </row>
    <row r="613" spans="1:112" s="155" customFormat="1" ht="26.1" customHeight="1" thickTop="1" thickBot="1" x14ac:dyDescent="0.2">
      <c r="A613" s="137"/>
      <c r="B613" s="157">
        <v>1439</v>
      </c>
      <c r="C613" s="94" t="s">
        <v>1</v>
      </c>
      <c r="D613" s="94" t="s">
        <v>210</v>
      </c>
      <c r="E613" s="94" t="s">
        <v>193</v>
      </c>
      <c r="F613" s="156">
        <v>8</v>
      </c>
      <c r="G613" s="102">
        <v>1.75</v>
      </c>
      <c r="H613" s="94" t="s">
        <v>256</v>
      </c>
      <c r="I613" s="94" t="s">
        <v>198</v>
      </c>
      <c r="J613" s="106" t="s">
        <v>199</v>
      </c>
      <c r="K613" s="146" t="str">
        <f t="shared" si="455"/>
        <v>○</v>
      </c>
      <c r="L613" s="145" t="s">
        <v>189</v>
      </c>
      <c r="M613" s="180">
        <f t="shared" si="456"/>
        <v>0</v>
      </c>
      <c r="N613" s="92"/>
      <c r="O613" s="93"/>
      <c r="P613" s="104"/>
      <c r="Q613" s="207">
        <v>6</v>
      </c>
      <c r="R613" s="202">
        <v>3</v>
      </c>
      <c r="S613" s="198">
        <v>2.5</v>
      </c>
      <c r="T613" s="191">
        <f t="shared" si="416"/>
        <v>3</v>
      </c>
      <c r="U613" s="191">
        <f t="shared" si="434"/>
        <v>1</v>
      </c>
      <c r="V613" s="191">
        <f t="shared" si="435"/>
        <v>0</v>
      </c>
      <c r="W613" s="191">
        <f t="shared" si="436"/>
        <v>0</v>
      </c>
      <c r="X613" s="191">
        <f t="shared" si="437"/>
        <v>0</v>
      </c>
      <c r="Y613" s="192">
        <f t="shared" si="438"/>
        <v>0</v>
      </c>
      <c r="Z613" s="195">
        <f t="shared" si="457"/>
        <v>0</v>
      </c>
      <c r="AA613" s="192" t="s">
        <v>67</v>
      </c>
      <c r="AB613" s="190"/>
      <c r="AC613" s="191"/>
      <c r="AD613" s="190"/>
      <c r="AE613" s="190"/>
      <c r="AF613" s="190"/>
      <c r="AG613" s="190"/>
      <c r="AH613" s="190"/>
      <c r="AI613" s="190"/>
      <c r="AJ613" s="190"/>
      <c r="AK613" s="190"/>
      <c r="AL613" s="190"/>
      <c r="AM613" s="190"/>
      <c r="AN613" s="190"/>
      <c r="AO613" s="190"/>
      <c r="AP613" s="190"/>
      <c r="AQ613" s="190"/>
      <c r="AR613" s="190"/>
      <c r="AS613" s="190"/>
      <c r="AT613" s="190"/>
      <c r="AU613" s="190"/>
      <c r="AV613" s="190"/>
      <c r="AW613" s="190"/>
      <c r="AX613" s="190"/>
      <c r="AY613" s="190"/>
      <c r="AZ613" s="190"/>
      <c r="BA613" s="190"/>
      <c r="BB613" s="190"/>
      <c r="BC613" s="190"/>
      <c r="BD613" s="190"/>
      <c r="BE613" s="190"/>
      <c r="BF613" s="190"/>
      <c r="BG613" s="190"/>
      <c r="BH613" s="190"/>
      <c r="BI613" s="190"/>
      <c r="BJ613" s="190"/>
      <c r="BK613" s="190"/>
      <c r="BL613" s="190"/>
      <c r="BM613" s="190"/>
      <c r="BN613" s="190"/>
      <c r="BO613" s="190"/>
      <c r="BP613" s="190"/>
      <c r="BQ613" s="190"/>
      <c r="BR613" s="190"/>
      <c r="BS613" s="190"/>
      <c r="BT613" s="190"/>
      <c r="BU613" s="190"/>
      <c r="BV613" s="190"/>
      <c r="BW613" s="190"/>
      <c r="BX613" s="190"/>
      <c r="BY613" s="190"/>
      <c r="BZ613" s="190">
        <f t="shared" si="426"/>
        <v>1</v>
      </c>
      <c r="CA613" s="190">
        <f t="shared" si="427"/>
        <v>0</v>
      </c>
      <c r="CB613" s="196">
        <f t="shared" si="428"/>
        <v>0</v>
      </c>
      <c r="CC613" s="196">
        <f t="shared" si="418"/>
        <v>0</v>
      </c>
      <c r="CD613" s="197">
        <f t="shared" si="429"/>
        <v>6</v>
      </c>
      <c r="CE613" s="198" t="s">
        <v>127</v>
      </c>
      <c r="CF613" s="196" t="str">
        <f t="shared" si="419"/>
        <v/>
      </c>
      <c r="CG613" s="199">
        <f t="shared" si="430"/>
        <v>1</v>
      </c>
      <c r="CH613" s="190" t="e">
        <f t="shared" si="431"/>
        <v>#VALUE!</v>
      </c>
      <c r="CI613" s="190" t="str">
        <f t="shared" si="432"/>
        <v/>
      </c>
      <c r="CJ613" s="190">
        <f t="shared" si="433"/>
        <v>0</v>
      </c>
      <c r="CK613" s="190"/>
      <c r="CL613" s="191">
        <f t="shared" si="440"/>
        <v>1439</v>
      </c>
      <c r="CM613" s="191" t="str">
        <f t="shared" si="441"/>
        <v>本圃</v>
      </c>
      <c r="CN613" s="191" t="str">
        <f t="shared" si="442"/>
        <v>紅ほっぺ</v>
      </c>
      <c r="CO613" s="191" t="str">
        <f t="shared" si="443"/>
        <v>間口</v>
      </c>
      <c r="CP613" s="198">
        <f t="shared" si="444"/>
        <v>8</v>
      </c>
      <c r="CQ613" s="203">
        <f t="shared" si="445"/>
        <v>1.75</v>
      </c>
      <c r="CR613" s="191" t="str">
        <f t="shared" si="446"/>
        <v>SPWFD24UB2PB</v>
      </c>
      <c r="CS613" s="191" t="str">
        <f t="shared" si="447"/>
        <v>○</v>
      </c>
      <c r="CT613" s="191" t="str">
        <f t="shared" si="439"/>
        <v>適</v>
      </c>
      <c r="CU613" s="191" t="str">
        <f t="shared" si="458"/>
        <v>○</v>
      </c>
      <c r="CV613" s="191">
        <f t="shared" si="448"/>
        <v>0</v>
      </c>
      <c r="CW613" s="191" t="str">
        <f t="shared" si="449"/>
        <v/>
      </c>
      <c r="CX613" s="208">
        <f t="shared" si="450"/>
        <v>0</v>
      </c>
      <c r="CY613" s="97">
        <f t="shared" si="459"/>
        <v>6</v>
      </c>
      <c r="CZ613" s="98">
        <f t="shared" si="451"/>
        <v>3</v>
      </c>
      <c r="DA613" s="97">
        <f t="shared" si="452"/>
        <v>2.5</v>
      </c>
      <c r="DB613" s="95">
        <f t="shared" si="464"/>
        <v>3</v>
      </c>
      <c r="DC613" s="147">
        <f t="shared" si="460"/>
        <v>1</v>
      </c>
      <c r="DD613" s="210">
        <f t="shared" si="461"/>
        <v>0</v>
      </c>
      <c r="DE613" s="151">
        <f t="shared" si="462"/>
        <v>0</v>
      </c>
      <c r="DF613" s="213">
        <f t="shared" si="463"/>
        <v>0</v>
      </c>
      <c r="DG613" s="149">
        <f t="shared" si="453"/>
        <v>0</v>
      </c>
      <c r="DH613" s="141">
        <f t="shared" si="454"/>
        <v>0</v>
      </c>
    </row>
    <row r="614" spans="1:112" s="155" customFormat="1" ht="26.1" customHeight="1" thickTop="1" thickBot="1" x14ac:dyDescent="0.2">
      <c r="A614" s="137"/>
      <c r="B614" s="157">
        <v>1440</v>
      </c>
      <c r="C614" s="94" t="s">
        <v>1</v>
      </c>
      <c r="D614" s="94" t="s">
        <v>210</v>
      </c>
      <c r="E614" s="94" t="s">
        <v>193</v>
      </c>
      <c r="F614" s="156">
        <v>8</v>
      </c>
      <c r="G614" s="102">
        <v>1.8</v>
      </c>
      <c r="H614" s="94" t="s">
        <v>256</v>
      </c>
      <c r="I614" s="94" t="s">
        <v>198</v>
      </c>
      <c r="J614" s="106" t="s">
        <v>199</v>
      </c>
      <c r="K614" s="146" t="str">
        <f t="shared" si="455"/>
        <v>○</v>
      </c>
      <c r="L614" s="145" t="s">
        <v>189</v>
      </c>
      <c r="M614" s="180">
        <f t="shared" si="456"/>
        <v>0</v>
      </c>
      <c r="N614" s="92"/>
      <c r="O614" s="93"/>
      <c r="P614" s="104"/>
      <c r="Q614" s="207">
        <v>6</v>
      </c>
      <c r="R614" s="202">
        <v>3</v>
      </c>
      <c r="S614" s="198">
        <v>2.5</v>
      </c>
      <c r="T614" s="191">
        <f t="shared" si="416"/>
        <v>3</v>
      </c>
      <c r="U614" s="191">
        <f t="shared" si="434"/>
        <v>1</v>
      </c>
      <c r="V614" s="191">
        <f t="shared" si="435"/>
        <v>0</v>
      </c>
      <c r="W614" s="191">
        <f t="shared" si="436"/>
        <v>0</v>
      </c>
      <c r="X614" s="191">
        <f t="shared" si="437"/>
        <v>0</v>
      </c>
      <c r="Y614" s="192">
        <f t="shared" si="438"/>
        <v>0</v>
      </c>
      <c r="Z614" s="195">
        <f t="shared" si="457"/>
        <v>0</v>
      </c>
      <c r="AA614" s="192" t="s">
        <v>67</v>
      </c>
      <c r="AB614" s="190"/>
      <c r="AC614" s="191"/>
      <c r="AD614" s="190"/>
      <c r="AE614" s="190"/>
      <c r="AF614" s="190"/>
      <c r="AG614" s="190"/>
      <c r="AH614" s="190"/>
      <c r="AI614" s="190"/>
      <c r="AJ614" s="190"/>
      <c r="AK614" s="190"/>
      <c r="AL614" s="190"/>
      <c r="AM614" s="190"/>
      <c r="AN614" s="190"/>
      <c r="AO614" s="190"/>
      <c r="AP614" s="190"/>
      <c r="AQ614" s="190"/>
      <c r="AR614" s="190"/>
      <c r="AS614" s="190"/>
      <c r="AT614" s="190"/>
      <c r="AU614" s="190"/>
      <c r="AV614" s="190"/>
      <c r="AW614" s="190"/>
      <c r="AX614" s="190"/>
      <c r="AY614" s="190"/>
      <c r="AZ614" s="190"/>
      <c r="BA614" s="190"/>
      <c r="BB614" s="190"/>
      <c r="BC614" s="190"/>
      <c r="BD614" s="190"/>
      <c r="BE614" s="190"/>
      <c r="BF614" s="190"/>
      <c r="BG614" s="190"/>
      <c r="BH614" s="190"/>
      <c r="BI614" s="190"/>
      <c r="BJ614" s="190"/>
      <c r="BK614" s="190"/>
      <c r="BL614" s="190"/>
      <c r="BM614" s="190"/>
      <c r="BN614" s="190"/>
      <c r="BO614" s="190"/>
      <c r="BP614" s="190"/>
      <c r="BQ614" s="190"/>
      <c r="BR614" s="190"/>
      <c r="BS614" s="190"/>
      <c r="BT614" s="190"/>
      <c r="BU614" s="190"/>
      <c r="BV614" s="190"/>
      <c r="BW614" s="190"/>
      <c r="BX614" s="190"/>
      <c r="BY614" s="190"/>
      <c r="BZ614" s="190">
        <f t="shared" si="426"/>
        <v>1</v>
      </c>
      <c r="CA614" s="190">
        <f t="shared" si="427"/>
        <v>0</v>
      </c>
      <c r="CB614" s="196">
        <f t="shared" si="428"/>
        <v>0</v>
      </c>
      <c r="CC614" s="196">
        <f t="shared" si="418"/>
        <v>0</v>
      </c>
      <c r="CD614" s="197">
        <f t="shared" si="429"/>
        <v>6</v>
      </c>
      <c r="CE614" s="198" t="s">
        <v>127</v>
      </c>
      <c r="CF614" s="196" t="str">
        <f t="shared" si="419"/>
        <v/>
      </c>
      <c r="CG614" s="199">
        <f t="shared" si="430"/>
        <v>1</v>
      </c>
      <c r="CH614" s="190" t="e">
        <f t="shared" si="431"/>
        <v>#VALUE!</v>
      </c>
      <c r="CI614" s="190" t="str">
        <f t="shared" si="432"/>
        <v/>
      </c>
      <c r="CJ614" s="190">
        <f t="shared" si="433"/>
        <v>0</v>
      </c>
      <c r="CK614" s="190"/>
      <c r="CL614" s="191">
        <f t="shared" si="440"/>
        <v>1440</v>
      </c>
      <c r="CM614" s="191" t="str">
        <f t="shared" si="441"/>
        <v>本圃</v>
      </c>
      <c r="CN614" s="191" t="str">
        <f t="shared" si="442"/>
        <v>紅ほっぺ</v>
      </c>
      <c r="CO614" s="191" t="str">
        <f t="shared" si="443"/>
        <v>間口</v>
      </c>
      <c r="CP614" s="198">
        <f t="shared" si="444"/>
        <v>8</v>
      </c>
      <c r="CQ614" s="203">
        <f t="shared" si="445"/>
        <v>1.8</v>
      </c>
      <c r="CR614" s="191" t="str">
        <f t="shared" si="446"/>
        <v>SPWFD24UB2PB</v>
      </c>
      <c r="CS614" s="191" t="str">
        <f t="shared" si="447"/>
        <v>○</v>
      </c>
      <c r="CT614" s="191" t="str">
        <f t="shared" si="439"/>
        <v>適</v>
      </c>
      <c r="CU614" s="191" t="str">
        <f t="shared" si="458"/>
        <v>○</v>
      </c>
      <c r="CV614" s="191">
        <f t="shared" si="448"/>
        <v>0</v>
      </c>
      <c r="CW614" s="191" t="str">
        <f t="shared" si="449"/>
        <v/>
      </c>
      <c r="CX614" s="208">
        <f t="shared" si="450"/>
        <v>0</v>
      </c>
      <c r="CY614" s="97">
        <f t="shared" si="459"/>
        <v>6</v>
      </c>
      <c r="CZ614" s="98">
        <f t="shared" si="451"/>
        <v>3</v>
      </c>
      <c r="DA614" s="97">
        <f t="shared" si="452"/>
        <v>2.5</v>
      </c>
      <c r="DB614" s="95">
        <f t="shared" si="464"/>
        <v>3</v>
      </c>
      <c r="DC614" s="147">
        <f t="shared" si="460"/>
        <v>1</v>
      </c>
      <c r="DD614" s="210">
        <f t="shared" si="461"/>
        <v>0</v>
      </c>
      <c r="DE614" s="151">
        <f t="shared" si="462"/>
        <v>0</v>
      </c>
      <c r="DF614" s="213">
        <f t="shared" si="463"/>
        <v>0</v>
      </c>
      <c r="DG614" s="149">
        <f t="shared" si="453"/>
        <v>0</v>
      </c>
      <c r="DH614" s="141">
        <f t="shared" si="454"/>
        <v>0</v>
      </c>
    </row>
    <row r="615" spans="1:112" s="155" customFormat="1" ht="26.1" customHeight="1" thickTop="1" thickBot="1" x14ac:dyDescent="0.2">
      <c r="A615" s="137"/>
      <c r="B615" s="157">
        <v>1441</v>
      </c>
      <c r="C615" s="94" t="s">
        <v>1</v>
      </c>
      <c r="D615" s="94" t="s">
        <v>210</v>
      </c>
      <c r="E615" s="94" t="s">
        <v>193</v>
      </c>
      <c r="F615" s="156">
        <v>8</v>
      </c>
      <c r="G615" s="102">
        <v>1.9</v>
      </c>
      <c r="H615" s="94" t="s">
        <v>256</v>
      </c>
      <c r="I615" s="94" t="s">
        <v>198</v>
      </c>
      <c r="J615" s="106" t="s">
        <v>199</v>
      </c>
      <c r="K615" s="146" t="str">
        <f t="shared" si="455"/>
        <v>○</v>
      </c>
      <c r="L615" s="145" t="s">
        <v>189</v>
      </c>
      <c r="M615" s="180">
        <f t="shared" si="456"/>
        <v>0</v>
      </c>
      <c r="N615" s="92"/>
      <c r="O615" s="93"/>
      <c r="P615" s="104"/>
      <c r="Q615" s="207">
        <v>6</v>
      </c>
      <c r="R615" s="202">
        <v>3</v>
      </c>
      <c r="S615" s="198">
        <v>2.5</v>
      </c>
      <c r="T615" s="191">
        <f t="shared" si="416"/>
        <v>3</v>
      </c>
      <c r="U615" s="191">
        <f t="shared" si="434"/>
        <v>1</v>
      </c>
      <c r="V615" s="191">
        <f t="shared" si="435"/>
        <v>0</v>
      </c>
      <c r="W615" s="191">
        <f t="shared" si="436"/>
        <v>0</v>
      </c>
      <c r="X615" s="191">
        <f t="shared" si="437"/>
        <v>0</v>
      </c>
      <c r="Y615" s="192">
        <f t="shared" si="438"/>
        <v>0</v>
      </c>
      <c r="Z615" s="195">
        <f t="shared" si="457"/>
        <v>0</v>
      </c>
      <c r="AA615" s="192" t="s">
        <v>67</v>
      </c>
      <c r="AB615" s="190"/>
      <c r="AC615" s="191"/>
      <c r="AD615" s="190"/>
      <c r="AE615" s="190"/>
      <c r="AF615" s="190"/>
      <c r="AG615" s="190"/>
      <c r="AH615" s="190"/>
      <c r="AI615" s="190"/>
      <c r="AJ615" s="190"/>
      <c r="AK615" s="190"/>
      <c r="AL615" s="190"/>
      <c r="AM615" s="190"/>
      <c r="AN615" s="190"/>
      <c r="AO615" s="190"/>
      <c r="AP615" s="190"/>
      <c r="AQ615" s="190"/>
      <c r="AR615" s="190"/>
      <c r="AS615" s="190"/>
      <c r="AT615" s="190"/>
      <c r="AU615" s="190"/>
      <c r="AV615" s="190"/>
      <c r="AW615" s="190"/>
      <c r="AX615" s="190"/>
      <c r="AY615" s="190"/>
      <c r="AZ615" s="190"/>
      <c r="BA615" s="190"/>
      <c r="BB615" s="190"/>
      <c r="BC615" s="190"/>
      <c r="BD615" s="190"/>
      <c r="BE615" s="190"/>
      <c r="BF615" s="190"/>
      <c r="BG615" s="190"/>
      <c r="BH615" s="190"/>
      <c r="BI615" s="190"/>
      <c r="BJ615" s="190"/>
      <c r="BK615" s="190"/>
      <c r="BL615" s="190"/>
      <c r="BM615" s="190"/>
      <c r="BN615" s="190"/>
      <c r="BO615" s="190"/>
      <c r="BP615" s="190"/>
      <c r="BQ615" s="190"/>
      <c r="BR615" s="190"/>
      <c r="BS615" s="190"/>
      <c r="BT615" s="190"/>
      <c r="BU615" s="190"/>
      <c r="BV615" s="190"/>
      <c r="BW615" s="190"/>
      <c r="BX615" s="190"/>
      <c r="BY615" s="190"/>
      <c r="BZ615" s="190">
        <f t="shared" si="426"/>
        <v>1</v>
      </c>
      <c r="CA615" s="190">
        <f t="shared" si="427"/>
        <v>0</v>
      </c>
      <c r="CB615" s="196">
        <f t="shared" si="428"/>
        <v>0</v>
      </c>
      <c r="CC615" s="196">
        <f t="shared" si="418"/>
        <v>0</v>
      </c>
      <c r="CD615" s="197">
        <f t="shared" si="429"/>
        <v>6</v>
      </c>
      <c r="CE615" s="198" t="s">
        <v>127</v>
      </c>
      <c r="CF615" s="196" t="str">
        <f t="shared" si="419"/>
        <v/>
      </c>
      <c r="CG615" s="199">
        <f t="shared" si="430"/>
        <v>1</v>
      </c>
      <c r="CH615" s="190" t="e">
        <f t="shared" si="431"/>
        <v>#VALUE!</v>
      </c>
      <c r="CI615" s="190" t="str">
        <f t="shared" si="432"/>
        <v/>
      </c>
      <c r="CJ615" s="190">
        <f t="shared" si="433"/>
        <v>0</v>
      </c>
      <c r="CK615" s="190"/>
      <c r="CL615" s="191">
        <f t="shared" si="440"/>
        <v>1441</v>
      </c>
      <c r="CM615" s="191" t="str">
        <f t="shared" si="441"/>
        <v>本圃</v>
      </c>
      <c r="CN615" s="191" t="str">
        <f t="shared" si="442"/>
        <v>紅ほっぺ</v>
      </c>
      <c r="CO615" s="191" t="str">
        <f t="shared" si="443"/>
        <v>間口</v>
      </c>
      <c r="CP615" s="198">
        <f t="shared" si="444"/>
        <v>8</v>
      </c>
      <c r="CQ615" s="203">
        <f t="shared" si="445"/>
        <v>1.9</v>
      </c>
      <c r="CR615" s="191" t="str">
        <f t="shared" si="446"/>
        <v>SPWFD24UB2PB</v>
      </c>
      <c r="CS615" s="191" t="str">
        <f t="shared" si="447"/>
        <v>○</v>
      </c>
      <c r="CT615" s="191" t="str">
        <f t="shared" si="439"/>
        <v>適</v>
      </c>
      <c r="CU615" s="191" t="str">
        <f t="shared" si="458"/>
        <v>○</v>
      </c>
      <c r="CV615" s="191">
        <f t="shared" si="448"/>
        <v>0</v>
      </c>
      <c r="CW615" s="191" t="str">
        <f t="shared" si="449"/>
        <v/>
      </c>
      <c r="CX615" s="208">
        <f t="shared" si="450"/>
        <v>0</v>
      </c>
      <c r="CY615" s="97">
        <f t="shared" si="459"/>
        <v>6</v>
      </c>
      <c r="CZ615" s="98">
        <f t="shared" si="451"/>
        <v>3</v>
      </c>
      <c r="DA615" s="97">
        <f t="shared" si="452"/>
        <v>2.5</v>
      </c>
      <c r="DB615" s="95">
        <f t="shared" si="464"/>
        <v>3</v>
      </c>
      <c r="DC615" s="147">
        <f t="shared" si="460"/>
        <v>1</v>
      </c>
      <c r="DD615" s="210">
        <f t="shared" si="461"/>
        <v>0</v>
      </c>
      <c r="DE615" s="151">
        <f t="shared" si="462"/>
        <v>0</v>
      </c>
      <c r="DF615" s="213">
        <f t="shared" si="463"/>
        <v>0</v>
      </c>
      <c r="DG615" s="149">
        <f t="shared" si="453"/>
        <v>0</v>
      </c>
      <c r="DH615" s="141">
        <f t="shared" si="454"/>
        <v>0</v>
      </c>
    </row>
    <row r="616" spans="1:112" s="155" customFormat="1" ht="26.1" customHeight="1" thickTop="1" thickBot="1" x14ac:dyDescent="0.2">
      <c r="A616" s="137"/>
      <c r="B616" s="157">
        <v>1442</v>
      </c>
      <c r="C616" s="94" t="s">
        <v>1</v>
      </c>
      <c r="D616" s="94" t="s">
        <v>210</v>
      </c>
      <c r="E616" s="94" t="s">
        <v>193</v>
      </c>
      <c r="F616" s="156">
        <v>8</v>
      </c>
      <c r="G616" s="102">
        <v>2</v>
      </c>
      <c r="H616" s="94" t="s">
        <v>256</v>
      </c>
      <c r="I616" s="94" t="s">
        <v>198</v>
      </c>
      <c r="J616" s="106" t="s">
        <v>199</v>
      </c>
      <c r="K616" s="146" t="str">
        <f t="shared" si="455"/>
        <v>○</v>
      </c>
      <c r="L616" s="145" t="s">
        <v>189</v>
      </c>
      <c r="M616" s="180">
        <f t="shared" si="456"/>
        <v>0</v>
      </c>
      <c r="N616" s="92"/>
      <c r="O616" s="93"/>
      <c r="P616" s="104"/>
      <c r="Q616" s="207">
        <v>6</v>
      </c>
      <c r="R616" s="202">
        <v>3</v>
      </c>
      <c r="S616" s="198">
        <v>2.5</v>
      </c>
      <c r="T616" s="191">
        <f t="shared" si="416"/>
        <v>3</v>
      </c>
      <c r="U616" s="191">
        <f t="shared" si="434"/>
        <v>1</v>
      </c>
      <c r="V616" s="191">
        <f t="shared" si="435"/>
        <v>0</v>
      </c>
      <c r="W616" s="191">
        <f t="shared" si="436"/>
        <v>0</v>
      </c>
      <c r="X616" s="191">
        <f t="shared" si="437"/>
        <v>0</v>
      </c>
      <c r="Y616" s="192">
        <f t="shared" si="438"/>
        <v>0</v>
      </c>
      <c r="Z616" s="195">
        <f t="shared" si="457"/>
        <v>0</v>
      </c>
      <c r="AA616" s="192" t="s">
        <v>67</v>
      </c>
      <c r="AB616" s="190"/>
      <c r="AC616" s="191"/>
      <c r="AD616" s="190"/>
      <c r="AE616" s="190"/>
      <c r="AF616" s="190"/>
      <c r="AG616" s="190"/>
      <c r="AH616" s="190"/>
      <c r="AI616" s="190"/>
      <c r="AJ616" s="190"/>
      <c r="AK616" s="190"/>
      <c r="AL616" s="190"/>
      <c r="AM616" s="190"/>
      <c r="AN616" s="190"/>
      <c r="AO616" s="190"/>
      <c r="AP616" s="190"/>
      <c r="AQ616" s="190"/>
      <c r="AR616" s="190"/>
      <c r="AS616" s="190"/>
      <c r="AT616" s="190"/>
      <c r="AU616" s="190"/>
      <c r="AV616" s="190"/>
      <c r="AW616" s="190"/>
      <c r="AX616" s="190"/>
      <c r="AY616" s="190"/>
      <c r="AZ616" s="190"/>
      <c r="BA616" s="190"/>
      <c r="BB616" s="190"/>
      <c r="BC616" s="190"/>
      <c r="BD616" s="190"/>
      <c r="BE616" s="190"/>
      <c r="BF616" s="190"/>
      <c r="BG616" s="190"/>
      <c r="BH616" s="190"/>
      <c r="BI616" s="190"/>
      <c r="BJ616" s="190"/>
      <c r="BK616" s="190"/>
      <c r="BL616" s="190"/>
      <c r="BM616" s="190"/>
      <c r="BN616" s="190"/>
      <c r="BO616" s="190"/>
      <c r="BP616" s="190"/>
      <c r="BQ616" s="190"/>
      <c r="BR616" s="190"/>
      <c r="BS616" s="190"/>
      <c r="BT616" s="190"/>
      <c r="BU616" s="190"/>
      <c r="BV616" s="190"/>
      <c r="BW616" s="190"/>
      <c r="BX616" s="190"/>
      <c r="BY616" s="190"/>
      <c r="BZ616" s="190">
        <f t="shared" si="426"/>
        <v>1</v>
      </c>
      <c r="CA616" s="190">
        <f t="shared" si="427"/>
        <v>0</v>
      </c>
      <c r="CB616" s="196">
        <f t="shared" si="428"/>
        <v>0</v>
      </c>
      <c r="CC616" s="196">
        <f t="shared" si="418"/>
        <v>0</v>
      </c>
      <c r="CD616" s="197">
        <f t="shared" si="429"/>
        <v>6</v>
      </c>
      <c r="CE616" s="198" t="s">
        <v>127</v>
      </c>
      <c r="CF616" s="196" t="str">
        <f t="shared" si="419"/>
        <v/>
      </c>
      <c r="CG616" s="199">
        <f t="shared" si="430"/>
        <v>1</v>
      </c>
      <c r="CH616" s="190" t="e">
        <f t="shared" si="431"/>
        <v>#VALUE!</v>
      </c>
      <c r="CI616" s="190" t="str">
        <f t="shared" si="432"/>
        <v/>
      </c>
      <c r="CJ616" s="190">
        <f t="shared" si="433"/>
        <v>0</v>
      </c>
      <c r="CK616" s="190"/>
      <c r="CL616" s="191">
        <f t="shared" si="440"/>
        <v>1442</v>
      </c>
      <c r="CM616" s="191" t="str">
        <f t="shared" si="441"/>
        <v>本圃</v>
      </c>
      <c r="CN616" s="191" t="str">
        <f t="shared" si="442"/>
        <v>紅ほっぺ</v>
      </c>
      <c r="CO616" s="191" t="str">
        <f t="shared" si="443"/>
        <v>間口</v>
      </c>
      <c r="CP616" s="198">
        <f t="shared" si="444"/>
        <v>8</v>
      </c>
      <c r="CQ616" s="203">
        <f t="shared" si="445"/>
        <v>2</v>
      </c>
      <c r="CR616" s="191" t="str">
        <f t="shared" si="446"/>
        <v>SPWFD24UB2PB</v>
      </c>
      <c r="CS616" s="191" t="str">
        <f t="shared" si="447"/>
        <v>○</v>
      </c>
      <c r="CT616" s="191" t="str">
        <f t="shared" si="439"/>
        <v>適</v>
      </c>
      <c r="CU616" s="191" t="str">
        <f t="shared" si="458"/>
        <v>○</v>
      </c>
      <c r="CV616" s="191">
        <f t="shared" si="448"/>
        <v>0</v>
      </c>
      <c r="CW616" s="191" t="str">
        <f t="shared" si="449"/>
        <v/>
      </c>
      <c r="CX616" s="208">
        <f t="shared" si="450"/>
        <v>0</v>
      </c>
      <c r="CY616" s="97">
        <f t="shared" si="459"/>
        <v>6</v>
      </c>
      <c r="CZ616" s="98">
        <f t="shared" si="451"/>
        <v>3</v>
      </c>
      <c r="DA616" s="97">
        <f t="shared" si="452"/>
        <v>2.5</v>
      </c>
      <c r="DB616" s="95">
        <f t="shared" si="464"/>
        <v>3</v>
      </c>
      <c r="DC616" s="147">
        <f t="shared" si="460"/>
        <v>1</v>
      </c>
      <c r="DD616" s="210">
        <f t="shared" si="461"/>
        <v>0</v>
      </c>
      <c r="DE616" s="151">
        <f t="shared" si="462"/>
        <v>0</v>
      </c>
      <c r="DF616" s="213">
        <f t="shared" si="463"/>
        <v>0</v>
      </c>
      <c r="DG616" s="149">
        <f t="shared" si="453"/>
        <v>0</v>
      </c>
      <c r="DH616" s="141">
        <f t="shared" si="454"/>
        <v>0</v>
      </c>
    </row>
    <row r="617" spans="1:112" s="155" customFormat="1" ht="26.1" customHeight="1" thickTop="1" thickBot="1" x14ac:dyDescent="0.2">
      <c r="A617" s="137"/>
      <c r="B617" s="157">
        <v>1443</v>
      </c>
      <c r="C617" s="94" t="s">
        <v>1</v>
      </c>
      <c r="D617" s="94" t="s">
        <v>210</v>
      </c>
      <c r="E617" s="94" t="s">
        <v>193</v>
      </c>
      <c r="F617" s="156">
        <v>8</v>
      </c>
      <c r="G617" s="102">
        <v>2</v>
      </c>
      <c r="H617" s="94" t="s">
        <v>256</v>
      </c>
      <c r="I617" s="94" t="s">
        <v>198</v>
      </c>
      <c r="J617" s="106" t="s">
        <v>199</v>
      </c>
      <c r="K617" s="146" t="str">
        <f t="shared" si="455"/>
        <v>●</v>
      </c>
      <c r="L617" s="145" t="s">
        <v>189</v>
      </c>
      <c r="M617" s="180">
        <f t="shared" si="456"/>
        <v>0</v>
      </c>
      <c r="N617" s="92"/>
      <c r="O617" s="93"/>
      <c r="P617" s="104"/>
      <c r="Q617" s="207">
        <v>4</v>
      </c>
      <c r="R617" s="202">
        <v>2</v>
      </c>
      <c r="S617" s="198">
        <v>4</v>
      </c>
      <c r="T617" s="191">
        <f t="shared" ref="T617:T668" si="465">IF(O617&lt;&gt;"",(ROUNDDOWN(O617/Q617,0)+1)*R617,(ROUNDDOWN(N617/Q617,0)+1)*R617)</f>
        <v>2</v>
      </c>
      <c r="U617" s="191">
        <f t="shared" si="434"/>
        <v>1</v>
      </c>
      <c r="V617" s="191">
        <f t="shared" si="435"/>
        <v>0</v>
      </c>
      <c r="W617" s="191">
        <f t="shared" si="436"/>
        <v>0</v>
      </c>
      <c r="X617" s="191">
        <f t="shared" si="437"/>
        <v>0</v>
      </c>
      <c r="Y617" s="192">
        <f t="shared" si="438"/>
        <v>0</v>
      </c>
      <c r="Z617" s="195">
        <f t="shared" si="457"/>
        <v>0</v>
      </c>
      <c r="AA617" s="192" t="s">
        <v>67</v>
      </c>
      <c r="AB617" s="190"/>
      <c r="AC617" s="191"/>
      <c r="AD617" s="190"/>
      <c r="AE617" s="190"/>
      <c r="AF617" s="190"/>
      <c r="AG617" s="190"/>
      <c r="AH617" s="190"/>
      <c r="AI617" s="190"/>
      <c r="AJ617" s="190"/>
      <c r="AK617" s="190"/>
      <c r="AL617" s="190"/>
      <c r="AM617" s="190"/>
      <c r="AN617" s="190"/>
      <c r="AO617" s="190"/>
      <c r="AP617" s="190"/>
      <c r="AQ617" s="190"/>
      <c r="AR617" s="190"/>
      <c r="AS617" s="190"/>
      <c r="AT617" s="190"/>
      <c r="AU617" s="190"/>
      <c r="AV617" s="190"/>
      <c r="AW617" s="190"/>
      <c r="AX617" s="190"/>
      <c r="AY617" s="190"/>
      <c r="AZ617" s="190"/>
      <c r="BA617" s="190"/>
      <c r="BB617" s="190"/>
      <c r="BC617" s="190"/>
      <c r="BD617" s="190"/>
      <c r="BE617" s="190"/>
      <c r="BF617" s="190"/>
      <c r="BG617" s="190"/>
      <c r="BH617" s="190"/>
      <c r="BI617" s="190"/>
      <c r="BJ617" s="190"/>
      <c r="BK617" s="190"/>
      <c r="BL617" s="190"/>
      <c r="BM617" s="190"/>
      <c r="BN617" s="190"/>
      <c r="BO617" s="190"/>
      <c r="BP617" s="190"/>
      <c r="BQ617" s="190"/>
      <c r="BR617" s="190"/>
      <c r="BS617" s="190"/>
      <c r="BT617" s="190"/>
      <c r="BU617" s="190"/>
      <c r="BV617" s="190"/>
      <c r="BW617" s="190"/>
      <c r="BX617" s="190"/>
      <c r="BY617" s="190"/>
      <c r="BZ617" s="190">
        <f t="shared" si="426"/>
        <v>1</v>
      </c>
      <c r="CA617" s="190">
        <f t="shared" si="427"/>
        <v>0</v>
      </c>
      <c r="CB617" s="196">
        <f t="shared" si="428"/>
        <v>0</v>
      </c>
      <c r="CC617" s="196">
        <f t="shared" ref="CC617:CC668" si="466">CB617/2</f>
        <v>0</v>
      </c>
      <c r="CD617" s="197">
        <f t="shared" si="429"/>
        <v>4</v>
      </c>
      <c r="CE617" s="198" t="s">
        <v>127</v>
      </c>
      <c r="CF617" s="196" t="str">
        <f t="shared" ref="CF617:CF668" si="467">IF(CC617&gt;CD617/4,IF(O617&lt;&gt;"",ROUNDDOWN((O617)/BZ617,1),ROUNDDOWN(N617/BZ617,1)),"")</f>
        <v/>
      </c>
      <c r="CG617" s="199">
        <f t="shared" si="430"/>
        <v>1</v>
      </c>
      <c r="CH617" s="190" t="e">
        <f t="shared" si="431"/>
        <v>#VALUE!</v>
      </c>
      <c r="CI617" s="190" t="str">
        <f t="shared" si="432"/>
        <v/>
      </c>
      <c r="CJ617" s="190">
        <f t="shared" si="433"/>
        <v>0</v>
      </c>
      <c r="CK617" s="190"/>
      <c r="CL617" s="191">
        <f t="shared" si="440"/>
        <v>1443</v>
      </c>
      <c r="CM617" s="191" t="str">
        <f t="shared" si="441"/>
        <v>本圃</v>
      </c>
      <c r="CN617" s="191" t="str">
        <f t="shared" si="442"/>
        <v>紅ほっぺ</v>
      </c>
      <c r="CO617" s="191" t="str">
        <f t="shared" si="443"/>
        <v>間口</v>
      </c>
      <c r="CP617" s="198">
        <f t="shared" si="444"/>
        <v>8</v>
      </c>
      <c r="CQ617" s="203">
        <f t="shared" si="445"/>
        <v>2</v>
      </c>
      <c r="CR617" s="191" t="str">
        <f t="shared" si="446"/>
        <v>SPWFD24UB2PB</v>
      </c>
      <c r="CS617" s="191" t="str">
        <f t="shared" si="447"/>
        <v>○</v>
      </c>
      <c r="CT617" s="191" t="str">
        <f t="shared" si="439"/>
        <v>適</v>
      </c>
      <c r="CU617" s="191" t="str">
        <f t="shared" si="458"/>
        <v>●</v>
      </c>
      <c r="CV617" s="191">
        <f t="shared" si="448"/>
        <v>0</v>
      </c>
      <c r="CW617" s="191" t="str">
        <f t="shared" si="449"/>
        <v/>
      </c>
      <c r="CX617" s="208">
        <f t="shared" si="450"/>
        <v>0</v>
      </c>
      <c r="CY617" s="97">
        <f t="shared" si="459"/>
        <v>4</v>
      </c>
      <c r="CZ617" s="98">
        <f t="shared" si="451"/>
        <v>2</v>
      </c>
      <c r="DA617" s="97">
        <f t="shared" si="452"/>
        <v>4</v>
      </c>
      <c r="DB617" s="95">
        <f t="shared" si="464"/>
        <v>2</v>
      </c>
      <c r="DC617" s="147">
        <f t="shared" si="460"/>
        <v>1</v>
      </c>
      <c r="DD617" s="210">
        <f t="shared" si="461"/>
        <v>0</v>
      </c>
      <c r="DE617" s="151">
        <f t="shared" si="462"/>
        <v>0</v>
      </c>
      <c r="DF617" s="213">
        <f t="shared" si="463"/>
        <v>0</v>
      </c>
      <c r="DG617" s="149">
        <f t="shared" si="453"/>
        <v>0</v>
      </c>
      <c r="DH617" s="141">
        <f t="shared" si="454"/>
        <v>0</v>
      </c>
    </row>
    <row r="618" spans="1:112" s="155" customFormat="1" ht="26.1" customHeight="1" thickTop="1" thickBot="1" x14ac:dyDescent="0.2">
      <c r="A618" s="137"/>
      <c r="B618" s="157">
        <v>1444</v>
      </c>
      <c r="C618" s="94" t="s">
        <v>1</v>
      </c>
      <c r="D618" s="94" t="s">
        <v>210</v>
      </c>
      <c r="E618" s="94" t="s">
        <v>193</v>
      </c>
      <c r="F618" s="156">
        <v>8</v>
      </c>
      <c r="G618" s="102">
        <v>2</v>
      </c>
      <c r="H618" s="94" t="s">
        <v>256</v>
      </c>
      <c r="I618" s="94" t="s">
        <v>198</v>
      </c>
      <c r="J618" s="106" t="s">
        <v>199</v>
      </c>
      <c r="K618" s="146" t="str">
        <f t="shared" si="455"/>
        <v>○</v>
      </c>
      <c r="L618" s="145" t="s">
        <v>189</v>
      </c>
      <c r="M618" s="180">
        <f t="shared" si="456"/>
        <v>0</v>
      </c>
      <c r="N618" s="92"/>
      <c r="O618" s="93"/>
      <c r="P618" s="104"/>
      <c r="Q618" s="207">
        <v>3</v>
      </c>
      <c r="R618" s="202">
        <v>2</v>
      </c>
      <c r="S618" s="198">
        <v>4</v>
      </c>
      <c r="T618" s="191">
        <f t="shared" si="465"/>
        <v>2</v>
      </c>
      <c r="U618" s="191">
        <f t="shared" si="434"/>
        <v>1</v>
      </c>
      <c r="V618" s="191">
        <f t="shared" si="435"/>
        <v>0</v>
      </c>
      <c r="W618" s="191">
        <f t="shared" si="436"/>
        <v>0</v>
      </c>
      <c r="X618" s="191">
        <f t="shared" si="437"/>
        <v>0</v>
      </c>
      <c r="Y618" s="192">
        <f t="shared" si="438"/>
        <v>0</v>
      </c>
      <c r="Z618" s="195">
        <f t="shared" si="457"/>
        <v>0</v>
      </c>
      <c r="AA618" s="192" t="s">
        <v>67</v>
      </c>
      <c r="AB618" s="190"/>
      <c r="AC618" s="191"/>
      <c r="AD618" s="190"/>
      <c r="AE618" s="190"/>
      <c r="AF618" s="190"/>
      <c r="AG618" s="190"/>
      <c r="AH618" s="190"/>
      <c r="AI618" s="190"/>
      <c r="AJ618" s="190"/>
      <c r="AK618" s="190"/>
      <c r="AL618" s="190"/>
      <c r="AM618" s="190"/>
      <c r="AN618" s="190"/>
      <c r="AO618" s="190"/>
      <c r="AP618" s="190"/>
      <c r="AQ618" s="190"/>
      <c r="AR618" s="190"/>
      <c r="AS618" s="190"/>
      <c r="AT618" s="190"/>
      <c r="AU618" s="190"/>
      <c r="AV618" s="190"/>
      <c r="AW618" s="190"/>
      <c r="AX618" s="190"/>
      <c r="AY618" s="190"/>
      <c r="AZ618" s="190"/>
      <c r="BA618" s="190"/>
      <c r="BB618" s="190"/>
      <c r="BC618" s="190"/>
      <c r="BD618" s="190"/>
      <c r="BE618" s="190"/>
      <c r="BF618" s="190"/>
      <c r="BG618" s="190"/>
      <c r="BH618" s="190"/>
      <c r="BI618" s="190"/>
      <c r="BJ618" s="190"/>
      <c r="BK618" s="190"/>
      <c r="BL618" s="190"/>
      <c r="BM618" s="190"/>
      <c r="BN618" s="190"/>
      <c r="BO618" s="190"/>
      <c r="BP618" s="190"/>
      <c r="BQ618" s="190"/>
      <c r="BR618" s="190"/>
      <c r="BS618" s="190"/>
      <c r="BT618" s="190"/>
      <c r="BU618" s="190"/>
      <c r="BV618" s="190"/>
      <c r="BW618" s="190"/>
      <c r="BX618" s="190"/>
      <c r="BY618" s="190"/>
      <c r="BZ618" s="190">
        <f t="shared" ref="BZ618:BZ668" si="468">T618/R618</f>
        <v>1</v>
      </c>
      <c r="CA618" s="190">
        <f t="shared" ref="CA618:CA668" si="469">T618*P618</f>
        <v>0</v>
      </c>
      <c r="CB618" s="196">
        <f t="shared" ref="CB618:CB668" si="470">IF(O618&lt;&gt;"",O618-Q618*(BZ618-1),N618-Q618*(BZ618-1))</f>
        <v>0</v>
      </c>
      <c r="CC618" s="196">
        <f t="shared" si="466"/>
        <v>0</v>
      </c>
      <c r="CD618" s="197">
        <f t="shared" ref="CD618:CD668" si="471">Q618</f>
        <v>3</v>
      </c>
      <c r="CE618" s="198" t="s">
        <v>127</v>
      </c>
      <c r="CF618" s="196" t="str">
        <f t="shared" si="467"/>
        <v/>
      </c>
      <c r="CG618" s="199">
        <f t="shared" ref="CG618:CG668" si="472">IF(CF618&lt;&gt;"",BZ618+1,BZ618)</f>
        <v>1</v>
      </c>
      <c r="CH618" s="190" t="e">
        <f t="shared" ref="CH618:CH668" si="473">IF(O618&lt;&gt;"",(O618-CF618*(CG618-1))/2,(N618-CF618*(CG618-1))/2)</f>
        <v>#VALUE!</v>
      </c>
      <c r="CI618" s="190" t="str">
        <f t="shared" ref="CI618:CI668" si="474">IF(CG618&gt;BZ618,CD618*(CG618-1),"")</f>
        <v/>
      </c>
      <c r="CJ618" s="190">
        <f t="shared" ref="CJ618:CJ668" si="475">IF(N618&lt;&gt;"",IF(CF618&lt;&gt;"",1,0),0)</f>
        <v>0</v>
      </c>
      <c r="CK618" s="190"/>
      <c r="CL618" s="191">
        <f t="shared" si="440"/>
        <v>1444</v>
      </c>
      <c r="CM618" s="191" t="str">
        <f t="shared" si="441"/>
        <v>本圃</v>
      </c>
      <c r="CN618" s="191" t="str">
        <f t="shared" si="442"/>
        <v>紅ほっぺ</v>
      </c>
      <c r="CO618" s="191" t="str">
        <f t="shared" si="443"/>
        <v>間口</v>
      </c>
      <c r="CP618" s="198">
        <f t="shared" si="444"/>
        <v>8</v>
      </c>
      <c r="CQ618" s="203">
        <f t="shared" si="445"/>
        <v>2</v>
      </c>
      <c r="CR618" s="191" t="str">
        <f t="shared" si="446"/>
        <v>SPWFD24UB2PB</v>
      </c>
      <c r="CS618" s="191" t="str">
        <f t="shared" si="447"/>
        <v>○</v>
      </c>
      <c r="CT618" s="191" t="str">
        <f t="shared" si="439"/>
        <v>適</v>
      </c>
      <c r="CU618" s="191" t="str">
        <f t="shared" si="458"/>
        <v>○</v>
      </c>
      <c r="CV618" s="191">
        <f t="shared" si="448"/>
        <v>0</v>
      </c>
      <c r="CW618" s="191" t="str">
        <f t="shared" si="449"/>
        <v/>
      </c>
      <c r="CX618" s="208">
        <f t="shared" si="450"/>
        <v>0</v>
      </c>
      <c r="CY618" s="97">
        <f t="shared" si="459"/>
        <v>3</v>
      </c>
      <c r="CZ618" s="98">
        <f t="shared" si="451"/>
        <v>2</v>
      </c>
      <c r="DA618" s="97">
        <f t="shared" si="452"/>
        <v>4</v>
      </c>
      <c r="DB618" s="95">
        <f t="shared" si="464"/>
        <v>2</v>
      </c>
      <c r="DC618" s="147">
        <f t="shared" si="460"/>
        <v>1</v>
      </c>
      <c r="DD618" s="210">
        <f t="shared" si="461"/>
        <v>0</v>
      </c>
      <c r="DE618" s="151">
        <f t="shared" si="462"/>
        <v>0</v>
      </c>
      <c r="DF618" s="213">
        <f t="shared" si="463"/>
        <v>0</v>
      </c>
      <c r="DG618" s="149">
        <f t="shared" si="453"/>
        <v>0</v>
      </c>
      <c r="DH618" s="141">
        <f t="shared" si="454"/>
        <v>0</v>
      </c>
    </row>
    <row r="619" spans="1:112" s="155" customFormat="1" ht="26.1" customHeight="1" thickTop="1" thickBot="1" x14ac:dyDescent="0.2">
      <c r="A619" s="137"/>
      <c r="B619" s="157">
        <v>1445</v>
      </c>
      <c r="C619" s="94" t="s">
        <v>1</v>
      </c>
      <c r="D619" s="94" t="s">
        <v>210</v>
      </c>
      <c r="E619" s="94" t="s">
        <v>193</v>
      </c>
      <c r="F619" s="156">
        <v>8</v>
      </c>
      <c r="G619" s="102">
        <v>1.9</v>
      </c>
      <c r="H619" s="94" t="s">
        <v>256</v>
      </c>
      <c r="I619" s="94" t="s">
        <v>198</v>
      </c>
      <c r="J619" s="106" t="s">
        <v>199</v>
      </c>
      <c r="K619" s="146" t="str">
        <f t="shared" si="455"/>
        <v>●</v>
      </c>
      <c r="L619" s="145" t="s">
        <v>189</v>
      </c>
      <c r="M619" s="180">
        <f t="shared" si="456"/>
        <v>0</v>
      </c>
      <c r="N619" s="92"/>
      <c r="O619" s="93"/>
      <c r="P619" s="104"/>
      <c r="Q619" s="207">
        <v>4</v>
      </c>
      <c r="R619" s="202">
        <v>2</v>
      </c>
      <c r="S619" s="198">
        <v>4</v>
      </c>
      <c r="T619" s="191">
        <f t="shared" si="465"/>
        <v>2</v>
      </c>
      <c r="U619" s="191">
        <f t="shared" si="434"/>
        <v>1</v>
      </c>
      <c r="V619" s="191">
        <f t="shared" si="435"/>
        <v>0</v>
      </c>
      <c r="W619" s="191">
        <f t="shared" si="436"/>
        <v>0</v>
      </c>
      <c r="X619" s="191">
        <f t="shared" si="437"/>
        <v>0</v>
      </c>
      <c r="Y619" s="192">
        <f t="shared" si="438"/>
        <v>0</v>
      </c>
      <c r="Z619" s="195">
        <f t="shared" si="457"/>
        <v>0</v>
      </c>
      <c r="AA619" s="192" t="s">
        <v>67</v>
      </c>
      <c r="AB619" s="190"/>
      <c r="AC619" s="191"/>
      <c r="AD619" s="190"/>
      <c r="AE619" s="190"/>
      <c r="AF619" s="190"/>
      <c r="AG619" s="190"/>
      <c r="AH619" s="190"/>
      <c r="AI619" s="190"/>
      <c r="AJ619" s="190"/>
      <c r="AK619" s="190"/>
      <c r="AL619" s="190"/>
      <c r="AM619" s="190"/>
      <c r="AN619" s="190"/>
      <c r="AO619" s="190"/>
      <c r="AP619" s="190"/>
      <c r="AQ619" s="190"/>
      <c r="AR619" s="190"/>
      <c r="AS619" s="190"/>
      <c r="AT619" s="190"/>
      <c r="AU619" s="190"/>
      <c r="AV619" s="190"/>
      <c r="AW619" s="190"/>
      <c r="AX619" s="190"/>
      <c r="AY619" s="190"/>
      <c r="AZ619" s="190"/>
      <c r="BA619" s="190"/>
      <c r="BB619" s="190"/>
      <c r="BC619" s="190"/>
      <c r="BD619" s="190"/>
      <c r="BE619" s="190"/>
      <c r="BF619" s="190"/>
      <c r="BG619" s="190"/>
      <c r="BH619" s="190"/>
      <c r="BI619" s="190"/>
      <c r="BJ619" s="190"/>
      <c r="BK619" s="190"/>
      <c r="BL619" s="190"/>
      <c r="BM619" s="190"/>
      <c r="BN619" s="190"/>
      <c r="BO619" s="190"/>
      <c r="BP619" s="190"/>
      <c r="BQ619" s="190"/>
      <c r="BR619" s="190"/>
      <c r="BS619" s="190"/>
      <c r="BT619" s="190"/>
      <c r="BU619" s="190"/>
      <c r="BV619" s="190"/>
      <c r="BW619" s="190"/>
      <c r="BX619" s="190"/>
      <c r="BY619" s="190"/>
      <c r="BZ619" s="190">
        <f t="shared" si="468"/>
        <v>1</v>
      </c>
      <c r="CA619" s="190">
        <f t="shared" si="469"/>
        <v>0</v>
      </c>
      <c r="CB619" s="196">
        <f t="shared" si="470"/>
        <v>0</v>
      </c>
      <c r="CC619" s="196">
        <f t="shared" si="466"/>
        <v>0</v>
      </c>
      <c r="CD619" s="197">
        <f t="shared" si="471"/>
        <v>4</v>
      </c>
      <c r="CE619" s="198" t="s">
        <v>127</v>
      </c>
      <c r="CF619" s="196" t="str">
        <f t="shared" si="467"/>
        <v/>
      </c>
      <c r="CG619" s="199">
        <f t="shared" si="472"/>
        <v>1</v>
      </c>
      <c r="CH619" s="190" t="e">
        <f t="shared" si="473"/>
        <v>#VALUE!</v>
      </c>
      <c r="CI619" s="190" t="str">
        <f t="shared" si="474"/>
        <v/>
      </c>
      <c r="CJ619" s="190">
        <f t="shared" si="475"/>
        <v>0</v>
      </c>
      <c r="CK619" s="190"/>
      <c r="CL619" s="191">
        <f t="shared" si="440"/>
        <v>1445</v>
      </c>
      <c r="CM619" s="191" t="str">
        <f t="shared" si="441"/>
        <v>本圃</v>
      </c>
      <c r="CN619" s="191" t="str">
        <f t="shared" si="442"/>
        <v>紅ほっぺ</v>
      </c>
      <c r="CO619" s="191" t="str">
        <f t="shared" si="443"/>
        <v>間口</v>
      </c>
      <c r="CP619" s="198">
        <f t="shared" si="444"/>
        <v>8</v>
      </c>
      <c r="CQ619" s="203">
        <f t="shared" si="445"/>
        <v>1.9</v>
      </c>
      <c r="CR619" s="191" t="str">
        <f t="shared" si="446"/>
        <v>SPWFD24UB2PB</v>
      </c>
      <c r="CS619" s="191" t="str">
        <f t="shared" si="447"/>
        <v>○</v>
      </c>
      <c r="CT619" s="191" t="str">
        <f t="shared" si="439"/>
        <v>適</v>
      </c>
      <c r="CU619" s="191" t="str">
        <f t="shared" si="458"/>
        <v>●</v>
      </c>
      <c r="CV619" s="191">
        <f t="shared" si="448"/>
        <v>0</v>
      </c>
      <c r="CW619" s="191" t="str">
        <f t="shared" si="449"/>
        <v/>
      </c>
      <c r="CX619" s="208">
        <f t="shared" si="450"/>
        <v>0</v>
      </c>
      <c r="CY619" s="97">
        <f t="shared" si="459"/>
        <v>4</v>
      </c>
      <c r="CZ619" s="98">
        <f t="shared" si="451"/>
        <v>2</v>
      </c>
      <c r="DA619" s="97">
        <f t="shared" si="452"/>
        <v>4</v>
      </c>
      <c r="DB619" s="95">
        <f t="shared" si="464"/>
        <v>2</v>
      </c>
      <c r="DC619" s="147">
        <f t="shared" si="460"/>
        <v>1</v>
      </c>
      <c r="DD619" s="210">
        <f t="shared" si="461"/>
        <v>0</v>
      </c>
      <c r="DE619" s="151">
        <f t="shared" si="462"/>
        <v>0</v>
      </c>
      <c r="DF619" s="213">
        <f t="shared" si="463"/>
        <v>0</v>
      </c>
      <c r="DG619" s="149">
        <f t="shared" si="453"/>
        <v>0</v>
      </c>
      <c r="DH619" s="141">
        <f t="shared" si="454"/>
        <v>0</v>
      </c>
    </row>
    <row r="620" spans="1:112" s="155" customFormat="1" ht="26.1" customHeight="1" thickTop="1" thickBot="1" x14ac:dyDescent="0.2">
      <c r="A620" s="137"/>
      <c r="B620" s="157">
        <v>1446</v>
      </c>
      <c r="C620" s="94" t="s">
        <v>1</v>
      </c>
      <c r="D620" s="94" t="s">
        <v>210</v>
      </c>
      <c r="E620" s="94" t="s">
        <v>193</v>
      </c>
      <c r="F620" s="156">
        <v>8</v>
      </c>
      <c r="G620" s="102">
        <v>1.9</v>
      </c>
      <c r="H620" s="94" t="s">
        <v>256</v>
      </c>
      <c r="I620" s="94" t="s">
        <v>198</v>
      </c>
      <c r="J620" s="106" t="s">
        <v>199</v>
      </c>
      <c r="K620" s="146" t="str">
        <f t="shared" si="455"/>
        <v>○</v>
      </c>
      <c r="L620" s="145" t="s">
        <v>189</v>
      </c>
      <c r="M620" s="180">
        <f t="shared" si="456"/>
        <v>0</v>
      </c>
      <c r="N620" s="92"/>
      <c r="O620" s="93"/>
      <c r="P620" s="104"/>
      <c r="Q620" s="207">
        <v>3</v>
      </c>
      <c r="R620" s="202">
        <v>2</v>
      </c>
      <c r="S620" s="198">
        <v>4</v>
      </c>
      <c r="T620" s="191">
        <f t="shared" si="465"/>
        <v>2</v>
      </c>
      <c r="U620" s="191">
        <f t="shared" si="434"/>
        <v>1</v>
      </c>
      <c r="V620" s="191">
        <f t="shared" si="435"/>
        <v>0</v>
      </c>
      <c r="W620" s="191">
        <f t="shared" si="436"/>
        <v>0</v>
      </c>
      <c r="X620" s="191">
        <f t="shared" si="437"/>
        <v>0</v>
      </c>
      <c r="Y620" s="192">
        <f t="shared" si="438"/>
        <v>0</v>
      </c>
      <c r="Z620" s="195">
        <f t="shared" si="457"/>
        <v>0</v>
      </c>
      <c r="AA620" s="192" t="s">
        <v>67</v>
      </c>
      <c r="AB620" s="190"/>
      <c r="AC620" s="191"/>
      <c r="AD620" s="190"/>
      <c r="AE620" s="190"/>
      <c r="AF620" s="190"/>
      <c r="AG620" s="190"/>
      <c r="AH620" s="190"/>
      <c r="AI620" s="190"/>
      <c r="AJ620" s="190"/>
      <c r="AK620" s="190"/>
      <c r="AL620" s="190"/>
      <c r="AM620" s="190"/>
      <c r="AN620" s="190"/>
      <c r="AO620" s="190"/>
      <c r="AP620" s="190"/>
      <c r="AQ620" s="190"/>
      <c r="AR620" s="190"/>
      <c r="AS620" s="190"/>
      <c r="AT620" s="190"/>
      <c r="AU620" s="190"/>
      <c r="AV620" s="190"/>
      <c r="AW620" s="190"/>
      <c r="AX620" s="190"/>
      <c r="AY620" s="190"/>
      <c r="AZ620" s="190"/>
      <c r="BA620" s="190"/>
      <c r="BB620" s="190"/>
      <c r="BC620" s="190"/>
      <c r="BD620" s="190"/>
      <c r="BE620" s="190"/>
      <c r="BF620" s="190"/>
      <c r="BG620" s="190"/>
      <c r="BH620" s="190"/>
      <c r="BI620" s="190"/>
      <c r="BJ620" s="190"/>
      <c r="BK620" s="190"/>
      <c r="BL620" s="190"/>
      <c r="BM620" s="190"/>
      <c r="BN620" s="190"/>
      <c r="BO620" s="190"/>
      <c r="BP620" s="190"/>
      <c r="BQ620" s="190"/>
      <c r="BR620" s="190"/>
      <c r="BS620" s="190"/>
      <c r="BT620" s="190"/>
      <c r="BU620" s="190"/>
      <c r="BV620" s="190"/>
      <c r="BW620" s="190"/>
      <c r="BX620" s="190"/>
      <c r="BY620" s="190"/>
      <c r="BZ620" s="190">
        <f t="shared" si="468"/>
        <v>1</v>
      </c>
      <c r="CA620" s="190">
        <f t="shared" si="469"/>
        <v>0</v>
      </c>
      <c r="CB620" s="196">
        <f t="shared" si="470"/>
        <v>0</v>
      </c>
      <c r="CC620" s="196">
        <f t="shared" si="466"/>
        <v>0</v>
      </c>
      <c r="CD620" s="197">
        <f t="shared" si="471"/>
        <v>3</v>
      </c>
      <c r="CE620" s="198" t="s">
        <v>127</v>
      </c>
      <c r="CF620" s="196" t="str">
        <f t="shared" si="467"/>
        <v/>
      </c>
      <c r="CG620" s="199">
        <f t="shared" si="472"/>
        <v>1</v>
      </c>
      <c r="CH620" s="190" t="e">
        <f t="shared" si="473"/>
        <v>#VALUE!</v>
      </c>
      <c r="CI620" s="190" t="str">
        <f t="shared" si="474"/>
        <v/>
      </c>
      <c r="CJ620" s="190">
        <f t="shared" si="475"/>
        <v>0</v>
      </c>
      <c r="CK620" s="190"/>
      <c r="CL620" s="191">
        <f t="shared" si="440"/>
        <v>1446</v>
      </c>
      <c r="CM620" s="191" t="str">
        <f t="shared" si="441"/>
        <v>本圃</v>
      </c>
      <c r="CN620" s="191" t="str">
        <f t="shared" si="442"/>
        <v>紅ほっぺ</v>
      </c>
      <c r="CO620" s="191" t="str">
        <f t="shared" si="443"/>
        <v>間口</v>
      </c>
      <c r="CP620" s="198">
        <f t="shared" si="444"/>
        <v>8</v>
      </c>
      <c r="CQ620" s="203">
        <f t="shared" si="445"/>
        <v>1.9</v>
      </c>
      <c r="CR620" s="191" t="str">
        <f t="shared" si="446"/>
        <v>SPWFD24UB2PB</v>
      </c>
      <c r="CS620" s="191" t="str">
        <f t="shared" si="447"/>
        <v>○</v>
      </c>
      <c r="CT620" s="191" t="str">
        <f t="shared" si="439"/>
        <v>適</v>
      </c>
      <c r="CU620" s="191" t="str">
        <f t="shared" si="458"/>
        <v>○</v>
      </c>
      <c r="CV620" s="191">
        <f t="shared" si="448"/>
        <v>0</v>
      </c>
      <c r="CW620" s="191" t="str">
        <f t="shared" si="449"/>
        <v/>
      </c>
      <c r="CX620" s="208">
        <f t="shared" si="450"/>
        <v>0</v>
      </c>
      <c r="CY620" s="97">
        <f t="shared" si="459"/>
        <v>3</v>
      </c>
      <c r="CZ620" s="98">
        <f t="shared" si="451"/>
        <v>2</v>
      </c>
      <c r="DA620" s="97">
        <f t="shared" si="452"/>
        <v>4</v>
      </c>
      <c r="DB620" s="95">
        <f t="shared" si="464"/>
        <v>2</v>
      </c>
      <c r="DC620" s="147">
        <f t="shared" si="460"/>
        <v>1</v>
      </c>
      <c r="DD620" s="210">
        <f t="shared" si="461"/>
        <v>0</v>
      </c>
      <c r="DE620" s="151">
        <f t="shared" si="462"/>
        <v>0</v>
      </c>
      <c r="DF620" s="213">
        <f t="shared" si="463"/>
        <v>0</v>
      </c>
      <c r="DG620" s="149">
        <f t="shared" si="453"/>
        <v>0</v>
      </c>
      <c r="DH620" s="141">
        <f t="shared" si="454"/>
        <v>0</v>
      </c>
    </row>
    <row r="621" spans="1:112" s="155" customFormat="1" ht="26.1" customHeight="1" thickTop="1" thickBot="1" x14ac:dyDescent="0.2">
      <c r="A621" s="137"/>
      <c r="B621" s="157">
        <v>1447</v>
      </c>
      <c r="C621" s="94" t="s">
        <v>1</v>
      </c>
      <c r="D621" s="94" t="s">
        <v>210</v>
      </c>
      <c r="E621" s="94" t="s">
        <v>193</v>
      </c>
      <c r="F621" s="156">
        <v>8</v>
      </c>
      <c r="G621" s="102">
        <v>1.8</v>
      </c>
      <c r="H621" s="94" t="s">
        <v>256</v>
      </c>
      <c r="I621" s="94" t="s">
        <v>198</v>
      </c>
      <c r="J621" s="106" t="s">
        <v>199</v>
      </c>
      <c r="K621" s="146" t="str">
        <f t="shared" si="455"/>
        <v>●</v>
      </c>
      <c r="L621" s="145" t="s">
        <v>189</v>
      </c>
      <c r="M621" s="180">
        <f t="shared" si="456"/>
        <v>0</v>
      </c>
      <c r="N621" s="92"/>
      <c r="O621" s="93"/>
      <c r="P621" s="104"/>
      <c r="Q621" s="207">
        <v>4</v>
      </c>
      <c r="R621" s="202">
        <v>2</v>
      </c>
      <c r="S621" s="198">
        <v>4</v>
      </c>
      <c r="T621" s="191">
        <f t="shared" si="465"/>
        <v>2</v>
      </c>
      <c r="U621" s="191">
        <f t="shared" si="434"/>
        <v>1</v>
      </c>
      <c r="V621" s="191">
        <f t="shared" si="435"/>
        <v>0</v>
      </c>
      <c r="W621" s="191">
        <f t="shared" si="436"/>
        <v>0</v>
      </c>
      <c r="X621" s="191">
        <f t="shared" si="437"/>
        <v>0</v>
      </c>
      <c r="Y621" s="192">
        <f t="shared" si="438"/>
        <v>0</v>
      </c>
      <c r="Z621" s="195">
        <f t="shared" si="457"/>
        <v>0</v>
      </c>
      <c r="AA621" s="192" t="s">
        <v>67</v>
      </c>
      <c r="AB621" s="190"/>
      <c r="AC621" s="191"/>
      <c r="AD621" s="190"/>
      <c r="AE621" s="190"/>
      <c r="AF621" s="190"/>
      <c r="AG621" s="190"/>
      <c r="AH621" s="190"/>
      <c r="AI621" s="190"/>
      <c r="AJ621" s="190"/>
      <c r="AK621" s="190"/>
      <c r="AL621" s="190"/>
      <c r="AM621" s="190"/>
      <c r="AN621" s="190"/>
      <c r="AO621" s="190"/>
      <c r="AP621" s="190"/>
      <c r="AQ621" s="190"/>
      <c r="AR621" s="190"/>
      <c r="AS621" s="190"/>
      <c r="AT621" s="190"/>
      <c r="AU621" s="190"/>
      <c r="AV621" s="190"/>
      <c r="AW621" s="190"/>
      <c r="AX621" s="190"/>
      <c r="AY621" s="190"/>
      <c r="AZ621" s="190"/>
      <c r="BA621" s="190"/>
      <c r="BB621" s="190"/>
      <c r="BC621" s="190"/>
      <c r="BD621" s="190"/>
      <c r="BE621" s="190"/>
      <c r="BF621" s="190"/>
      <c r="BG621" s="190"/>
      <c r="BH621" s="190"/>
      <c r="BI621" s="190"/>
      <c r="BJ621" s="190"/>
      <c r="BK621" s="190"/>
      <c r="BL621" s="190"/>
      <c r="BM621" s="190"/>
      <c r="BN621" s="190"/>
      <c r="BO621" s="190"/>
      <c r="BP621" s="190"/>
      <c r="BQ621" s="190"/>
      <c r="BR621" s="190"/>
      <c r="BS621" s="190"/>
      <c r="BT621" s="190"/>
      <c r="BU621" s="190"/>
      <c r="BV621" s="190"/>
      <c r="BW621" s="190"/>
      <c r="BX621" s="190"/>
      <c r="BY621" s="190"/>
      <c r="BZ621" s="190">
        <f t="shared" si="468"/>
        <v>1</v>
      </c>
      <c r="CA621" s="190">
        <f t="shared" si="469"/>
        <v>0</v>
      </c>
      <c r="CB621" s="196">
        <f t="shared" si="470"/>
        <v>0</v>
      </c>
      <c r="CC621" s="196">
        <f t="shared" si="466"/>
        <v>0</v>
      </c>
      <c r="CD621" s="197">
        <f t="shared" si="471"/>
        <v>4</v>
      </c>
      <c r="CE621" s="198" t="s">
        <v>127</v>
      </c>
      <c r="CF621" s="196" t="str">
        <f t="shared" si="467"/>
        <v/>
      </c>
      <c r="CG621" s="199">
        <f t="shared" si="472"/>
        <v>1</v>
      </c>
      <c r="CH621" s="190" t="e">
        <f t="shared" si="473"/>
        <v>#VALUE!</v>
      </c>
      <c r="CI621" s="190" t="str">
        <f t="shared" si="474"/>
        <v/>
      </c>
      <c r="CJ621" s="190">
        <f t="shared" si="475"/>
        <v>0</v>
      </c>
      <c r="CK621" s="190"/>
      <c r="CL621" s="191">
        <f t="shared" si="440"/>
        <v>1447</v>
      </c>
      <c r="CM621" s="191" t="str">
        <f t="shared" si="441"/>
        <v>本圃</v>
      </c>
      <c r="CN621" s="191" t="str">
        <f t="shared" si="442"/>
        <v>紅ほっぺ</v>
      </c>
      <c r="CO621" s="191" t="str">
        <f t="shared" si="443"/>
        <v>間口</v>
      </c>
      <c r="CP621" s="198">
        <f t="shared" si="444"/>
        <v>8</v>
      </c>
      <c r="CQ621" s="203">
        <f t="shared" si="445"/>
        <v>1.8</v>
      </c>
      <c r="CR621" s="191" t="str">
        <f t="shared" si="446"/>
        <v>SPWFD24UB2PB</v>
      </c>
      <c r="CS621" s="191" t="str">
        <f t="shared" si="447"/>
        <v>○</v>
      </c>
      <c r="CT621" s="191" t="str">
        <f t="shared" si="439"/>
        <v>適</v>
      </c>
      <c r="CU621" s="191" t="str">
        <f t="shared" si="458"/>
        <v>●</v>
      </c>
      <c r="CV621" s="191">
        <f t="shared" si="448"/>
        <v>0</v>
      </c>
      <c r="CW621" s="191" t="str">
        <f t="shared" si="449"/>
        <v/>
      </c>
      <c r="CX621" s="208">
        <f t="shared" si="450"/>
        <v>0</v>
      </c>
      <c r="CY621" s="97">
        <f t="shared" si="459"/>
        <v>4</v>
      </c>
      <c r="CZ621" s="98">
        <f t="shared" si="451"/>
        <v>2</v>
      </c>
      <c r="DA621" s="97">
        <f t="shared" si="452"/>
        <v>4</v>
      </c>
      <c r="DB621" s="95">
        <f t="shared" si="464"/>
        <v>2</v>
      </c>
      <c r="DC621" s="147">
        <f t="shared" si="460"/>
        <v>1</v>
      </c>
      <c r="DD621" s="210">
        <f t="shared" si="461"/>
        <v>0</v>
      </c>
      <c r="DE621" s="151">
        <f t="shared" si="462"/>
        <v>0</v>
      </c>
      <c r="DF621" s="213">
        <f t="shared" si="463"/>
        <v>0</v>
      </c>
      <c r="DG621" s="149">
        <f t="shared" si="453"/>
        <v>0</v>
      </c>
      <c r="DH621" s="141">
        <f t="shared" si="454"/>
        <v>0</v>
      </c>
    </row>
    <row r="622" spans="1:112" s="155" customFormat="1" ht="26.1" customHeight="1" thickTop="1" thickBot="1" x14ac:dyDescent="0.2">
      <c r="A622" s="137"/>
      <c r="B622" s="157">
        <v>1448</v>
      </c>
      <c r="C622" s="94" t="s">
        <v>1</v>
      </c>
      <c r="D622" s="94" t="s">
        <v>210</v>
      </c>
      <c r="E622" s="94" t="s">
        <v>193</v>
      </c>
      <c r="F622" s="156">
        <v>8</v>
      </c>
      <c r="G622" s="102">
        <v>1.8</v>
      </c>
      <c r="H622" s="94" t="s">
        <v>256</v>
      </c>
      <c r="I622" s="94" t="s">
        <v>201</v>
      </c>
      <c r="J622" s="103" t="s">
        <v>202</v>
      </c>
      <c r="K622" s="146" t="str">
        <f t="shared" si="455"/>
        <v>○</v>
      </c>
      <c r="L622" s="145" t="s">
        <v>189</v>
      </c>
      <c r="M622" s="180">
        <f t="shared" si="456"/>
        <v>0</v>
      </c>
      <c r="N622" s="92"/>
      <c r="O622" s="93"/>
      <c r="P622" s="104"/>
      <c r="Q622" s="207">
        <v>3</v>
      </c>
      <c r="R622" s="202">
        <v>2</v>
      </c>
      <c r="S622" s="198">
        <v>4</v>
      </c>
      <c r="T622" s="191">
        <f t="shared" si="465"/>
        <v>2</v>
      </c>
      <c r="U622" s="191">
        <f t="shared" si="434"/>
        <v>1</v>
      </c>
      <c r="V622" s="191">
        <f t="shared" si="435"/>
        <v>0</v>
      </c>
      <c r="W622" s="191">
        <f t="shared" si="436"/>
        <v>0</v>
      </c>
      <c r="X622" s="191">
        <f t="shared" si="437"/>
        <v>0</v>
      </c>
      <c r="Y622" s="192">
        <f t="shared" si="438"/>
        <v>0</v>
      </c>
      <c r="Z622" s="195">
        <f t="shared" si="457"/>
        <v>0</v>
      </c>
      <c r="AA622" s="192" t="s">
        <v>67</v>
      </c>
      <c r="AB622" s="190"/>
      <c r="AC622" s="191"/>
      <c r="AD622" s="190"/>
      <c r="AE622" s="190"/>
      <c r="AF622" s="190"/>
      <c r="AG622" s="190"/>
      <c r="AH622" s="190"/>
      <c r="AI622" s="190"/>
      <c r="AJ622" s="190"/>
      <c r="AK622" s="190"/>
      <c r="AL622" s="190"/>
      <c r="AM622" s="190"/>
      <c r="AN622" s="190"/>
      <c r="AO622" s="190"/>
      <c r="AP622" s="190"/>
      <c r="AQ622" s="190"/>
      <c r="AR622" s="190"/>
      <c r="AS622" s="190"/>
      <c r="AT622" s="190"/>
      <c r="AU622" s="190"/>
      <c r="AV622" s="190"/>
      <c r="AW622" s="190"/>
      <c r="AX622" s="190"/>
      <c r="AY622" s="190"/>
      <c r="AZ622" s="190"/>
      <c r="BA622" s="190"/>
      <c r="BB622" s="190"/>
      <c r="BC622" s="190"/>
      <c r="BD622" s="190"/>
      <c r="BE622" s="190"/>
      <c r="BF622" s="190"/>
      <c r="BG622" s="190"/>
      <c r="BH622" s="190"/>
      <c r="BI622" s="190"/>
      <c r="BJ622" s="190"/>
      <c r="BK622" s="190"/>
      <c r="BL622" s="190"/>
      <c r="BM622" s="190"/>
      <c r="BN622" s="190"/>
      <c r="BO622" s="190"/>
      <c r="BP622" s="190"/>
      <c r="BQ622" s="190"/>
      <c r="BR622" s="190"/>
      <c r="BS622" s="190"/>
      <c r="BT622" s="190"/>
      <c r="BU622" s="190"/>
      <c r="BV622" s="190"/>
      <c r="BW622" s="190"/>
      <c r="BX622" s="190"/>
      <c r="BY622" s="190"/>
      <c r="BZ622" s="190">
        <f t="shared" si="468"/>
        <v>1</v>
      </c>
      <c r="CA622" s="190">
        <f t="shared" si="469"/>
        <v>0</v>
      </c>
      <c r="CB622" s="196">
        <f t="shared" si="470"/>
        <v>0</v>
      </c>
      <c r="CC622" s="196">
        <f t="shared" si="466"/>
        <v>0</v>
      </c>
      <c r="CD622" s="197">
        <f t="shared" si="471"/>
        <v>3</v>
      </c>
      <c r="CE622" s="198" t="s">
        <v>127</v>
      </c>
      <c r="CF622" s="196" t="str">
        <f t="shared" si="467"/>
        <v/>
      </c>
      <c r="CG622" s="199">
        <f t="shared" si="472"/>
        <v>1</v>
      </c>
      <c r="CH622" s="190" t="e">
        <f t="shared" si="473"/>
        <v>#VALUE!</v>
      </c>
      <c r="CI622" s="190" t="str">
        <f t="shared" si="474"/>
        <v/>
      </c>
      <c r="CJ622" s="190">
        <f t="shared" si="475"/>
        <v>0</v>
      </c>
      <c r="CK622" s="190"/>
      <c r="CL622" s="191">
        <f t="shared" si="440"/>
        <v>1448</v>
      </c>
      <c r="CM622" s="191" t="str">
        <f t="shared" si="441"/>
        <v>本圃</v>
      </c>
      <c r="CN622" s="191" t="str">
        <f t="shared" si="442"/>
        <v>紅ほっぺ</v>
      </c>
      <c r="CO622" s="191" t="str">
        <f t="shared" si="443"/>
        <v>間口</v>
      </c>
      <c r="CP622" s="198">
        <f t="shared" si="444"/>
        <v>8</v>
      </c>
      <c r="CQ622" s="203">
        <f t="shared" si="445"/>
        <v>1.8</v>
      </c>
      <c r="CR622" s="191" t="str">
        <f t="shared" si="446"/>
        <v>SPWFD24UB2PB</v>
      </c>
      <c r="CS622" s="191" t="str">
        <f t="shared" si="447"/>
        <v>◎</v>
      </c>
      <c r="CT622" s="191" t="str">
        <f t="shared" si="439"/>
        <v>強め</v>
      </c>
      <c r="CU622" s="191" t="str">
        <f t="shared" si="458"/>
        <v>○</v>
      </c>
      <c r="CV622" s="191">
        <f t="shared" si="448"/>
        <v>0</v>
      </c>
      <c r="CW622" s="191" t="str">
        <f t="shared" si="449"/>
        <v/>
      </c>
      <c r="CX622" s="208">
        <f t="shared" si="450"/>
        <v>0</v>
      </c>
      <c r="CY622" s="97">
        <f t="shared" si="459"/>
        <v>3</v>
      </c>
      <c r="CZ622" s="98">
        <f t="shared" si="451"/>
        <v>2</v>
      </c>
      <c r="DA622" s="97">
        <f t="shared" si="452"/>
        <v>4</v>
      </c>
      <c r="DB622" s="95">
        <f t="shared" si="464"/>
        <v>2</v>
      </c>
      <c r="DC622" s="147">
        <f t="shared" si="460"/>
        <v>1</v>
      </c>
      <c r="DD622" s="210">
        <f t="shared" si="461"/>
        <v>0</v>
      </c>
      <c r="DE622" s="151">
        <f t="shared" si="462"/>
        <v>0</v>
      </c>
      <c r="DF622" s="213">
        <f t="shared" si="463"/>
        <v>0</v>
      </c>
      <c r="DG622" s="149">
        <f t="shared" si="453"/>
        <v>0</v>
      </c>
      <c r="DH622" s="141">
        <f t="shared" si="454"/>
        <v>0</v>
      </c>
    </row>
    <row r="623" spans="1:112" s="155" customFormat="1" ht="26.1" customHeight="1" thickTop="1" thickBot="1" x14ac:dyDescent="0.2">
      <c r="A623" s="137"/>
      <c r="B623" s="157">
        <v>1449</v>
      </c>
      <c r="C623" s="94" t="s">
        <v>1</v>
      </c>
      <c r="D623" s="94" t="s">
        <v>210</v>
      </c>
      <c r="E623" s="94" t="s">
        <v>193</v>
      </c>
      <c r="F623" s="156">
        <v>8</v>
      </c>
      <c r="G623" s="102">
        <v>1.75</v>
      </c>
      <c r="H623" s="94" t="s">
        <v>256</v>
      </c>
      <c r="I623" s="94" t="s">
        <v>198</v>
      </c>
      <c r="J623" s="106" t="s">
        <v>199</v>
      </c>
      <c r="K623" s="146" t="str">
        <f t="shared" si="455"/>
        <v>●</v>
      </c>
      <c r="L623" s="145" t="s">
        <v>189</v>
      </c>
      <c r="M623" s="180">
        <f t="shared" si="456"/>
        <v>0</v>
      </c>
      <c r="N623" s="92"/>
      <c r="O623" s="93"/>
      <c r="P623" s="104"/>
      <c r="Q623" s="207">
        <v>4</v>
      </c>
      <c r="R623" s="202">
        <v>2</v>
      </c>
      <c r="S623" s="198">
        <v>4</v>
      </c>
      <c r="T623" s="191">
        <f t="shared" si="465"/>
        <v>2</v>
      </c>
      <c r="U623" s="191">
        <f t="shared" si="434"/>
        <v>1</v>
      </c>
      <c r="V623" s="191">
        <f t="shared" si="435"/>
        <v>0</v>
      </c>
      <c r="W623" s="191">
        <f t="shared" si="436"/>
        <v>0</v>
      </c>
      <c r="X623" s="191">
        <f t="shared" si="437"/>
        <v>0</v>
      </c>
      <c r="Y623" s="192">
        <f t="shared" si="438"/>
        <v>0</v>
      </c>
      <c r="Z623" s="195">
        <f t="shared" si="457"/>
        <v>0</v>
      </c>
      <c r="AA623" s="192" t="s">
        <v>67</v>
      </c>
      <c r="AB623" s="190"/>
      <c r="AC623" s="191"/>
      <c r="AD623" s="190"/>
      <c r="AE623" s="190"/>
      <c r="AF623" s="190"/>
      <c r="AG623" s="190"/>
      <c r="AH623" s="190"/>
      <c r="AI623" s="190"/>
      <c r="AJ623" s="190"/>
      <c r="AK623" s="190"/>
      <c r="AL623" s="190"/>
      <c r="AM623" s="190"/>
      <c r="AN623" s="190"/>
      <c r="AO623" s="190"/>
      <c r="AP623" s="190"/>
      <c r="AQ623" s="190"/>
      <c r="AR623" s="190"/>
      <c r="AS623" s="190"/>
      <c r="AT623" s="190"/>
      <c r="AU623" s="190"/>
      <c r="AV623" s="190"/>
      <c r="AW623" s="190"/>
      <c r="AX623" s="190"/>
      <c r="AY623" s="190"/>
      <c r="AZ623" s="190"/>
      <c r="BA623" s="190"/>
      <c r="BB623" s="190"/>
      <c r="BC623" s="190"/>
      <c r="BD623" s="190"/>
      <c r="BE623" s="190"/>
      <c r="BF623" s="190"/>
      <c r="BG623" s="190"/>
      <c r="BH623" s="190"/>
      <c r="BI623" s="190"/>
      <c r="BJ623" s="190"/>
      <c r="BK623" s="190"/>
      <c r="BL623" s="190"/>
      <c r="BM623" s="190"/>
      <c r="BN623" s="190"/>
      <c r="BO623" s="190"/>
      <c r="BP623" s="190"/>
      <c r="BQ623" s="190"/>
      <c r="BR623" s="190"/>
      <c r="BS623" s="190"/>
      <c r="BT623" s="190"/>
      <c r="BU623" s="190"/>
      <c r="BV623" s="190"/>
      <c r="BW623" s="190"/>
      <c r="BX623" s="190"/>
      <c r="BY623" s="190"/>
      <c r="BZ623" s="190">
        <f t="shared" si="468"/>
        <v>1</v>
      </c>
      <c r="CA623" s="190">
        <f t="shared" si="469"/>
        <v>0</v>
      </c>
      <c r="CB623" s="196">
        <f t="shared" si="470"/>
        <v>0</v>
      </c>
      <c r="CC623" s="196">
        <f t="shared" si="466"/>
        <v>0</v>
      </c>
      <c r="CD623" s="197">
        <f t="shared" si="471"/>
        <v>4</v>
      </c>
      <c r="CE623" s="198" t="s">
        <v>127</v>
      </c>
      <c r="CF623" s="196" t="str">
        <f t="shared" si="467"/>
        <v/>
      </c>
      <c r="CG623" s="199">
        <f t="shared" si="472"/>
        <v>1</v>
      </c>
      <c r="CH623" s="190" t="e">
        <f t="shared" si="473"/>
        <v>#VALUE!</v>
      </c>
      <c r="CI623" s="190" t="str">
        <f t="shared" si="474"/>
        <v/>
      </c>
      <c r="CJ623" s="190">
        <f t="shared" si="475"/>
        <v>0</v>
      </c>
      <c r="CK623" s="190"/>
      <c r="CL623" s="191">
        <f t="shared" si="440"/>
        <v>1449</v>
      </c>
      <c r="CM623" s="191" t="str">
        <f t="shared" si="441"/>
        <v>本圃</v>
      </c>
      <c r="CN623" s="191" t="str">
        <f t="shared" si="442"/>
        <v>紅ほっぺ</v>
      </c>
      <c r="CO623" s="191" t="str">
        <f t="shared" si="443"/>
        <v>間口</v>
      </c>
      <c r="CP623" s="198">
        <f t="shared" si="444"/>
        <v>8</v>
      </c>
      <c r="CQ623" s="203">
        <f t="shared" si="445"/>
        <v>1.75</v>
      </c>
      <c r="CR623" s="191" t="str">
        <f t="shared" si="446"/>
        <v>SPWFD24UB2PB</v>
      </c>
      <c r="CS623" s="191" t="str">
        <f t="shared" si="447"/>
        <v>○</v>
      </c>
      <c r="CT623" s="191" t="str">
        <f t="shared" si="439"/>
        <v>適</v>
      </c>
      <c r="CU623" s="191" t="str">
        <f t="shared" si="458"/>
        <v>●</v>
      </c>
      <c r="CV623" s="191">
        <f t="shared" si="448"/>
        <v>0</v>
      </c>
      <c r="CW623" s="191" t="str">
        <f t="shared" si="449"/>
        <v/>
      </c>
      <c r="CX623" s="208">
        <f t="shared" si="450"/>
        <v>0</v>
      </c>
      <c r="CY623" s="97">
        <f t="shared" si="459"/>
        <v>4</v>
      </c>
      <c r="CZ623" s="98">
        <f t="shared" si="451"/>
        <v>2</v>
      </c>
      <c r="DA623" s="97">
        <f t="shared" si="452"/>
        <v>4</v>
      </c>
      <c r="DB623" s="95">
        <f t="shared" si="464"/>
        <v>2</v>
      </c>
      <c r="DC623" s="147">
        <f t="shared" si="460"/>
        <v>1</v>
      </c>
      <c r="DD623" s="210">
        <f t="shared" si="461"/>
        <v>0</v>
      </c>
      <c r="DE623" s="151">
        <f t="shared" si="462"/>
        <v>0</v>
      </c>
      <c r="DF623" s="213">
        <f t="shared" si="463"/>
        <v>0</v>
      </c>
      <c r="DG623" s="149">
        <f t="shared" si="453"/>
        <v>0</v>
      </c>
      <c r="DH623" s="141">
        <f t="shared" si="454"/>
        <v>0</v>
      </c>
    </row>
    <row r="624" spans="1:112" s="155" customFormat="1" ht="26.1" customHeight="1" thickTop="1" thickBot="1" x14ac:dyDescent="0.2">
      <c r="A624" s="137"/>
      <c r="B624" s="157">
        <v>1450</v>
      </c>
      <c r="C624" s="94" t="s">
        <v>1</v>
      </c>
      <c r="D624" s="94" t="s">
        <v>210</v>
      </c>
      <c r="E624" s="94" t="s">
        <v>193</v>
      </c>
      <c r="F624" s="156">
        <v>8</v>
      </c>
      <c r="G624" s="102">
        <v>1.75</v>
      </c>
      <c r="H624" s="94" t="s">
        <v>256</v>
      </c>
      <c r="I624" s="94" t="s">
        <v>201</v>
      </c>
      <c r="J624" s="103" t="s">
        <v>202</v>
      </c>
      <c r="K624" s="146" t="str">
        <f t="shared" si="455"/>
        <v>○</v>
      </c>
      <c r="L624" s="145" t="s">
        <v>189</v>
      </c>
      <c r="M624" s="180">
        <f t="shared" si="456"/>
        <v>0</v>
      </c>
      <c r="N624" s="92"/>
      <c r="O624" s="93"/>
      <c r="P624" s="104"/>
      <c r="Q624" s="207">
        <v>3</v>
      </c>
      <c r="R624" s="202">
        <v>2</v>
      </c>
      <c r="S624" s="198">
        <v>4</v>
      </c>
      <c r="T624" s="191">
        <f t="shared" si="465"/>
        <v>2</v>
      </c>
      <c r="U624" s="191">
        <f t="shared" si="434"/>
        <v>1</v>
      </c>
      <c r="V624" s="191">
        <f t="shared" si="435"/>
        <v>0</v>
      </c>
      <c r="W624" s="191">
        <f t="shared" si="436"/>
        <v>0</v>
      </c>
      <c r="X624" s="191">
        <f t="shared" si="437"/>
        <v>0</v>
      </c>
      <c r="Y624" s="192">
        <f t="shared" si="438"/>
        <v>0</v>
      </c>
      <c r="Z624" s="195">
        <f t="shared" si="457"/>
        <v>0</v>
      </c>
      <c r="AA624" s="192" t="s">
        <v>67</v>
      </c>
      <c r="AB624" s="190"/>
      <c r="AC624" s="191"/>
      <c r="AD624" s="190"/>
      <c r="AE624" s="190"/>
      <c r="AF624" s="190"/>
      <c r="AG624" s="190"/>
      <c r="AH624" s="190"/>
      <c r="AI624" s="190"/>
      <c r="AJ624" s="190"/>
      <c r="AK624" s="190"/>
      <c r="AL624" s="190"/>
      <c r="AM624" s="190"/>
      <c r="AN624" s="190"/>
      <c r="AO624" s="190"/>
      <c r="AP624" s="190"/>
      <c r="AQ624" s="190"/>
      <c r="AR624" s="190"/>
      <c r="AS624" s="190"/>
      <c r="AT624" s="190"/>
      <c r="AU624" s="190"/>
      <c r="AV624" s="190"/>
      <c r="AW624" s="190"/>
      <c r="AX624" s="190"/>
      <c r="AY624" s="190"/>
      <c r="AZ624" s="190"/>
      <c r="BA624" s="190"/>
      <c r="BB624" s="190"/>
      <c r="BC624" s="190"/>
      <c r="BD624" s="190"/>
      <c r="BE624" s="190"/>
      <c r="BF624" s="190"/>
      <c r="BG624" s="190"/>
      <c r="BH624" s="190"/>
      <c r="BI624" s="190"/>
      <c r="BJ624" s="190"/>
      <c r="BK624" s="190"/>
      <c r="BL624" s="190"/>
      <c r="BM624" s="190"/>
      <c r="BN624" s="190"/>
      <c r="BO624" s="190"/>
      <c r="BP624" s="190"/>
      <c r="BQ624" s="190"/>
      <c r="BR624" s="190"/>
      <c r="BS624" s="190"/>
      <c r="BT624" s="190"/>
      <c r="BU624" s="190"/>
      <c r="BV624" s="190"/>
      <c r="BW624" s="190"/>
      <c r="BX624" s="190"/>
      <c r="BY624" s="190"/>
      <c r="BZ624" s="190">
        <f t="shared" si="468"/>
        <v>1</v>
      </c>
      <c r="CA624" s="190">
        <f t="shared" si="469"/>
        <v>0</v>
      </c>
      <c r="CB624" s="196">
        <f t="shared" si="470"/>
        <v>0</v>
      </c>
      <c r="CC624" s="196">
        <f t="shared" si="466"/>
        <v>0</v>
      </c>
      <c r="CD624" s="197">
        <f t="shared" si="471"/>
        <v>3</v>
      </c>
      <c r="CE624" s="198" t="s">
        <v>127</v>
      </c>
      <c r="CF624" s="196" t="str">
        <f t="shared" si="467"/>
        <v/>
      </c>
      <c r="CG624" s="199">
        <f t="shared" si="472"/>
        <v>1</v>
      </c>
      <c r="CH624" s="190" t="e">
        <f t="shared" si="473"/>
        <v>#VALUE!</v>
      </c>
      <c r="CI624" s="190" t="str">
        <f t="shared" si="474"/>
        <v/>
      </c>
      <c r="CJ624" s="190">
        <f t="shared" si="475"/>
        <v>0</v>
      </c>
      <c r="CK624" s="190"/>
      <c r="CL624" s="191">
        <f t="shared" si="440"/>
        <v>1450</v>
      </c>
      <c r="CM624" s="191" t="str">
        <f t="shared" si="441"/>
        <v>本圃</v>
      </c>
      <c r="CN624" s="191" t="str">
        <f t="shared" si="442"/>
        <v>紅ほっぺ</v>
      </c>
      <c r="CO624" s="191" t="str">
        <f t="shared" si="443"/>
        <v>間口</v>
      </c>
      <c r="CP624" s="198">
        <f t="shared" si="444"/>
        <v>8</v>
      </c>
      <c r="CQ624" s="203">
        <f t="shared" si="445"/>
        <v>1.75</v>
      </c>
      <c r="CR624" s="191" t="str">
        <f t="shared" si="446"/>
        <v>SPWFD24UB2PB</v>
      </c>
      <c r="CS624" s="191" t="str">
        <f t="shared" si="447"/>
        <v>◎</v>
      </c>
      <c r="CT624" s="191" t="str">
        <f t="shared" si="439"/>
        <v>強め</v>
      </c>
      <c r="CU624" s="191" t="str">
        <f t="shared" si="458"/>
        <v>○</v>
      </c>
      <c r="CV624" s="191">
        <f t="shared" si="448"/>
        <v>0</v>
      </c>
      <c r="CW624" s="191" t="str">
        <f t="shared" si="449"/>
        <v/>
      </c>
      <c r="CX624" s="208">
        <f t="shared" si="450"/>
        <v>0</v>
      </c>
      <c r="CY624" s="97">
        <f t="shared" si="459"/>
        <v>3</v>
      </c>
      <c r="CZ624" s="98">
        <f t="shared" si="451"/>
        <v>2</v>
      </c>
      <c r="DA624" s="97">
        <f t="shared" si="452"/>
        <v>4</v>
      </c>
      <c r="DB624" s="95">
        <f t="shared" si="464"/>
        <v>2</v>
      </c>
      <c r="DC624" s="147">
        <f t="shared" si="460"/>
        <v>1</v>
      </c>
      <c r="DD624" s="210">
        <f t="shared" si="461"/>
        <v>0</v>
      </c>
      <c r="DE624" s="151">
        <f t="shared" si="462"/>
        <v>0</v>
      </c>
      <c r="DF624" s="213">
        <f t="shared" si="463"/>
        <v>0</v>
      </c>
      <c r="DG624" s="149">
        <f t="shared" si="453"/>
        <v>0</v>
      </c>
      <c r="DH624" s="141">
        <f t="shared" si="454"/>
        <v>0</v>
      </c>
    </row>
    <row r="625" spans="1:112" s="155" customFormat="1" ht="26.1" customHeight="1" thickTop="1" thickBot="1" x14ac:dyDescent="0.2">
      <c r="A625" s="137"/>
      <c r="B625" s="157">
        <v>1451</v>
      </c>
      <c r="C625" s="94" t="s">
        <v>1</v>
      </c>
      <c r="D625" s="94" t="s">
        <v>210</v>
      </c>
      <c r="E625" s="94" t="s">
        <v>193</v>
      </c>
      <c r="F625" s="156">
        <v>8</v>
      </c>
      <c r="G625" s="102">
        <v>1.7</v>
      </c>
      <c r="H625" s="94" t="s">
        <v>256</v>
      </c>
      <c r="I625" s="94" t="s">
        <v>198</v>
      </c>
      <c r="J625" s="106" t="s">
        <v>199</v>
      </c>
      <c r="K625" s="146" t="str">
        <f t="shared" si="455"/>
        <v>●</v>
      </c>
      <c r="L625" s="145" t="s">
        <v>189</v>
      </c>
      <c r="M625" s="180">
        <f t="shared" si="456"/>
        <v>0</v>
      </c>
      <c r="N625" s="92"/>
      <c r="O625" s="93"/>
      <c r="P625" s="104"/>
      <c r="Q625" s="207">
        <v>4</v>
      </c>
      <c r="R625" s="202">
        <v>2</v>
      </c>
      <c r="S625" s="198">
        <v>4</v>
      </c>
      <c r="T625" s="191">
        <f t="shared" si="465"/>
        <v>2</v>
      </c>
      <c r="U625" s="191">
        <f t="shared" si="434"/>
        <v>1</v>
      </c>
      <c r="V625" s="191">
        <f t="shared" si="435"/>
        <v>0</v>
      </c>
      <c r="W625" s="191">
        <f t="shared" si="436"/>
        <v>0</v>
      </c>
      <c r="X625" s="191">
        <f t="shared" si="437"/>
        <v>0</v>
      </c>
      <c r="Y625" s="192">
        <f t="shared" si="438"/>
        <v>0</v>
      </c>
      <c r="Z625" s="195">
        <f t="shared" si="457"/>
        <v>0</v>
      </c>
      <c r="AA625" s="192" t="s">
        <v>67</v>
      </c>
      <c r="AB625" s="190"/>
      <c r="AC625" s="191"/>
      <c r="AD625" s="190"/>
      <c r="AE625" s="190"/>
      <c r="AF625" s="190"/>
      <c r="AG625" s="190"/>
      <c r="AH625" s="190"/>
      <c r="AI625" s="190"/>
      <c r="AJ625" s="190"/>
      <c r="AK625" s="190"/>
      <c r="AL625" s="190"/>
      <c r="AM625" s="190"/>
      <c r="AN625" s="190"/>
      <c r="AO625" s="190"/>
      <c r="AP625" s="190"/>
      <c r="AQ625" s="190"/>
      <c r="AR625" s="190"/>
      <c r="AS625" s="190"/>
      <c r="AT625" s="190"/>
      <c r="AU625" s="190"/>
      <c r="AV625" s="190"/>
      <c r="AW625" s="190"/>
      <c r="AX625" s="190"/>
      <c r="AY625" s="190"/>
      <c r="AZ625" s="190"/>
      <c r="BA625" s="190"/>
      <c r="BB625" s="190"/>
      <c r="BC625" s="190"/>
      <c r="BD625" s="190"/>
      <c r="BE625" s="190"/>
      <c r="BF625" s="190"/>
      <c r="BG625" s="190"/>
      <c r="BH625" s="190"/>
      <c r="BI625" s="190"/>
      <c r="BJ625" s="190"/>
      <c r="BK625" s="190"/>
      <c r="BL625" s="190"/>
      <c r="BM625" s="190"/>
      <c r="BN625" s="190"/>
      <c r="BO625" s="190"/>
      <c r="BP625" s="190"/>
      <c r="BQ625" s="190"/>
      <c r="BR625" s="190"/>
      <c r="BS625" s="190"/>
      <c r="BT625" s="190"/>
      <c r="BU625" s="190"/>
      <c r="BV625" s="190"/>
      <c r="BW625" s="190"/>
      <c r="BX625" s="190"/>
      <c r="BY625" s="190"/>
      <c r="BZ625" s="190">
        <f t="shared" si="468"/>
        <v>1</v>
      </c>
      <c r="CA625" s="190">
        <f t="shared" si="469"/>
        <v>0</v>
      </c>
      <c r="CB625" s="196">
        <f t="shared" si="470"/>
        <v>0</v>
      </c>
      <c r="CC625" s="196">
        <f t="shared" si="466"/>
        <v>0</v>
      </c>
      <c r="CD625" s="197">
        <f t="shared" si="471"/>
        <v>4</v>
      </c>
      <c r="CE625" s="198" t="s">
        <v>127</v>
      </c>
      <c r="CF625" s="196" t="str">
        <f t="shared" si="467"/>
        <v/>
      </c>
      <c r="CG625" s="199">
        <f t="shared" si="472"/>
        <v>1</v>
      </c>
      <c r="CH625" s="190" t="e">
        <f t="shared" si="473"/>
        <v>#VALUE!</v>
      </c>
      <c r="CI625" s="190" t="str">
        <f t="shared" si="474"/>
        <v/>
      </c>
      <c r="CJ625" s="190">
        <f t="shared" si="475"/>
        <v>0</v>
      </c>
      <c r="CK625" s="190"/>
      <c r="CL625" s="191">
        <f t="shared" si="440"/>
        <v>1451</v>
      </c>
      <c r="CM625" s="191" t="str">
        <f t="shared" si="441"/>
        <v>本圃</v>
      </c>
      <c r="CN625" s="191" t="str">
        <f t="shared" si="442"/>
        <v>紅ほっぺ</v>
      </c>
      <c r="CO625" s="191" t="str">
        <f t="shared" si="443"/>
        <v>間口</v>
      </c>
      <c r="CP625" s="198">
        <f t="shared" si="444"/>
        <v>8</v>
      </c>
      <c r="CQ625" s="203">
        <f t="shared" si="445"/>
        <v>1.7</v>
      </c>
      <c r="CR625" s="191" t="str">
        <f t="shared" si="446"/>
        <v>SPWFD24UB2PB</v>
      </c>
      <c r="CS625" s="191" t="str">
        <f t="shared" si="447"/>
        <v>○</v>
      </c>
      <c r="CT625" s="191" t="str">
        <f t="shared" si="439"/>
        <v>適</v>
      </c>
      <c r="CU625" s="191" t="str">
        <f t="shared" si="458"/>
        <v>●</v>
      </c>
      <c r="CV625" s="191">
        <f t="shared" si="448"/>
        <v>0</v>
      </c>
      <c r="CW625" s="191" t="str">
        <f t="shared" si="449"/>
        <v/>
      </c>
      <c r="CX625" s="208">
        <f t="shared" si="450"/>
        <v>0</v>
      </c>
      <c r="CY625" s="97">
        <f t="shared" si="459"/>
        <v>4</v>
      </c>
      <c r="CZ625" s="98">
        <f t="shared" si="451"/>
        <v>2</v>
      </c>
      <c r="DA625" s="97">
        <f t="shared" si="452"/>
        <v>4</v>
      </c>
      <c r="DB625" s="95">
        <f t="shared" si="464"/>
        <v>2</v>
      </c>
      <c r="DC625" s="147">
        <f t="shared" si="460"/>
        <v>1</v>
      </c>
      <c r="DD625" s="210">
        <f t="shared" si="461"/>
        <v>0</v>
      </c>
      <c r="DE625" s="151">
        <f t="shared" si="462"/>
        <v>0</v>
      </c>
      <c r="DF625" s="213">
        <f t="shared" si="463"/>
        <v>0</v>
      </c>
      <c r="DG625" s="149">
        <f t="shared" si="453"/>
        <v>0</v>
      </c>
      <c r="DH625" s="141">
        <f t="shared" si="454"/>
        <v>0</v>
      </c>
    </row>
    <row r="626" spans="1:112" s="155" customFormat="1" ht="26.1" customHeight="1" thickTop="1" thickBot="1" x14ac:dyDescent="0.2">
      <c r="A626" s="137"/>
      <c r="B626" s="157">
        <v>1452</v>
      </c>
      <c r="C626" s="94" t="s">
        <v>1</v>
      </c>
      <c r="D626" s="94" t="s">
        <v>210</v>
      </c>
      <c r="E626" s="94" t="s">
        <v>193</v>
      </c>
      <c r="F626" s="156">
        <v>8</v>
      </c>
      <c r="G626" s="102">
        <v>1.6</v>
      </c>
      <c r="H626" s="94" t="s">
        <v>256</v>
      </c>
      <c r="I626" s="94" t="s">
        <v>198</v>
      </c>
      <c r="J626" s="106" t="s">
        <v>199</v>
      </c>
      <c r="K626" s="146" t="str">
        <f t="shared" si="455"/>
        <v>●</v>
      </c>
      <c r="L626" s="145" t="s">
        <v>189</v>
      </c>
      <c r="M626" s="180">
        <f t="shared" si="456"/>
        <v>0</v>
      </c>
      <c r="N626" s="92"/>
      <c r="O626" s="93"/>
      <c r="P626" s="104"/>
      <c r="Q626" s="207">
        <v>4</v>
      </c>
      <c r="R626" s="202">
        <v>2</v>
      </c>
      <c r="S626" s="198">
        <v>4</v>
      </c>
      <c r="T626" s="191">
        <f t="shared" si="465"/>
        <v>2</v>
      </c>
      <c r="U626" s="191">
        <f t="shared" si="434"/>
        <v>1</v>
      </c>
      <c r="V626" s="191">
        <f t="shared" si="435"/>
        <v>0</v>
      </c>
      <c r="W626" s="191">
        <f t="shared" si="436"/>
        <v>0</v>
      </c>
      <c r="X626" s="191">
        <f t="shared" si="437"/>
        <v>0</v>
      </c>
      <c r="Y626" s="192">
        <f t="shared" si="438"/>
        <v>0</v>
      </c>
      <c r="Z626" s="195">
        <f t="shared" si="457"/>
        <v>0</v>
      </c>
      <c r="AA626" s="192" t="s">
        <v>67</v>
      </c>
      <c r="AB626" s="190"/>
      <c r="AC626" s="191"/>
      <c r="AD626" s="190"/>
      <c r="AE626" s="190"/>
      <c r="AF626" s="190"/>
      <c r="AG626" s="190"/>
      <c r="AH626" s="190"/>
      <c r="AI626" s="190"/>
      <c r="AJ626" s="190"/>
      <c r="AK626" s="190"/>
      <c r="AL626" s="190"/>
      <c r="AM626" s="190"/>
      <c r="AN626" s="190"/>
      <c r="AO626" s="190"/>
      <c r="AP626" s="190"/>
      <c r="AQ626" s="190"/>
      <c r="AR626" s="190"/>
      <c r="AS626" s="190"/>
      <c r="AT626" s="190"/>
      <c r="AU626" s="190"/>
      <c r="AV626" s="190"/>
      <c r="AW626" s="190"/>
      <c r="AX626" s="190"/>
      <c r="AY626" s="190"/>
      <c r="AZ626" s="190"/>
      <c r="BA626" s="190"/>
      <c r="BB626" s="190"/>
      <c r="BC626" s="190"/>
      <c r="BD626" s="190"/>
      <c r="BE626" s="190"/>
      <c r="BF626" s="190"/>
      <c r="BG626" s="190"/>
      <c r="BH626" s="190"/>
      <c r="BI626" s="190"/>
      <c r="BJ626" s="190"/>
      <c r="BK626" s="190"/>
      <c r="BL626" s="190"/>
      <c r="BM626" s="190"/>
      <c r="BN626" s="190"/>
      <c r="BO626" s="190"/>
      <c r="BP626" s="190"/>
      <c r="BQ626" s="190"/>
      <c r="BR626" s="190"/>
      <c r="BS626" s="190"/>
      <c r="BT626" s="190"/>
      <c r="BU626" s="190"/>
      <c r="BV626" s="190"/>
      <c r="BW626" s="190"/>
      <c r="BX626" s="190"/>
      <c r="BY626" s="190"/>
      <c r="BZ626" s="190">
        <f t="shared" si="468"/>
        <v>1</v>
      </c>
      <c r="CA626" s="190">
        <f t="shared" si="469"/>
        <v>0</v>
      </c>
      <c r="CB626" s="196">
        <f t="shared" si="470"/>
        <v>0</v>
      </c>
      <c r="CC626" s="196">
        <f t="shared" si="466"/>
        <v>0</v>
      </c>
      <c r="CD626" s="197">
        <f t="shared" si="471"/>
        <v>4</v>
      </c>
      <c r="CE626" s="198" t="s">
        <v>127</v>
      </c>
      <c r="CF626" s="196" t="str">
        <f t="shared" si="467"/>
        <v/>
      </c>
      <c r="CG626" s="199">
        <f t="shared" si="472"/>
        <v>1</v>
      </c>
      <c r="CH626" s="190" t="e">
        <f t="shared" si="473"/>
        <v>#VALUE!</v>
      </c>
      <c r="CI626" s="190" t="str">
        <f t="shared" si="474"/>
        <v/>
      </c>
      <c r="CJ626" s="190">
        <f t="shared" si="475"/>
        <v>0</v>
      </c>
      <c r="CK626" s="190"/>
      <c r="CL626" s="191">
        <f t="shared" si="440"/>
        <v>1452</v>
      </c>
      <c r="CM626" s="191" t="str">
        <f t="shared" si="441"/>
        <v>本圃</v>
      </c>
      <c r="CN626" s="191" t="str">
        <f t="shared" si="442"/>
        <v>紅ほっぺ</v>
      </c>
      <c r="CO626" s="191" t="str">
        <f t="shared" si="443"/>
        <v>間口</v>
      </c>
      <c r="CP626" s="198">
        <f t="shared" si="444"/>
        <v>8</v>
      </c>
      <c r="CQ626" s="203">
        <f t="shared" si="445"/>
        <v>1.6</v>
      </c>
      <c r="CR626" s="191" t="str">
        <f t="shared" si="446"/>
        <v>SPWFD24UB2PB</v>
      </c>
      <c r="CS626" s="191" t="str">
        <f t="shared" si="447"/>
        <v>○</v>
      </c>
      <c r="CT626" s="191" t="str">
        <f t="shared" si="439"/>
        <v>適</v>
      </c>
      <c r="CU626" s="191" t="str">
        <f t="shared" si="458"/>
        <v>●</v>
      </c>
      <c r="CV626" s="191">
        <f t="shared" si="448"/>
        <v>0</v>
      </c>
      <c r="CW626" s="191" t="str">
        <f t="shared" si="449"/>
        <v/>
      </c>
      <c r="CX626" s="208">
        <f t="shared" si="450"/>
        <v>0</v>
      </c>
      <c r="CY626" s="97">
        <f t="shared" si="459"/>
        <v>4</v>
      </c>
      <c r="CZ626" s="98">
        <f t="shared" si="451"/>
        <v>2</v>
      </c>
      <c r="DA626" s="97">
        <f t="shared" si="452"/>
        <v>4</v>
      </c>
      <c r="DB626" s="95">
        <f t="shared" si="464"/>
        <v>2</v>
      </c>
      <c r="DC626" s="147">
        <f t="shared" si="460"/>
        <v>1</v>
      </c>
      <c r="DD626" s="210">
        <f t="shared" si="461"/>
        <v>0</v>
      </c>
      <c r="DE626" s="151">
        <f t="shared" si="462"/>
        <v>0</v>
      </c>
      <c r="DF626" s="213">
        <f t="shared" si="463"/>
        <v>0</v>
      </c>
      <c r="DG626" s="149">
        <f t="shared" si="453"/>
        <v>0</v>
      </c>
      <c r="DH626" s="141">
        <f t="shared" si="454"/>
        <v>0</v>
      </c>
    </row>
    <row r="627" spans="1:112" s="155" customFormat="1" ht="26.1" customHeight="1" thickTop="1" thickBot="1" x14ac:dyDescent="0.2">
      <c r="A627" s="137"/>
      <c r="B627" s="157">
        <v>1453</v>
      </c>
      <c r="C627" s="94" t="s">
        <v>1</v>
      </c>
      <c r="D627" s="94" t="s">
        <v>210</v>
      </c>
      <c r="E627" s="94" t="s">
        <v>193</v>
      </c>
      <c r="F627" s="156">
        <v>8</v>
      </c>
      <c r="G627" s="102">
        <v>2</v>
      </c>
      <c r="H627" s="94" t="s">
        <v>257</v>
      </c>
      <c r="I627" s="94" t="s">
        <v>198</v>
      </c>
      <c r="J627" s="106" t="s">
        <v>199</v>
      </c>
      <c r="K627" s="146" t="str">
        <f t="shared" si="455"/>
        <v>○</v>
      </c>
      <c r="L627" s="145" t="s">
        <v>189</v>
      </c>
      <c r="M627" s="180">
        <f t="shared" si="456"/>
        <v>0</v>
      </c>
      <c r="N627" s="92"/>
      <c r="O627" s="93"/>
      <c r="P627" s="104"/>
      <c r="Q627" s="207">
        <v>3</v>
      </c>
      <c r="R627" s="202">
        <v>2</v>
      </c>
      <c r="S627" s="198">
        <v>4</v>
      </c>
      <c r="T627" s="191">
        <f t="shared" si="465"/>
        <v>2</v>
      </c>
      <c r="U627" s="191">
        <f t="shared" si="434"/>
        <v>1</v>
      </c>
      <c r="V627" s="191">
        <f t="shared" si="435"/>
        <v>0</v>
      </c>
      <c r="W627" s="191">
        <f t="shared" si="436"/>
        <v>0</v>
      </c>
      <c r="X627" s="191">
        <f t="shared" si="437"/>
        <v>0</v>
      </c>
      <c r="Y627" s="192">
        <f t="shared" si="438"/>
        <v>0</v>
      </c>
      <c r="Z627" s="195">
        <f t="shared" si="457"/>
        <v>0</v>
      </c>
      <c r="AA627" s="192" t="s">
        <v>67</v>
      </c>
      <c r="AB627" s="190"/>
      <c r="AC627" s="191"/>
      <c r="AD627" s="190"/>
      <c r="AE627" s="190"/>
      <c r="AF627" s="190"/>
      <c r="AG627" s="190"/>
      <c r="AH627" s="190"/>
      <c r="AI627" s="190"/>
      <c r="AJ627" s="190"/>
      <c r="AK627" s="190"/>
      <c r="AL627" s="190"/>
      <c r="AM627" s="190"/>
      <c r="AN627" s="190"/>
      <c r="AO627" s="190"/>
      <c r="AP627" s="190"/>
      <c r="AQ627" s="190"/>
      <c r="AR627" s="190"/>
      <c r="AS627" s="190"/>
      <c r="AT627" s="190"/>
      <c r="AU627" s="190"/>
      <c r="AV627" s="190"/>
      <c r="AW627" s="190"/>
      <c r="AX627" s="190"/>
      <c r="AY627" s="190"/>
      <c r="AZ627" s="190"/>
      <c r="BA627" s="190"/>
      <c r="BB627" s="190"/>
      <c r="BC627" s="190"/>
      <c r="BD627" s="190"/>
      <c r="BE627" s="190"/>
      <c r="BF627" s="190"/>
      <c r="BG627" s="190"/>
      <c r="BH627" s="190"/>
      <c r="BI627" s="190"/>
      <c r="BJ627" s="190"/>
      <c r="BK627" s="190"/>
      <c r="BL627" s="190"/>
      <c r="BM627" s="190"/>
      <c r="BN627" s="190"/>
      <c r="BO627" s="190"/>
      <c r="BP627" s="190"/>
      <c r="BQ627" s="190"/>
      <c r="BR627" s="190"/>
      <c r="BS627" s="190"/>
      <c r="BT627" s="190"/>
      <c r="BU627" s="190"/>
      <c r="BV627" s="190"/>
      <c r="BW627" s="190"/>
      <c r="BX627" s="190"/>
      <c r="BY627" s="190"/>
      <c r="BZ627" s="190">
        <f t="shared" si="468"/>
        <v>1</v>
      </c>
      <c r="CA627" s="190">
        <f t="shared" si="469"/>
        <v>0</v>
      </c>
      <c r="CB627" s="196">
        <f t="shared" si="470"/>
        <v>0</v>
      </c>
      <c r="CC627" s="196">
        <f t="shared" si="466"/>
        <v>0</v>
      </c>
      <c r="CD627" s="197">
        <f t="shared" si="471"/>
        <v>3</v>
      </c>
      <c r="CE627" s="198" t="s">
        <v>127</v>
      </c>
      <c r="CF627" s="196" t="str">
        <f t="shared" si="467"/>
        <v/>
      </c>
      <c r="CG627" s="199">
        <f t="shared" si="472"/>
        <v>1</v>
      </c>
      <c r="CH627" s="190" t="e">
        <f t="shared" si="473"/>
        <v>#VALUE!</v>
      </c>
      <c r="CI627" s="190" t="str">
        <f t="shared" si="474"/>
        <v/>
      </c>
      <c r="CJ627" s="190">
        <f t="shared" si="475"/>
        <v>0</v>
      </c>
      <c r="CK627" s="190"/>
      <c r="CL627" s="191">
        <f t="shared" si="440"/>
        <v>1453</v>
      </c>
      <c r="CM627" s="191" t="str">
        <f t="shared" si="441"/>
        <v>本圃</v>
      </c>
      <c r="CN627" s="191" t="str">
        <f t="shared" si="442"/>
        <v>紅ほっぺ</v>
      </c>
      <c r="CO627" s="191" t="str">
        <f t="shared" si="443"/>
        <v>間口</v>
      </c>
      <c r="CP627" s="198">
        <f t="shared" si="444"/>
        <v>8</v>
      </c>
      <c r="CQ627" s="203">
        <f t="shared" si="445"/>
        <v>2</v>
      </c>
      <c r="CR627" s="191" t="str">
        <f t="shared" si="446"/>
        <v>SPWFD24UB2PA</v>
      </c>
      <c r="CS627" s="191" t="str">
        <f t="shared" si="447"/>
        <v>○</v>
      </c>
      <c r="CT627" s="191" t="str">
        <f t="shared" si="439"/>
        <v>適</v>
      </c>
      <c r="CU627" s="191" t="str">
        <f t="shared" si="458"/>
        <v>○</v>
      </c>
      <c r="CV627" s="191">
        <f t="shared" si="448"/>
        <v>0</v>
      </c>
      <c r="CW627" s="191" t="str">
        <f t="shared" si="449"/>
        <v/>
      </c>
      <c r="CX627" s="208">
        <f t="shared" si="450"/>
        <v>0</v>
      </c>
      <c r="CY627" s="97">
        <f t="shared" si="459"/>
        <v>3</v>
      </c>
      <c r="CZ627" s="98">
        <f t="shared" si="451"/>
        <v>2</v>
      </c>
      <c r="DA627" s="97">
        <f t="shared" si="452"/>
        <v>4</v>
      </c>
      <c r="DB627" s="95">
        <f t="shared" si="464"/>
        <v>2</v>
      </c>
      <c r="DC627" s="147">
        <f t="shared" si="460"/>
        <v>1</v>
      </c>
      <c r="DD627" s="210">
        <f t="shared" si="461"/>
        <v>0</v>
      </c>
      <c r="DE627" s="151">
        <f t="shared" si="462"/>
        <v>0</v>
      </c>
      <c r="DF627" s="213">
        <f t="shared" si="463"/>
        <v>0</v>
      </c>
      <c r="DG627" s="149">
        <f t="shared" si="453"/>
        <v>0</v>
      </c>
      <c r="DH627" s="141">
        <f t="shared" si="454"/>
        <v>0</v>
      </c>
    </row>
    <row r="628" spans="1:112" s="155" customFormat="1" ht="26.1" customHeight="1" thickTop="1" thickBot="1" x14ac:dyDescent="0.2">
      <c r="A628" s="137"/>
      <c r="B628" s="157">
        <v>1456</v>
      </c>
      <c r="C628" s="94" t="s">
        <v>1</v>
      </c>
      <c r="D628" s="94" t="s">
        <v>210</v>
      </c>
      <c r="E628" s="94" t="s">
        <v>203</v>
      </c>
      <c r="F628" s="156" t="s">
        <v>204</v>
      </c>
      <c r="G628" s="102">
        <v>1.6</v>
      </c>
      <c r="H628" s="94" t="s">
        <v>256</v>
      </c>
      <c r="I628" s="94" t="s">
        <v>205</v>
      </c>
      <c r="J628" s="106" t="s">
        <v>196</v>
      </c>
      <c r="K628" s="146" t="str">
        <f t="shared" si="455"/>
        <v>○</v>
      </c>
      <c r="L628" s="145" t="s">
        <v>189</v>
      </c>
      <c r="M628" s="180">
        <f t="shared" si="456"/>
        <v>0</v>
      </c>
      <c r="N628" s="92"/>
      <c r="O628" s="93"/>
      <c r="P628" s="104"/>
      <c r="Q628" s="207">
        <v>3</v>
      </c>
      <c r="R628" s="202">
        <v>1</v>
      </c>
      <c r="S628" s="198" t="s">
        <v>216</v>
      </c>
      <c r="T628" s="191">
        <f t="shared" si="465"/>
        <v>1</v>
      </c>
      <c r="U628" s="191">
        <f t="shared" si="434"/>
        <v>1</v>
      </c>
      <c r="V628" s="191">
        <f t="shared" si="435"/>
        <v>0</v>
      </c>
      <c r="W628" s="191">
        <f t="shared" si="436"/>
        <v>0</v>
      </c>
      <c r="X628" s="191">
        <f t="shared" si="437"/>
        <v>0</v>
      </c>
      <c r="Y628" s="192">
        <f t="shared" si="438"/>
        <v>0</v>
      </c>
      <c r="Z628" s="195">
        <f t="shared" si="457"/>
        <v>0</v>
      </c>
      <c r="AA628" s="192" t="s">
        <v>67</v>
      </c>
      <c r="AB628" s="190"/>
      <c r="AC628" s="191"/>
      <c r="AD628" s="190"/>
      <c r="AE628" s="190"/>
      <c r="AF628" s="190"/>
      <c r="AG628" s="190"/>
      <c r="AH628" s="190"/>
      <c r="AI628" s="190"/>
      <c r="AJ628" s="190"/>
      <c r="AK628" s="190"/>
      <c r="AL628" s="190"/>
      <c r="AM628" s="190"/>
      <c r="AN628" s="190"/>
      <c r="AO628" s="190"/>
      <c r="AP628" s="190"/>
      <c r="AQ628" s="190"/>
      <c r="AR628" s="190"/>
      <c r="AS628" s="190"/>
      <c r="AT628" s="190"/>
      <c r="AU628" s="190"/>
      <c r="AV628" s="190"/>
      <c r="AW628" s="190"/>
      <c r="AX628" s="190"/>
      <c r="AY628" s="190"/>
      <c r="AZ628" s="190"/>
      <c r="BA628" s="190"/>
      <c r="BB628" s="190"/>
      <c r="BC628" s="190"/>
      <c r="BD628" s="190"/>
      <c r="BE628" s="190"/>
      <c r="BF628" s="190"/>
      <c r="BG628" s="190"/>
      <c r="BH628" s="190"/>
      <c r="BI628" s="190"/>
      <c r="BJ628" s="190"/>
      <c r="BK628" s="190"/>
      <c r="BL628" s="190"/>
      <c r="BM628" s="190"/>
      <c r="BN628" s="190"/>
      <c r="BO628" s="190"/>
      <c r="BP628" s="190"/>
      <c r="BQ628" s="190"/>
      <c r="BR628" s="190"/>
      <c r="BS628" s="190"/>
      <c r="BT628" s="190"/>
      <c r="BU628" s="190"/>
      <c r="BV628" s="190"/>
      <c r="BW628" s="190"/>
      <c r="BX628" s="190"/>
      <c r="BY628" s="190"/>
      <c r="BZ628" s="190">
        <f t="shared" si="468"/>
        <v>1</v>
      </c>
      <c r="CA628" s="190">
        <f t="shared" si="469"/>
        <v>0</v>
      </c>
      <c r="CB628" s="196">
        <f t="shared" si="470"/>
        <v>0</v>
      </c>
      <c r="CC628" s="196">
        <f t="shared" si="466"/>
        <v>0</v>
      </c>
      <c r="CD628" s="197">
        <f t="shared" si="471"/>
        <v>3</v>
      </c>
      <c r="CE628" s="198" t="s">
        <v>127</v>
      </c>
      <c r="CF628" s="196" t="str">
        <f t="shared" si="467"/>
        <v/>
      </c>
      <c r="CG628" s="199">
        <f t="shared" si="472"/>
        <v>1</v>
      </c>
      <c r="CH628" s="190" t="e">
        <f t="shared" si="473"/>
        <v>#VALUE!</v>
      </c>
      <c r="CI628" s="190" t="str">
        <f t="shared" si="474"/>
        <v/>
      </c>
      <c r="CJ628" s="190">
        <f t="shared" si="475"/>
        <v>0</v>
      </c>
      <c r="CK628" s="190"/>
      <c r="CL628" s="191">
        <f t="shared" si="440"/>
        <v>1456</v>
      </c>
      <c r="CM628" s="191" t="str">
        <f t="shared" si="441"/>
        <v>本圃</v>
      </c>
      <c r="CN628" s="191" t="str">
        <f t="shared" si="442"/>
        <v>紅ほっぺ</v>
      </c>
      <c r="CO628" s="191" t="str">
        <f t="shared" si="443"/>
        <v>よこ</v>
      </c>
      <c r="CP628" s="198" t="str">
        <f t="shared" si="444"/>
        <v>≦4.5</v>
      </c>
      <c r="CQ628" s="203">
        <f t="shared" si="445"/>
        <v>1.6</v>
      </c>
      <c r="CR628" s="191" t="str">
        <f t="shared" si="446"/>
        <v>SPWFD24UB2PB</v>
      </c>
      <c r="CS628" s="191" t="str">
        <f t="shared" si="447"/>
        <v>△</v>
      </c>
      <c r="CT628" s="191" t="str">
        <f t="shared" si="439"/>
        <v>弱め</v>
      </c>
      <c r="CU628" s="191" t="str">
        <f t="shared" si="458"/>
        <v>○</v>
      </c>
      <c r="CV628" s="191">
        <f t="shared" si="448"/>
        <v>0</v>
      </c>
      <c r="CW628" s="191" t="str">
        <f t="shared" si="449"/>
        <v/>
      </c>
      <c r="CX628" s="208">
        <f t="shared" si="450"/>
        <v>0</v>
      </c>
      <c r="CY628" s="97">
        <f t="shared" si="459"/>
        <v>3</v>
      </c>
      <c r="CZ628" s="98">
        <f t="shared" si="451"/>
        <v>1</v>
      </c>
      <c r="DA628" s="97" t="str">
        <f t="shared" si="452"/>
        <v>-</v>
      </c>
      <c r="DB628" s="95">
        <f t="shared" si="464"/>
        <v>1</v>
      </c>
      <c r="DC628" s="147">
        <f t="shared" si="460"/>
        <v>1</v>
      </c>
      <c r="DD628" s="210">
        <f t="shared" si="461"/>
        <v>0</v>
      </c>
      <c r="DE628" s="151">
        <f t="shared" si="462"/>
        <v>0</v>
      </c>
      <c r="DF628" s="213">
        <f t="shared" si="463"/>
        <v>0</v>
      </c>
      <c r="DG628" s="149">
        <f t="shared" si="453"/>
        <v>0</v>
      </c>
      <c r="DH628" s="141">
        <f t="shared" si="454"/>
        <v>0</v>
      </c>
    </row>
    <row r="629" spans="1:112" s="155" customFormat="1" ht="26.1" customHeight="1" thickTop="1" thickBot="1" x14ac:dyDescent="0.2">
      <c r="A629" s="137"/>
      <c r="B629" s="157">
        <v>1457</v>
      </c>
      <c r="C629" s="94" t="s">
        <v>1</v>
      </c>
      <c r="D629" s="94" t="s">
        <v>210</v>
      </c>
      <c r="E629" s="94" t="s">
        <v>203</v>
      </c>
      <c r="F629" s="156" t="s">
        <v>206</v>
      </c>
      <c r="G629" s="102">
        <v>1.5</v>
      </c>
      <c r="H629" s="94" t="s">
        <v>256</v>
      </c>
      <c r="I629" s="94" t="s">
        <v>207</v>
      </c>
      <c r="J629" s="106" t="s">
        <v>199</v>
      </c>
      <c r="K629" s="146" t="str">
        <f t="shared" si="455"/>
        <v>●</v>
      </c>
      <c r="L629" s="145" t="s">
        <v>189</v>
      </c>
      <c r="M629" s="180">
        <f t="shared" si="456"/>
        <v>0</v>
      </c>
      <c r="N629" s="92"/>
      <c r="O629" s="93"/>
      <c r="P629" s="104"/>
      <c r="Q629" s="207">
        <v>4</v>
      </c>
      <c r="R629" s="202">
        <v>1</v>
      </c>
      <c r="S629" s="198" t="s">
        <v>216</v>
      </c>
      <c r="T629" s="191">
        <f t="shared" si="465"/>
        <v>1</v>
      </c>
      <c r="U629" s="191">
        <f t="shared" si="434"/>
        <v>1</v>
      </c>
      <c r="V629" s="191">
        <f t="shared" si="435"/>
        <v>0</v>
      </c>
      <c r="W629" s="191">
        <f t="shared" si="436"/>
        <v>0</v>
      </c>
      <c r="X629" s="191">
        <f t="shared" si="437"/>
        <v>0</v>
      </c>
      <c r="Y629" s="192">
        <f t="shared" si="438"/>
        <v>0</v>
      </c>
      <c r="Z629" s="195">
        <f t="shared" si="457"/>
        <v>0</v>
      </c>
      <c r="AA629" s="192" t="s">
        <v>67</v>
      </c>
      <c r="AB629" s="190"/>
      <c r="AC629" s="191"/>
      <c r="AD629" s="190"/>
      <c r="AE629" s="190"/>
      <c r="AF629" s="190"/>
      <c r="AG629" s="190"/>
      <c r="AH629" s="190"/>
      <c r="AI629" s="190"/>
      <c r="AJ629" s="190"/>
      <c r="AK629" s="190"/>
      <c r="AL629" s="190"/>
      <c r="AM629" s="190"/>
      <c r="AN629" s="190"/>
      <c r="AO629" s="190"/>
      <c r="AP629" s="190"/>
      <c r="AQ629" s="190"/>
      <c r="AR629" s="190"/>
      <c r="AS629" s="190"/>
      <c r="AT629" s="190"/>
      <c r="AU629" s="190"/>
      <c r="AV629" s="190"/>
      <c r="AW629" s="190"/>
      <c r="AX629" s="190"/>
      <c r="AY629" s="190"/>
      <c r="AZ629" s="190"/>
      <c r="BA629" s="190"/>
      <c r="BB629" s="190"/>
      <c r="BC629" s="190"/>
      <c r="BD629" s="190"/>
      <c r="BE629" s="190"/>
      <c r="BF629" s="190"/>
      <c r="BG629" s="190"/>
      <c r="BH629" s="190"/>
      <c r="BI629" s="190"/>
      <c r="BJ629" s="190"/>
      <c r="BK629" s="190"/>
      <c r="BL629" s="190"/>
      <c r="BM629" s="190"/>
      <c r="BN629" s="190"/>
      <c r="BO629" s="190"/>
      <c r="BP629" s="190"/>
      <c r="BQ629" s="190"/>
      <c r="BR629" s="190"/>
      <c r="BS629" s="190"/>
      <c r="BT629" s="190"/>
      <c r="BU629" s="190"/>
      <c r="BV629" s="190"/>
      <c r="BW629" s="190"/>
      <c r="BX629" s="190"/>
      <c r="BY629" s="190"/>
      <c r="BZ629" s="190">
        <f t="shared" si="468"/>
        <v>1</v>
      </c>
      <c r="CA629" s="190">
        <f t="shared" si="469"/>
        <v>0</v>
      </c>
      <c r="CB629" s="196">
        <f t="shared" si="470"/>
        <v>0</v>
      </c>
      <c r="CC629" s="196">
        <f t="shared" si="466"/>
        <v>0</v>
      </c>
      <c r="CD629" s="197">
        <f t="shared" si="471"/>
        <v>4</v>
      </c>
      <c r="CE629" s="198" t="s">
        <v>127</v>
      </c>
      <c r="CF629" s="196" t="str">
        <f t="shared" si="467"/>
        <v/>
      </c>
      <c r="CG629" s="199">
        <f t="shared" si="472"/>
        <v>1</v>
      </c>
      <c r="CH629" s="190" t="e">
        <f t="shared" si="473"/>
        <v>#VALUE!</v>
      </c>
      <c r="CI629" s="190" t="str">
        <f t="shared" si="474"/>
        <v/>
      </c>
      <c r="CJ629" s="190">
        <f t="shared" si="475"/>
        <v>0</v>
      </c>
      <c r="CK629" s="190"/>
      <c r="CL629" s="191">
        <f t="shared" si="440"/>
        <v>1457</v>
      </c>
      <c r="CM629" s="191" t="str">
        <f t="shared" si="441"/>
        <v>本圃</v>
      </c>
      <c r="CN629" s="191" t="str">
        <f t="shared" si="442"/>
        <v>紅ほっぺ</v>
      </c>
      <c r="CO629" s="191" t="str">
        <f t="shared" si="443"/>
        <v>よこ</v>
      </c>
      <c r="CP629" s="198" t="str">
        <f t="shared" si="444"/>
        <v>≦3.5</v>
      </c>
      <c r="CQ629" s="203">
        <f t="shared" si="445"/>
        <v>1.5</v>
      </c>
      <c r="CR629" s="191" t="str">
        <f t="shared" si="446"/>
        <v>SPWFD24UB2PB</v>
      </c>
      <c r="CS629" s="191" t="str">
        <f t="shared" si="447"/>
        <v>○</v>
      </c>
      <c r="CT629" s="191" t="str">
        <f t="shared" si="439"/>
        <v>適</v>
      </c>
      <c r="CU629" s="191" t="str">
        <f t="shared" si="458"/>
        <v>●</v>
      </c>
      <c r="CV629" s="191">
        <f t="shared" si="448"/>
        <v>0</v>
      </c>
      <c r="CW629" s="191" t="str">
        <f t="shared" si="449"/>
        <v/>
      </c>
      <c r="CX629" s="208">
        <f t="shared" si="450"/>
        <v>0</v>
      </c>
      <c r="CY629" s="97">
        <f t="shared" si="459"/>
        <v>4</v>
      </c>
      <c r="CZ629" s="98">
        <f t="shared" si="451"/>
        <v>1</v>
      </c>
      <c r="DA629" s="97" t="str">
        <f t="shared" si="452"/>
        <v>-</v>
      </c>
      <c r="DB629" s="95">
        <f t="shared" si="464"/>
        <v>1</v>
      </c>
      <c r="DC629" s="147">
        <f t="shared" si="460"/>
        <v>1</v>
      </c>
      <c r="DD629" s="210">
        <f t="shared" si="461"/>
        <v>0</v>
      </c>
      <c r="DE629" s="151">
        <f t="shared" si="462"/>
        <v>0</v>
      </c>
      <c r="DF629" s="213">
        <f t="shared" si="463"/>
        <v>0</v>
      </c>
      <c r="DG629" s="149">
        <f t="shared" si="453"/>
        <v>0</v>
      </c>
      <c r="DH629" s="141">
        <f t="shared" si="454"/>
        <v>0</v>
      </c>
    </row>
    <row r="630" spans="1:112" s="155" customFormat="1" ht="26.1" customHeight="1" thickTop="1" thickBot="1" x14ac:dyDescent="0.2">
      <c r="A630" s="137"/>
      <c r="B630" s="157">
        <v>1458</v>
      </c>
      <c r="C630" s="94" t="s">
        <v>1</v>
      </c>
      <c r="D630" s="94" t="s">
        <v>210</v>
      </c>
      <c r="E630" s="94" t="s">
        <v>203</v>
      </c>
      <c r="F630" s="156" t="s">
        <v>206</v>
      </c>
      <c r="G630" s="102">
        <v>1.4</v>
      </c>
      <c r="H630" s="94" t="s">
        <v>256</v>
      </c>
      <c r="I630" s="94" t="s">
        <v>207</v>
      </c>
      <c r="J630" s="106" t="s">
        <v>199</v>
      </c>
      <c r="K630" s="146" t="str">
        <f t="shared" si="455"/>
        <v>●</v>
      </c>
      <c r="L630" s="145" t="s">
        <v>189</v>
      </c>
      <c r="M630" s="180">
        <f t="shared" si="456"/>
        <v>0</v>
      </c>
      <c r="N630" s="92"/>
      <c r="O630" s="93"/>
      <c r="P630" s="104"/>
      <c r="Q630" s="207">
        <v>4</v>
      </c>
      <c r="R630" s="202">
        <v>1</v>
      </c>
      <c r="S630" s="198" t="s">
        <v>216</v>
      </c>
      <c r="T630" s="191">
        <f t="shared" si="465"/>
        <v>1</v>
      </c>
      <c r="U630" s="191">
        <f t="shared" si="434"/>
        <v>1</v>
      </c>
      <c r="V630" s="191">
        <f t="shared" si="435"/>
        <v>0</v>
      </c>
      <c r="W630" s="191">
        <f t="shared" si="436"/>
        <v>0</v>
      </c>
      <c r="X630" s="191">
        <f t="shared" si="437"/>
        <v>0</v>
      </c>
      <c r="Y630" s="192">
        <f t="shared" si="438"/>
        <v>0</v>
      </c>
      <c r="Z630" s="195">
        <f t="shared" si="457"/>
        <v>0</v>
      </c>
      <c r="AA630" s="192" t="s">
        <v>67</v>
      </c>
      <c r="AB630" s="190"/>
      <c r="AC630" s="191"/>
      <c r="AD630" s="190"/>
      <c r="AE630" s="190"/>
      <c r="AF630" s="190"/>
      <c r="AG630" s="190"/>
      <c r="AH630" s="190"/>
      <c r="AI630" s="190"/>
      <c r="AJ630" s="190"/>
      <c r="AK630" s="190"/>
      <c r="AL630" s="190"/>
      <c r="AM630" s="190"/>
      <c r="AN630" s="190"/>
      <c r="AO630" s="190"/>
      <c r="AP630" s="190"/>
      <c r="AQ630" s="190"/>
      <c r="AR630" s="190"/>
      <c r="AS630" s="190"/>
      <c r="AT630" s="190"/>
      <c r="AU630" s="190"/>
      <c r="AV630" s="190"/>
      <c r="AW630" s="190"/>
      <c r="AX630" s="190"/>
      <c r="AY630" s="190"/>
      <c r="AZ630" s="190"/>
      <c r="BA630" s="190"/>
      <c r="BB630" s="190"/>
      <c r="BC630" s="190"/>
      <c r="BD630" s="190"/>
      <c r="BE630" s="190"/>
      <c r="BF630" s="190"/>
      <c r="BG630" s="190"/>
      <c r="BH630" s="190"/>
      <c r="BI630" s="190"/>
      <c r="BJ630" s="190"/>
      <c r="BK630" s="190"/>
      <c r="BL630" s="190"/>
      <c r="BM630" s="190"/>
      <c r="BN630" s="190"/>
      <c r="BO630" s="190"/>
      <c r="BP630" s="190"/>
      <c r="BQ630" s="190"/>
      <c r="BR630" s="190"/>
      <c r="BS630" s="190"/>
      <c r="BT630" s="190"/>
      <c r="BU630" s="190"/>
      <c r="BV630" s="190"/>
      <c r="BW630" s="190"/>
      <c r="BX630" s="190"/>
      <c r="BY630" s="190"/>
      <c r="BZ630" s="190">
        <f t="shared" si="468"/>
        <v>1</v>
      </c>
      <c r="CA630" s="190">
        <f t="shared" si="469"/>
        <v>0</v>
      </c>
      <c r="CB630" s="196">
        <f t="shared" si="470"/>
        <v>0</v>
      </c>
      <c r="CC630" s="196">
        <f t="shared" si="466"/>
        <v>0</v>
      </c>
      <c r="CD630" s="197">
        <f t="shared" si="471"/>
        <v>4</v>
      </c>
      <c r="CE630" s="198" t="s">
        <v>127</v>
      </c>
      <c r="CF630" s="196" t="str">
        <f t="shared" si="467"/>
        <v/>
      </c>
      <c r="CG630" s="199">
        <f t="shared" si="472"/>
        <v>1</v>
      </c>
      <c r="CH630" s="190" t="e">
        <f t="shared" si="473"/>
        <v>#VALUE!</v>
      </c>
      <c r="CI630" s="190" t="str">
        <f t="shared" si="474"/>
        <v/>
      </c>
      <c r="CJ630" s="190">
        <f t="shared" si="475"/>
        <v>0</v>
      </c>
      <c r="CK630" s="190"/>
      <c r="CL630" s="191">
        <f t="shared" si="440"/>
        <v>1458</v>
      </c>
      <c r="CM630" s="191" t="str">
        <f t="shared" si="441"/>
        <v>本圃</v>
      </c>
      <c r="CN630" s="191" t="str">
        <f t="shared" si="442"/>
        <v>紅ほっぺ</v>
      </c>
      <c r="CO630" s="191" t="str">
        <f t="shared" si="443"/>
        <v>よこ</v>
      </c>
      <c r="CP630" s="198" t="str">
        <f t="shared" si="444"/>
        <v>≦3.5</v>
      </c>
      <c r="CQ630" s="203">
        <f t="shared" si="445"/>
        <v>1.4</v>
      </c>
      <c r="CR630" s="191" t="str">
        <f t="shared" si="446"/>
        <v>SPWFD24UB2PB</v>
      </c>
      <c r="CS630" s="191" t="str">
        <f t="shared" si="447"/>
        <v>○</v>
      </c>
      <c r="CT630" s="191" t="str">
        <f t="shared" si="439"/>
        <v>適</v>
      </c>
      <c r="CU630" s="191" t="str">
        <f t="shared" si="458"/>
        <v>●</v>
      </c>
      <c r="CV630" s="191">
        <f t="shared" si="448"/>
        <v>0</v>
      </c>
      <c r="CW630" s="191" t="str">
        <f t="shared" si="449"/>
        <v/>
      </c>
      <c r="CX630" s="208">
        <f t="shared" si="450"/>
        <v>0</v>
      </c>
      <c r="CY630" s="97">
        <f t="shared" si="459"/>
        <v>4</v>
      </c>
      <c r="CZ630" s="98">
        <f t="shared" si="451"/>
        <v>1</v>
      </c>
      <c r="DA630" s="97" t="str">
        <f t="shared" si="452"/>
        <v>-</v>
      </c>
      <c r="DB630" s="95">
        <f t="shared" si="464"/>
        <v>1</v>
      </c>
      <c r="DC630" s="147">
        <f t="shared" si="460"/>
        <v>1</v>
      </c>
      <c r="DD630" s="210">
        <f t="shared" si="461"/>
        <v>0</v>
      </c>
      <c r="DE630" s="151">
        <f t="shared" si="462"/>
        <v>0</v>
      </c>
      <c r="DF630" s="213">
        <f t="shared" si="463"/>
        <v>0</v>
      </c>
      <c r="DG630" s="149">
        <f t="shared" si="453"/>
        <v>0</v>
      </c>
      <c r="DH630" s="141">
        <f t="shared" si="454"/>
        <v>0</v>
      </c>
    </row>
    <row r="631" spans="1:112" s="155" customFormat="1" ht="26.1" customHeight="1" thickTop="1" thickBot="1" x14ac:dyDescent="0.2">
      <c r="A631" s="137"/>
      <c r="B631" s="157">
        <v>1461</v>
      </c>
      <c r="C631" s="94" t="s">
        <v>1</v>
      </c>
      <c r="D631" s="94" t="s">
        <v>210</v>
      </c>
      <c r="E631" s="94" t="s">
        <v>203</v>
      </c>
      <c r="F631" s="156" t="s">
        <v>208</v>
      </c>
      <c r="G631" s="102">
        <v>2</v>
      </c>
      <c r="H631" s="94" t="s">
        <v>257</v>
      </c>
      <c r="I631" s="94" t="s">
        <v>209</v>
      </c>
      <c r="J631" s="103" t="s">
        <v>202</v>
      </c>
      <c r="K631" s="146" t="str">
        <f t="shared" si="455"/>
        <v>●</v>
      </c>
      <c r="L631" s="145" t="s">
        <v>189</v>
      </c>
      <c r="M631" s="180">
        <f t="shared" si="456"/>
        <v>0</v>
      </c>
      <c r="N631" s="92"/>
      <c r="O631" s="93"/>
      <c r="P631" s="104"/>
      <c r="Q631" s="207">
        <v>4</v>
      </c>
      <c r="R631" s="202">
        <v>2</v>
      </c>
      <c r="S631" s="198">
        <v>2</v>
      </c>
      <c r="T631" s="191">
        <f t="shared" si="465"/>
        <v>2</v>
      </c>
      <c r="U631" s="191">
        <f t="shared" si="434"/>
        <v>1</v>
      </c>
      <c r="V631" s="191">
        <f t="shared" si="435"/>
        <v>0</v>
      </c>
      <c r="W631" s="191">
        <f t="shared" si="436"/>
        <v>0</v>
      </c>
      <c r="X631" s="191">
        <f t="shared" si="437"/>
        <v>0</v>
      </c>
      <c r="Y631" s="192">
        <f t="shared" si="438"/>
        <v>0</v>
      </c>
      <c r="Z631" s="195">
        <f t="shared" si="457"/>
        <v>0</v>
      </c>
      <c r="AA631" s="192" t="s">
        <v>67</v>
      </c>
      <c r="AB631" s="190"/>
      <c r="AC631" s="191"/>
      <c r="AD631" s="190"/>
      <c r="AE631" s="190"/>
      <c r="AF631" s="190"/>
      <c r="AG631" s="190"/>
      <c r="AH631" s="190"/>
      <c r="AI631" s="190"/>
      <c r="AJ631" s="190"/>
      <c r="AK631" s="190"/>
      <c r="AL631" s="190"/>
      <c r="AM631" s="190"/>
      <c r="AN631" s="190"/>
      <c r="AO631" s="190"/>
      <c r="AP631" s="190"/>
      <c r="AQ631" s="190"/>
      <c r="AR631" s="190"/>
      <c r="AS631" s="190"/>
      <c r="AT631" s="190"/>
      <c r="AU631" s="190"/>
      <c r="AV631" s="190"/>
      <c r="AW631" s="190"/>
      <c r="AX631" s="190"/>
      <c r="AY631" s="190"/>
      <c r="AZ631" s="190"/>
      <c r="BA631" s="190"/>
      <c r="BB631" s="190"/>
      <c r="BC631" s="190"/>
      <c r="BD631" s="190"/>
      <c r="BE631" s="190"/>
      <c r="BF631" s="190"/>
      <c r="BG631" s="190"/>
      <c r="BH631" s="190"/>
      <c r="BI631" s="190"/>
      <c r="BJ631" s="190"/>
      <c r="BK631" s="190"/>
      <c r="BL631" s="190"/>
      <c r="BM631" s="190"/>
      <c r="BN631" s="190"/>
      <c r="BO631" s="190"/>
      <c r="BP631" s="190"/>
      <c r="BQ631" s="190"/>
      <c r="BR631" s="190"/>
      <c r="BS631" s="190"/>
      <c r="BT631" s="190"/>
      <c r="BU631" s="190"/>
      <c r="BV631" s="190"/>
      <c r="BW631" s="190"/>
      <c r="BX631" s="190"/>
      <c r="BY631" s="190"/>
      <c r="BZ631" s="190">
        <f t="shared" si="468"/>
        <v>1</v>
      </c>
      <c r="CA631" s="190">
        <f t="shared" si="469"/>
        <v>0</v>
      </c>
      <c r="CB631" s="196">
        <f t="shared" si="470"/>
        <v>0</v>
      </c>
      <c r="CC631" s="196">
        <f t="shared" si="466"/>
        <v>0</v>
      </c>
      <c r="CD631" s="197">
        <f t="shared" si="471"/>
        <v>4</v>
      </c>
      <c r="CE631" s="198" t="s">
        <v>127</v>
      </c>
      <c r="CF631" s="196" t="str">
        <f t="shared" si="467"/>
        <v/>
      </c>
      <c r="CG631" s="199">
        <f t="shared" si="472"/>
        <v>1</v>
      </c>
      <c r="CH631" s="190" t="e">
        <f t="shared" si="473"/>
        <v>#VALUE!</v>
      </c>
      <c r="CI631" s="190" t="str">
        <f t="shared" si="474"/>
        <v/>
      </c>
      <c r="CJ631" s="190">
        <f t="shared" si="475"/>
        <v>0</v>
      </c>
      <c r="CK631" s="190"/>
      <c r="CL631" s="191">
        <f t="shared" si="440"/>
        <v>1461</v>
      </c>
      <c r="CM631" s="191" t="str">
        <f t="shared" si="441"/>
        <v>本圃</v>
      </c>
      <c r="CN631" s="191" t="str">
        <f t="shared" si="442"/>
        <v>紅ほっぺ</v>
      </c>
      <c r="CO631" s="191" t="str">
        <f t="shared" si="443"/>
        <v>よこ</v>
      </c>
      <c r="CP631" s="198" t="str">
        <f t="shared" si="444"/>
        <v>≦5.5</v>
      </c>
      <c r="CQ631" s="203">
        <f t="shared" si="445"/>
        <v>2</v>
      </c>
      <c r="CR631" s="191" t="str">
        <f t="shared" si="446"/>
        <v>SPWFD24UB2PA</v>
      </c>
      <c r="CS631" s="191" t="str">
        <f t="shared" si="447"/>
        <v>◎</v>
      </c>
      <c r="CT631" s="191" t="str">
        <f t="shared" si="439"/>
        <v>強め</v>
      </c>
      <c r="CU631" s="191" t="str">
        <f t="shared" si="458"/>
        <v>●</v>
      </c>
      <c r="CV631" s="191">
        <f t="shared" si="448"/>
        <v>0</v>
      </c>
      <c r="CW631" s="191" t="str">
        <f t="shared" si="449"/>
        <v/>
      </c>
      <c r="CX631" s="208">
        <f t="shared" si="450"/>
        <v>0</v>
      </c>
      <c r="CY631" s="97">
        <f t="shared" si="459"/>
        <v>4</v>
      </c>
      <c r="CZ631" s="98">
        <f t="shared" si="451"/>
        <v>2</v>
      </c>
      <c r="DA631" s="97">
        <f t="shared" si="452"/>
        <v>2</v>
      </c>
      <c r="DB631" s="95">
        <f t="shared" si="464"/>
        <v>2</v>
      </c>
      <c r="DC631" s="147">
        <f t="shared" si="460"/>
        <v>1</v>
      </c>
      <c r="DD631" s="210">
        <f t="shared" si="461"/>
        <v>0</v>
      </c>
      <c r="DE631" s="151">
        <f t="shared" si="462"/>
        <v>0</v>
      </c>
      <c r="DF631" s="213">
        <f t="shared" si="463"/>
        <v>0</v>
      </c>
      <c r="DG631" s="149">
        <f t="shared" si="453"/>
        <v>0</v>
      </c>
      <c r="DH631" s="141">
        <f t="shared" si="454"/>
        <v>0</v>
      </c>
    </row>
    <row r="632" spans="1:112" s="155" customFormat="1" ht="26.1" customHeight="1" thickTop="1" thickBot="1" x14ac:dyDescent="0.2">
      <c r="A632" s="137"/>
      <c r="B632" s="157">
        <v>1462</v>
      </c>
      <c r="C632" s="94" t="s">
        <v>1</v>
      </c>
      <c r="D632" s="94" t="s">
        <v>210</v>
      </c>
      <c r="E632" s="94" t="s">
        <v>203</v>
      </c>
      <c r="F632" s="156">
        <v>6</v>
      </c>
      <c r="G632" s="102">
        <v>2</v>
      </c>
      <c r="H632" s="94" t="s">
        <v>257</v>
      </c>
      <c r="I632" s="94" t="s">
        <v>209</v>
      </c>
      <c r="J632" s="103" t="s">
        <v>202</v>
      </c>
      <c r="K632" s="146" t="str">
        <f t="shared" si="455"/>
        <v>●</v>
      </c>
      <c r="L632" s="145" t="s">
        <v>189</v>
      </c>
      <c r="M632" s="180">
        <f t="shared" si="456"/>
        <v>0</v>
      </c>
      <c r="N632" s="92"/>
      <c r="O632" s="93"/>
      <c r="P632" s="104"/>
      <c r="Q632" s="207">
        <v>4</v>
      </c>
      <c r="R632" s="202">
        <v>2</v>
      </c>
      <c r="S632" s="198">
        <v>2.5</v>
      </c>
      <c r="T632" s="191">
        <f t="shared" si="465"/>
        <v>2</v>
      </c>
      <c r="U632" s="191">
        <f t="shared" si="434"/>
        <v>1</v>
      </c>
      <c r="V632" s="191">
        <f t="shared" si="435"/>
        <v>0</v>
      </c>
      <c r="W632" s="191">
        <f t="shared" si="436"/>
        <v>0</v>
      </c>
      <c r="X632" s="191">
        <f t="shared" si="437"/>
        <v>0</v>
      </c>
      <c r="Y632" s="192">
        <f t="shared" si="438"/>
        <v>0</v>
      </c>
      <c r="Z632" s="195">
        <f t="shared" si="457"/>
        <v>0</v>
      </c>
      <c r="AA632" s="192" t="s">
        <v>67</v>
      </c>
      <c r="AB632" s="190"/>
      <c r="AC632" s="191"/>
      <c r="AD632" s="190"/>
      <c r="AE632" s="190"/>
      <c r="AF632" s="190"/>
      <c r="AG632" s="190"/>
      <c r="AH632" s="190"/>
      <c r="AI632" s="190"/>
      <c r="AJ632" s="190"/>
      <c r="AK632" s="190"/>
      <c r="AL632" s="190"/>
      <c r="AM632" s="190"/>
      <c r="AN632" s="190"/>
      <c r="AO632" s="190"/>
      <c r="AP632" s="190"/>
      <c r="AQ632" s="190"/>
      <c r="AR632" s="190"/>
      <c r="AS632" s="190"/>
      <c r="AT632" s="190"/>
      <c r="AU632" s="190"/>
      <c r="AV632" s="190"/>
      <c r="AW632" s="190"/>
      <c r="AX632" s="190"/>
      <c r="AY632" s="190"/>
      <c r="AZ632" s="190"/>
      <c r="BA632" s="190"/>
      <c r="BB632" s="190"/>
      <c r="BC632" s="190"/>
      <c r="BD632" s="190"/>
      <c r="BE632" s="190"/>
      <c r="BF632" s="190"/>
      <c r="BG632" s="190"/>
      <c r="BH632" s="190"/>
      <c r="BI632" s="190"/>
      <c r="BJ632" s="190"/>
      <c r="BK632" s="190"/>
      <c r="BL632" s="190"/>
      <c r="BM632" s="190"/>
      <c r="BN632" s="190"/>
      <c r="BO632" s="190"/>
      <c r="BP632" s="190"/>
      <c r="BQ632" s="190"/>
      <c r="BR632" s="190"/>
      <c r="BS632" s="190"/>
      <c r="BT632" s="190"/>
      <c r="BU632" s="190"/>
      <c r="BV632" s="190"/>
      <c r="BW632" s="190"/>
      <c r="BX632" s="190"/>
      <c r="BY632" s="190"/>
      <c r="BZ632" s="190">
        <f t="shared" si="468"/>
        <v>1</v>
      </c>
      <c r="CA632" s="190">
        <f t="shared" si="469"/>
        <v>0</v>
      </c>
      <c r="CB632" s="196">
        <f t="shared" si="470"/>
        <v>0</v>
      </c>
      <c r="CC632" s="196">
        <f t="shared" si="466"/>
        <v>0</v>
      </c>
      <c r="CD632" s="197">
        <f t="shared" si="471"/>
        <v>4</v>
      </c>
      <c r="CE632" s="198" t="s">
        <v>127</v>
      </c>
      <c r="CF632" s="196" t="str">
        <f t="shared" si="467"/>
        <v/>
      </c>
      <c r="CG632" s="199">
        <f t="shared" si="472"/>
        <v>1</v>
      </c>
      <c r="CH632" s="190" t="e">
        <f t="shared" si="473"/>
        <v>#VALUE!</v>
      </c>
      <c r="CI632" s="190" t="str">
        <f t="shared" si="474"/>
        <v/>
      </c>
      <c r="CJ632" s="190">
        <f t="shared" si="475"/>
        <v>0</v>
      </c>
      <c r="CK632" s="190"/>
      <c r="CL632" s="191">
        <f t="shared" si="440"/>
        <v>1462</v>
      </c>
      <c r="CM632" s="191" t="str">
        <f t="shared" si="441"/>
        <v>本圃</v>
      </c>
      <c r="CN632" s="191" t="str">
        <f t="shared" si="442"/>
        <v>紅ほっぺ</v>
      </c>
      <c r="CO632" s="191" t="str">
        <f t="shared" si="443"/>
        <v>よこ</v>
      </c>
      <c r="CP632" s="198">
        <f t="shared" si="444"/>
        <v>6</v>
      </c>
      <c r="CQ632" s="203">
        <f t="shared" si="445"/>
        <v>2</v>
      </c>
      <c r="CR632" s="191" t="str">
        <f t="shared" si="446"/>
        <v>SPWFD24UB2PA</v>
      </c>
      <c r="CS632" s="191" t="str">
        <f t="shared" si="447"/>
        <v>◎</v>
      </c>
      <c r="CT632" s="191" t="str">
        <f t="shared" si="439"/>
        <v>強め</v>
      </c>
      <c r="CU632" s="191" t="str">
        <f t="shared" si="458"/>
        <v>●</v>
      </c>
      <c r="CV632" s="191">
        <f t="shared" si="448"/>
        <v>0</v>
      </c>
      <c r="CW632" s="191" t="str">
        <f t="shared" si="449"/>
        <v/>
      </c>
      <c r="CX632" s="208">
        <f t="shared" si="450"/>
        <v>0</v>
      </c>
      <c r="CY632" s="97">
        <f t="shared" si="459"/>
        <v>4</v>
      </c>
      <c r="CZ632" s="98">
        <f t="shared" si="451"/>
        <v>2</v>
      </c>
      <c r="DA632" s="97">
        <f t="shared" si="452"/>
        <v>2.5</v>
      </c>
      <c r="DB632" s="95">
        <f t="shared" si="464"/>
        <v>2</v>
      </c>
      <c r="DC632" s="147">
        <f t="shared" si="460"/>
        <v>1</v>
      </c>
      <c r="DD632" s="210">
        <f t="shared" si="461"/>
        <v>0</v>
      </c>
      <c r="DE632" s="151">
        <f t="shared" si="462"/>
        <v>0</v>
      </c>
      <c r="DF632" s="213">
        <f t="shared" si="463"/>
        <v>0</v>
      </c>
      <c r="DG632" s="149">
        <f t="shared" si="453"/>
        <v>0</v>
      </c>
      <c r="DH632" s="141">
        <f t="shared" si="454"/>
        <v>0</v>
      </c>
    </row>
    <row r="633" spans="1:112" s="155" customFormat="1" ht="26.1" customHeight="1" thickTop="1" thickBot="1" x14ac:dyDescent="0.2">
      <c r="A633" s="137"/>
      <c r="B633" s="157">
        <v>1463</v>
      </c>
      <c r="C633" s="94" t="s">
        <v>1</v>
      </c>
      <c r="D633" s="94" t="s">
        <v>210</v>
      </c>
      <c r="E633" s="94" t="s">
        <v>203</v>
      </c>
      <c r="F633" s="156">
        <v>6</v>
      </c>
      <c r="G633" s="102">
        <v>2</v>
      </c>
      <c r="H633" s="94" t="s">
        <v>257</v>
      </c>
      <c r="I633" s="94" t="s">
        <v>207</v>
      </c>
      <c r="J633" s="106" t="s">
        <v>199</v>
      </c>
      <c r="K633" s="146" t="str">
        <f t="shared" si="455"/>
        <v>●</v>
      </c>
      <c r="L633" s="145" t="s">
        <v>189</v>
      </c>
      <c r="M633" s="180">
        <f t="shared" si="456"/>
        <v>0</v>
      </c>
      <c r="N633" s="92"/>
      <c r="O633" s="93"/>
      <c r="P633" s="104"/>
      <c r="Q633" s="207">
        <v>4</v>
      </c>
      <c r="R633" s="202">
        <v>2</v>
      </c>
      <c r="S633" s="198">
        <v>3</v>
      </c>
      <c r="T633" s="191">
        <f t="shared" si="465"/>
        <v>2</v>
      </c>
      <c r="U633" s="191">
        <f t="shared" si="434"/>
        <v>1</v>
      </c>
      <c r="V633" s="191">
        <f t="shared" si="435"/>
        <v>0</v>
      </c>
      <c r="W633" s="191">
        <f t="shared" si="436"/>
        <v>0</v>
      </c>
      <c r="X633" s="191">
        <f t="shared" si="437"/>
        <v>0</v>
      </c>
      <c r="Y633" s="192">
        <f t="shared" si="438"/>
        <v>0</v>
      </c>
      <c r="Z633" s="195">
        <f t="shared" si="457"/>
        <v>0</v>
      </c>
      <c r="AA633" s="192" t="s">
        <v>67</v>
      </c>
      <c r="AB633" s="190"/>
      <c r="AC633" s="191"/>
      <c r="AD633" s="190"/>
      <c r="AE633" s="190"/>
      <c r="AF633" s="190"/>
      <c r="AG633" s="190"/>
      <c r="AH633" s="190"/>
      <c r="AI633" s="190"/>
      <c r="AJ633" s="190"/>
      <c r="AK633" s="190"/>
      <c r="AL633" s="190"/>
      <c r="AM633" s="190"/>
      <c r="AN633" s="190"/>
      <c r="AO633" s="190"/>
      <c r="AP633" s="190"/>
      <c r="AQ633" s="190"/>
      <c r="AR633" s="190"/>
      <c r="AS633" s="190"/>
      <c r="AT633" s="190"/>
      <c r="AU633" s="190"/>
      <c r="AV633" s="190"/>
      <c r="AW633" s="190"/>
      <c r="AX633" s="190"/>
      <c r="AY633" s="190"/>
      <c r="AZ633" s="190"/>
      <c r="BA633" s="190"/>
      <c r="BB633" s="190"/>
      <c r="BC633" s="190"/>
      <c r="BD633" s="190"/>
      <c r="BE633" s="190"/>
      <c r="BF633" s="190"/>
      <c r="BG633" s="190"/>
      <c r="BH633" s="190"/>
      <c r="BI633" s="190"/>
      <c r="BJ633" s="190"/>
      <c r="BK633" s="190"/>
      <c r="BL633" s="190"/>
      <c r="BM633" s="190"/>
      <c r="BN633" s="190"/>
      <c r="BO633" s="190"/>
      <c r="BP633" s="190"/>
      <c r="BQ633" s="190"/>
      <c r="BR633" s="190"/>
      <c r="BS633" s="190"/>
      <c r="BT633" s="190"/>
      <c r="BU633" s="190"/>
      <c r="BV633" s="190"/>
      <c r="BW633" s="190"/>
      <c r="BX633" s="190"/>
      <c r="BY633" s="190"/>
      <c r="BZ633" s="190">
        <f t="shared" si="468"/>
        <v>1</v>
      </c>
      <c r="CA633" s="190">
        <f t="shared" si="469"/>
        <v>0</v>
      </c>
      <c r="CB633" s="196">
        <f t="shared" si="470"/>
        <v>0</v>
      </c>
      <c r="CC633" s="196">
        <f t="shared" si="466"/>
        <v>0</v>
      </c>
      <c r="CD633" s="197">
        <f t="shared" si="471"/>
        <v>4</v>
      </c>
      <c r="CE633" s="198" t="s">
        <v>127</v>
      </c>
      <c r="CF633" s="196" t="str">
        <f t="shared" si="467"/>
        <v/>
      </c>
      <c r="CG633" s="199">
        <f t="shared" si="472"/>
        <v>1</v>
      </c>
      <c r="CH633" s="190" t="e">
        <f t="shared" si="473"/>
        <v>#VALUE!</v>
      </c>
      <c r="CI633" s="190" t="str">
        <f t="shared" si="474"/>
        <v/>
      </c>
      <c r="CJ633" s="190">
        <f t="shared" si="475"/>
        <v>0</v>
      </c>
      <c r="CK633" s="190"/>
      <c r="CL633" s="191">
        <f t="shared" si="440"/>
        <v>1463</v>
      </c>
      <c r="CM633" s="191" t="str">
        <f t="shared" si="441"/>
        <v>本圃</v>
      </c>
      <c r="CN633" s="191" t="str">
        <f t="shared" si="442"/>
        <v>紅ほっぺ</v>
      </c>
      <c r="CO633" s="191" t="str">
        <f t="shared" si="443"/>
        <v>よこ</v>
      </c>
      <c r="CP633" s="198">
        <f t="shared" si="444"/>
        <v>6</v>
      </c>
      <c r="CQ633" s="203">
        <f t="shared" si="445"/>
        <v>2</v>
      </c>
      <c r="CR633" s="191" t="str">
        <f t="shared" si="446"/>
        <v>SPWFD24UB2PA</v>
      </c>
      <c r="CS633" s="191" t="str">
        <f t="shared" si="447"/>
        <v>○</v>
      </c>
      <c r="CT633" s="191" t="str">
        <f t="shared" si="439"/>
        <v>適</v>
      </c>
      <c r="CU633" s="191" t="str">
        <f t="shared" si="458"/>
        <v>●</v>
      </c>
      <c r="CV633" s="191">
        <f t="shared" si="448"/>
        <v>0</v>
      </c>
      <c r="CW633" s="191" t="str">
        <f t="shared" si="449"/>
        <v/>
      </c>
      <c r="CX633" s="208">
        <f t="shared" si="450"/>
        <v>0</v>
      </c>
      <c r="CY633" s="97">
        <f t="shared" si="459"/>
        <v>4</v>
      </c>
      <c r="CZ633" s="98">
        <f t="shared" si="451"/>
        <v>2</v>
      </c>
      <c r="DA633" s="97">
        <f t="shared" si="452"/>
        <v>3</v>
      </c>
      <c r="DB633" s="95">
        <f t="shared" si="464"/>
        <v>2</v>
      </c>
      <c r="DC633" s="147">
        <f t="shared" si="460"/>
        <v>1</v>
      </c>
      <c r="DD633" s="210">
        <f t="shared" si="461"/>
        <v>0</v>
      </c>
      <c r="DE633" s="151">
        <f t="shared" si="462"/>
        <v>0</v>
      </c>
      <c r="DF633" s="213">
        <f t="shared" si="463"/>
        <v>0</v>
      </c>
      <c r="DG633" s="149">
        <f t="shared" si="453"/>
        <v>0</v>
      </c>
      <c r="DH633" s="141">
        <f t="shared" si="454"/>
        <v>0</v>
      </c>
    </row>
    <row r="634" spans="1:112" s="155" customFormat="1" ht="26.1" customHeight="1" thickTop="1" thickBot="1" x14ac:dyDescent="0.2">
      <c r="A634" s="137"/>
      <c r="B634" s="157">
        <v>1466</v>
      </c>
      <c r="C634" s="94" t="s">
        <v>1</v>
      </c>
      <c r="D634" s="94" t="s">
        <v>210</v>
      </c>
      <c r="E634" s="94" t="s">
        <v>203</v>
      </c>
      <c r="F634" s="156">
        <v>6</v>
      </c>
      <c r="G634" s="102">
        <v>2</v>
      </c>
      <c r="H634" s="94" t="s">
        <v>256</v>
      </c>
      <c r="I634" s="94" t="s">
        <v>207</v>
      </c>
      <c r="J634" s="106" t="s">
        <v>199</v>
      </c>
      <c r="K634" s="146" t="str">
        <f t="shared" si="455"/>
        <v>●</v>
      </c>
      <c r="L634" s="145" t="s">
        <v>189</v>
      </c>
      <c r="M634" s="180">
        <f t="shared" si="456"/>
        <v>0</v>
      </c>
      <c r="N634" s="92"/>
      <c r="O634" s="93"/>
      <c r="P634" s="104"/>
      <c r="Q634" s="207">
        <v>4</v>
      </c>
      <c r="R634" s="202">
        <v>2</v>
      </c>
      <c r="S634" s="198">
        <v>3</v>
      </c>
      <c r="T634" s="191">
        <f t="shared" si="465"/>
        <v>2</v>
      </c>
      <c r="U634" s="191">
        <f t="shared" si="434"/>
        <v>1</v>
      </c>
      <c r="V634" s="191">
        <f t="shared" si="435"/>
        <v>0</v>
      </c>
      <c r="W634" s="191">
        <f t="shared" si="436"/>
        <v>0</v>
      </c>
      <c r="X634" s="191">
        <f t="shared" si="437"/>
        <v>0</v>
      </c>
      <c r="Y634" s="192">
        <f t="shared" si="438"/>
        <v>0</v>
      </c>
      <c r="Z634" s="195">
        <f t="shared" si="457"/>
        <v>0</v>
      </c>
      <c r="AA634" s="192" t="s">
        <v>67</v>
      </c>
      <c r="AB634" s="190"/>
      <c r="AC634" s="191"/>
      <c r="AD634" s="190"/>
      <c r="AE634" s="190"/>
      <c r="AF634" s="190"/>
      <c r="AG634" s="190"/>
      <c r="AH634" s="190"/>
      <c r="AI634" s="190"/>
      <c r="AJ634" s="190"/>
      <c r="AK634" s="190"/>
      <c r="AL634" s="190"/>
      <c r="AM634" s="190"/>
      <c r="AN634" s="190"/>
      <c r="AO634" s="190"/>
      <c r="AP634" s="190"/>
      <c r="AQ634" s="190"/>
      <c r="AR634" s="190"/>
      <c r="AS634" s="190"/>
      <c r="AT634" s="190"/>
      <c r="AU634" s="190"/>
      <c r="AV634" s="190"/>
      <c r="AW634" s="190"/>
      <c r="AX634" s="190"/>
      <c r="AY634" s="190"/>
      <c r="AZ634" s="190"/>
      <c r="BA634" s="190"/>
      <c r="BB634" s="190"/>
      <c r="BC634" s="190"/>
      <c r="BD634" s="190"/>
      <c r="BE634" s="190"/>
      <c r="BF634" s="190"/>
      <c r="BG634" s="190"/>
      <c r="BH634" s="190"/>
      <c r="BI634" s="190"/>
      <c r="BJ634" s="190"/>
      <c r="BK634" s="190"/>
      <c r="BL634" s="190"/>
      <c r="BM634" s="190"/>
      <c r="BN634" s="190"/>
      <c r="BO634" s="190"/>
      <c r="BP634" s="190"/>
      <c r="BQ634" s="190"/>
      <c r="BR634" s="190"/>
      <c r="BS634" s="190"/>
      <c r="BT634" s="190"/>
      <c r="BU634" s="190"/>
      <c r="BV634" s="190"/>
      <c r="BW634" s="190"/>
      <c r="BX634" s="190"/>
      <c r="BY634" s="190"/>
      <c r="BZ634" s="190">
        <f t="shared" si="468"/>
        <v>1</v>
      </c>
      <c r="CA634" s="190">
        <f t="shared" si="469"/>
        <v>0</v>
      </c>
      <c r="CB634" s="196">
        <f t="shared" si="470"/>
        <v>0</v>
      </c>
      <c r="CC634" s="196">
        <f t="shared" si="466"/>
        <v>0</v>
      </c>
      <c r="CD634" s="197">
        <f t="shared" si="471"/>
        <v>4</v>
      </c>
      <c r="CE634" s="198" t="s">
        <v>127</v>
      </c>
      <c r="CF634" s="196" t="str">
        <f t="shared" si="467"/>
        <v/>
      </c>
      <c r="CG634" s="199">
        <f t="shared" si="472"/>
        <v>1</v>
      </c>
      <c r="CH634" s="190" t="e">
        <f t="shared" si="473"/>
        <v>#VALUE!</v>
      </c>
      <c r="CI634" s="190" t="str">
        <f t="shared" si="474"/>
        <v/>
      </c>
      <c r="CJ634" s="190">
        <f t="shared" si="475"/>
        <v>0</v>
      </c>
      <c r="CK634" s="190"/>
      <c r="CL634" s="191">
        <f t="shared" si="440"/>
        <v>1466</v>
      </c>
      <c r="CM634" s="191" t="str">
        <f t="shared" si="441"/>
        <v>本圃</v>
      </c>
      <c r="CN634" s="191" t="str">
        <f t="shared" si="442"/>
        <v>紅ほっぺ</v>
      </c>
      <c r="CO634" s="191" t="str">
        <f t="shared" si="443"/>
        <v>よこ</v>
      </c>
      <c r="CP634" s="198">
        <f t="shared" si="444"/>
        <v>6</v>
      </c>
      <c r="CQ634" s="203">
        <f t="shared" si="445"/>
        <v>2</v>
      </c>
      <c r="CR634" s="191" t="str">
        <f t="shared" si="446"/>
        <v>SPWFD24UB2PB</v>
      </c>
      <c r="CS634" s="191" t="str">
        <f t="shared" si="447"/>
        <v>○</v>
      </c>
      <c r="CT634" s="191" t="str">
        <f t="shared" si="439"/>
        <v>適</v>
      </c>
      <c r="CU634" s="191" t="str">
        <f t="shared" si="458"/>
        <v>●</v>
      </c>
      <c r="CV634" s="191">
        <f t="shared" si="448"/>
        <v>0</v>
      </c>
      <c r="CW634" s="191" t="str">
        <f t="shared" si="449"/>
        <v/>
      </c>
      <c r="CX634" s="208">
        <f t="shared" si="450"/>
        <v>0</v>
      </c>
      <c r="CY634" s="97">
        <f t="shared" si="459"/>
        <v>4</v>
      </c>
      <c r="CZ634" s="98">
        <f t="shared" si="451"/>
        <v>2</v>
      </c>
      <c r="DA634" s="97">
        <f t="shared" si="452"/>
        <v>3</v>
      </c>
      <c r="DB634" s="95">
        <f t="shared" si="464"/>
        <v>2</v>
      </c>
      <c r="DC634" s="147">
        <f t="shared" si="460"/>
        <v>1</v>
      </c>
      <c r="DD634" s="210">
        <f t="shared" si="461"/>
        <v>0</v>
      </c>
      <c r="DE634" s="151">
        <f t="shared" si="462"/>
        <v>0</v>
      </c>
      <c r="DF634" s="213">
        <f t="shared" si="463"/>
        <v>0</v>
      </c>
      <c r="DG634" s="149">
        <f t="shared" si="453"/>
        <v>0</v>
      </c>
      <c r="DH634" s="141">
        <f t="shared" si="454"/>
        <v>0</v>
      </c>
    </row>
    <row r="635" spans="1:112" s="155" customFormat="1" ht="26.1" customHeight="1" thickTop="1" thickBot="1" x14ac:dyDescent="0.2">
      <c r="A635" s="137"/>
      <c r="B635" s="157">
        <v>1467</v>
      </c>
      <c r="C635" s="94" t="s">
        <v>1</v>
      </c>
      <c r="D635" s="94" t="s">
        <v>210</v>
      </c>
      <c r="E635" s="94" t="s">
        <v>203</v>
      </c>
      <c r="F635" s="156">
        <v>6</v>
      </c>
      <c r="G635" s="102">
        <v>1.9</v>
      </c>
      <c r="H635" s="94" t="s">
        <v>256</v>
      </c>
      <c r="I635" s="94" t="s">
        <v>207</v>
      </c>
      <c r="J635" s="106" t="s">
        <v>199</v>
      </c>
      <c r="K635" s="146" t="str">
        <f t="shared" si="455"/>
        <v>●</v>
      </c>
      <c r="L635" s="145" t="s">
        <v>189</v>
      </c>
      <c r="M635" s="180">
        <f t="shared" si="456"/>
        <v>0</v>
      </c>
      <c r="N635" s="92"/>
      <c r="O635" s="93"/>
      <c r="P635" s="104"/>
      <c r="Q635" s="207">
        <v>4</v>
      </c>
      <c r="R635" s="202">
        <v>2</v>
      </c>
      <c r="S635" s="198">
        <v>3</v>
      </c>
      <c r="T635" s="191">
        <f t="shared" si="465"/>
        <v>2</v>
      </c>
      <c r="U635" s="191">
        <f t="shared" si="434"/>
        <v>1</v>
      </c>
      <c r="V635" s="191">
        <f t="shared" si="435"/>
        <v>0</v>
      </c>
      <c r="W635" s="191">
        <f t="shared" si="436"/>
        <v>0</v>
      </c>
      <c r="X635" s="191">
        <f t="shared" si="437"/>
        <v>0</v>
      </c>
      <c r="Y635" s="192">
        <f t="shared" si="438"/>
        <v>0</v>
      </c>
      <c r="Z635" s="195">
        <f t="shared" si="457"/>
        <v>0</v>
      </c>
      <c r="AA635" s="192" t="s">
        <v>67</v>
      </c>
      <c r="AB635" s="190"/>
      <c r="AC635" s="191"/>
      <c r="AD635" s="190"/>
      <c r="AE635" s="190"/>
      <c r="AF635" s="190"/>
      <c r="AG635" s="190"/>
      <c r="AH635" s="190"/>
      <c r="AI635" s="190"/>
      <c r="AJ635" s="190"/>
      <c r="AK635" s="190"/>
      <c r="AL635" s="190"/>
      <c r="AM635" s="190"/>
      <c r="AN635" s="190"/>
      <c r="AO635" s="190"/>
      <c r="AP635" s="190"/>
      <c r="AQ635" s="190"/>
      <c r="AR635" s="190"/>
      <c r="AS635" s="190"/>
      <c r="AT635" s="190"/>
      <c r="AU635" s="190"/>
      <c r="AV635" s="190"/>
      <c r="AW635" s="190"/>
      <c r="AX635" s="190"/>
      <c r="AY635" s="190"/>
      <c r="AZ635" s="190"/>
      <c r="BA635" s="190"/>
      <c r="BB635" s="190"/>
      <c r="BC635" s="190"/>
      <c r="BD635" s="190"/>
      <c r="BE635" s="190"/>
      <c r="BF635" s="190"/>
      <c r="BG635" s="190"/>
      <c r="BH635" s="190"/>
      <c r="BI635" s="190"/>
      <c r="BJ635" s="190"/>
      <c r="BK635" s="190"/>
      <c r="BL635" s="190"/>
      <c r="BM635" s="190"/>
      <c r="BN635" s="190"/>
      <c r="BO635" s="190"/>
      <c r="BP635" s="190"/>
      <c r="BQ635" s="190"/>
      <c r="BR635" s="190"/>
      <c r="BS635" s="190"/>
      <c r="BT635" s="190"/>
      <c r="BU635" s="190"/>
      <c r="BV635" s="190"/>
      <c r="BW635" s="190"/>
      <c r="BX635" s="190"/>
      <c r="BY635" s="190"/>
      <c r="BZ635" s="190">
        <f t="shared" si="468"/>
        <v>1</v>
      </c>
      <c r="CA635" s="190">
        <f t="shared" si="469"/>
        <v>0</v>
      </c>
      <c r="CB635" s="196">
        <f t="shared" si="470"/>
        <v>0</v>
      </c>
      <c r="CC635" s="196">
        <f t="shared" si="466"/>
        <v>0</v>
      </c>
      <c r="CD635" s="197">
        <f t="shared" si="471"/>
        <v>4</v>
      </c>
      <c r="CE635" s="198" t="s">
        <v>127</v>
      </c>
      <c r="CF635" s="196" t="str">
        <f t="shared" si="467"/>
        <v/>
      </c>
      <c r="CG635" s="199">
        <f t="shared" si="472"/>
        <v>1</v>
      </c>
      <c r="CH635" s="190" t="e">
        <f t="shared" si="473"/>
        <v>#VALUE!</v>
      </c>
      <c r="CI635" s="190" t="str">
        <f t="shared" si="474"/>
        <v/>
      </c>
      <c r="CJ635" s="190">
        <f t="shared" si="475"/>
        <v>0</v>
      </c>
      <c r="CK635" s="190"/>
      <c r="CL635" s="191">
        <f t="shared" si="440"/>
        <v>1467</v>
      </c>
      <c r="CM635" s="191" t="str">
        <f t="shared" si="441"/>
        <v>本圃</v>
      </c>
      <c r="CN635" s="191" t="str">
        <f t="shared" si="442"/>
        <v>紅ほっぺ</v>
      </c>
      <c r="CO635" s="191" t="str">
        <f t="shared" si="443"/>
        <v>よこ</v>
      </c>
      <c r="CP635" s="198">
        <f t="shared" si="444"/>
        <v>6</v>
      </c>
      <c r="CQ635" s="203">
        <f t="shared" si="445"/>
        <v>1.9</v>
      </c>
      <c r="CR635" s="191" t="str">
        <f t="shared" si="446"/>
        <v>SPWFD24UB2PB</v>
      </c>
      <c r="CS635" s="191" t="str">
        <f t="shared" si="447"/>
        <v>○</v>
      </c>
      <c r="CT635" s="191" t="str">
        <f t="shared" si="439"/>
        <v>適</v>
      </c>
      <c r="CU635" s="191" t="str">
        <f t="shared" si="458"/>
        <v>●</v>
      </c>
      <c r="CV635" s="191">
        <f t="shared" si="448"/>
        <v>0</v>
      </c>
      <c r="CW635" s="191" t="str">
        <f t="shared" si="449"/>
        <v/>
      </c>
      <c r="CX635" s="208">
        <f t="shared" si="450"/>
        <v>0</v>
      </c>
      <c r="CY635" s="97">
        <f t="shared" si="459"/>
        <v>4</v>
      </c>
      <c r="CZ635" s="98">
        <f t="shared" si="451"/>
        <v>2</v>
      </c>
      <c r="DA635" s="97">
        <f t="shared" si="452"/>
        <v>3</v>
      </c>
      <c r="DB635" s="95">
        <f t="shared" si="464"/>
        <v>2</v>
      </c>
      <c r="DC635" s="147">
        <f t="shared" si="460"/>
        <v>1</v>
      </c>
      <c r="DD635" s="210">
        <f t="shared" si="461"/>
        <v>0</v>
      </c>
      <c r="DE635" s="151">
        <f t="shared" si="462"/>
        <v>0</v>
      </c>
      <c r="DF635" s="213">
        <f t="shared" si="463"/>
        <v>0</v>
      </c>
      <c r="DG635" s="149">
        <f t="shared" si="453"/>
        <v>0</v>
      </c>
      <c r="DH635" s="141">
        <f t="shared" si="454"/>
        <v>0</v>
      </c>
    </row>
    <row r="636" spans="1:112" s="155" customFormat="1" ht="26.1" customHeight="1" thickTop="1" thickBot="1" x14ac:dyDescent="0.2">
      <c r="A636" s="137"/>
      <c r="B636" s="157">
        <v>1468</v>
      </c>
      <c r="C636" s="94" t="s">
        <v>1</v>
      </c>
      <c r="D636" s="94" t="s">
        <v>210</v>
      </c>
      <c r="E636" s="94" t="s">
        <v>203</v>
      </c>
      <c r="F636" s="156">
        <v>6</v>
      </c>
      <c r="G636" s="102">
        <v>1.8</v>
      </c>
      <c r="H636" s="94" t="s">
        <v>256</v>
      </c>
      <c r="I636" s="94" t="s">
        <v>207</v>
      </c>
      <c r="J636" s="106" t="s">
        <v>199</v>
      </c>
      <c r="K636" s="146" t="str">
        <f t="shared" si="455"/>
        <v>●</v>
      </c>
      <c r="L636" s="145" t="s">
        <v>189</v>
      </c>
      <c r="M636" s="180">
        <f t="shared" si="456"/>
        <v>0</v>
      </c>
      <c r="N636" s="92"/>
      <c r="O636" s="93"/>
      <c r="P636" s="104"/>
      <c r="Q636" s="207">
        <v>4</v>
      </c>
      <c r="R636" s="202">
        <v>2</v>
      </c>
      <c r="S636" s="198">
        <v>3</v>
      </c>
      <c r="T636" s="191">
        <f t="shared" si="465"/>
        <v>2</v>
      </c>
      <c r="U636" s="191">
        <f t="shared" si="434"/>
        <v>1</v>
      </c>
      <c r="V636" s="191">
        <f t="shared" si="435"/>
        <v>0</v>
      </c>
      <c r="W636" s="191">
        <f t="shared" si="436"/>
        <v>0</v>
      </c>
      <c r="X636" s="191">
        <f t="shared" si="437"/>
        <v>0</v>
      </c>
      <c r="Y636" s="192">
        <f t="shared" si="438"/>
        <v>0</v>
      </c>
      <c r="Z636" s="195">
        <f t="shared" si="457"/>
        <v>0</v>
      </c>
      <c r="AA636" s="192" t="s">
        <v>67</v>
      </c>
      <c r="AB636" s="190"/>
      <c r="AC636" s="191"/>
      <c r="AD636" s="190"/>
      <c r="AE636" s="190"/>
      <c r="AF636" s="190"/>
      <c r="AG636" s="190"/>
      <c r="AH636" s="190"/>
      <c r="AI636" s="190"/>
      <c r="AJ636" s="190"/>
      <c r="AK636" s="190"/>
      <c r="AL636" s="190"/>
      <c r="AM636" s="190"/>
      <c r="AN636" s="190"/>
      <c r="AO636" s="190"/>
      <c r="AP636" s="190"/>
      <c r="AQ636" s="190"/>
      <c r="AR636" s="190"/>
      <c r="AS636" s="190"/>
      <c r="AT636" s="190"/>
      <c r="AU636" s="190"/>
      <c r="AV636" s="190"/>
      <c r="AW636" s="190"/>
      <c r="AX636" s="190"/>
      <c r="AY636" s="190"/>
      <c r="AZ636" s="190"/>
      <c r="BA636" s="190"/>
      <c r="BB636" s="190"/>
      <c r="BC636" s="190"/>
      <c r="BD636" s="190"/>
      <c r="BE636" s="190"/>
      <c r="BF636" s="190"/>
      <c r="BG636" s="190"/>
      <c r="BH636" s="190"/>
      <c r="BI636" s="190"/>
      <c r="BJ636" s="190"/>
      <c r="BK636" s="190"/>
      <c r="BL636" s="190"/>
      <c r="BM636" s="190"/>
      <c r="BN636" s="190"/>
      <c r="BO636" s="190"/>
      <c r="BP636" s="190"/>
      <c r="BQ636" s="190"/>
      <c r="BR636" s="190"/>
      <c r="BS636" s="190"/>
      <c r="BT636" s="190"/>
      <c r="BU636" s="190"/>
      <c r="BV636" s="190"/>
      <c r="BW636" s="190"/>
      <c r="BX636" s="190"/>
      <c r="BY636" s="190"/>
      <c r="BZ636" s="190">
        <f t="shared" si="468"/>
        <v>1</v>
      </c>
      <c r="CA636" s="190">
        <f t="shared" si="469"/>
        <v>0</v>
      </c>
      <c r="CB636" s="196">
        <f t="shared" si="470"/>
        <v>0</v>
      </c>
      <c r="CC636" s="196">
        <f t="shared" si="466"/>
        <v>0</v>
      </c>
      <c r="CD636" s="197">
        <f t="shared" si="471"/>
        <v>4</v>
      </c>
      <c r="CE636" s="198" t="s">
        <v>127</v>
      </c>
      <c r="CF636" s="196" t="str">
        <f t="shared" si="467"/>
        <v/>
      </c>
      <c r="CG636" s="199">
        <f t="shared" si="472"/>
        <v>1</v>
      </c>
      <c r="CH636" s="190" t="e">
        <f t="shared" si="473"/>
        <v>#VALUE!</v>
      </c>
      <c r="CI636" s="190" t="str">
        <f t="shared" si="474"/>
        <v/>
      </c>
      <c r="CJ636" s="190">
        <f t="shared" si="475"/>
        <v>0</v>
      </c>
      <c r="CK636" s="190"/>
      <c r="CL636" s="191">
        <f t="shared" si="440"/>
        <v>1468</v>
      </c>
      <c r="CM636" s="191" t="str">
        <f t="shared" si="441"/>
        <v>本圃</v>
      </c>
      <c r="CN636" s="191" t="str">
        <f t="shared" si="442"/>
        <v>紅ほっぺ</v>
      </c>
      <c r="CO636" s="191" t="str">
        <f t="shared" si="443"/>
        <v>よこ</v>
      </c>
      <c r="CP636" s="198">
        <f t="shared" si="444"/>
        <v>6</v>
      </c>
      <c r="CQ636" s="203">
        <f t="shared" si="445"/>
        <v>1.8</v>
      </c>
      <c r="CR636" s="191" t="str">
        <f t="shared" si="446"/>
        <v>SPWFD24UB2PB</v>
      </c>
      <c r="CS636" s="191" t="str">
        <f t="shared" si="447"/>
        <v>○</v>
      </c>
      <c r="CT636" s="191" t="str">
        <f t="shared" si="439"/>
        <v>適</v>
      </c>
      <c r="CU636" s="191" t="str">
        <f t="shared" si="458"/>
        <v>●</v>
      </c>
      <c r="CV636" s="191">
        <f t="shared" si="448"/>
        <v>0</v>
      </c>
      <c r="CW636" s="191" t="str">
        <f t="shared" si="449"/>
        <v/>
      </c>
      <c r="CX636" s="208">
        <f t="shared" si="450"/>
        <v>0</v>
      </c>
      <c r="CY636" s="97">
        <f t="shared" si="459"/>
        <v>4</v>
      </c>
      <c r="CZ636" s="98">
        <f t="shared" si="451"/>
        <v>2</v>
      </c>
      <c r="DA636" s="97">
        <f t="shared" si="452"/>
        <v>3</v>
      </c>
      <c r="DB636" s="95">
        <f t="shared" si="464"/>
        <v>2</v>
      </c>
      <c r="DC636" s="147">
        <f t="shared" si="460"/>
        <v>1</v>
      </c>
      <c r="DD636" s="210">
        <f t="shared" si="461"/>
        <v>0</v>
      </c>
      <c r="DE636" s="151">
        <f t="shared" si="462"/>
        <v>0</v>
      </c>
      <c r="DF636" s="213">
        <f t="shared" si="463"/>
        <v>0</v>
      </c>
      <c r="DG636" s="149">
        <f t="shared" si="453"/>
        <v>0</v>
      </c>
      <c r="DH636" s="141">
        <f t="shared" si="454"/>
        <v>0</v>
      </c>
    </row>
    <row r="637" spans="1:112" s="155" customFormat="1" ht="26.1" customHeight="1" thickTop="1" thickBot="1" x14ac:dyDescent="0.2">
      <c r="A637" s="137"/>
      <c r="B637" s="157">
        <v>1469</v>
      </c>
      <c r="C637" s="94" t="s">
        <v>1</v>
      </c>
      <c r="D637" s="94" t="s">
        <v>210</v>
      </c>
      <c r="E637" s="94" t="s">
        <v>203</v>
      </c>
      <c r="F637" s="156">
        <v>6</v>
      </c>
      <c r="G637" s="102">
        <v>1.75</v>
      </c>
      <c r="H637" s="94" t="s">
        <v>256</v>
      </c>
      <c r="I637" s="94" t="s">
        <v>207</v>
      </c>
      <c r="J637" s="106" t="s">
        <v>199</v>
      </c>
      <c r="K637" s="146" t="str">
        <f t="shared" si="455"/>
        <v>●</v>
      </c>
      <c r="L637" s="145" t="s">
        <v>189</v>
      </c>
      <c r="M637" s="180">
        <f t="shared" si="456"/>
        <v>0</v>
      </c>
      <c r="N637" s="92"/>
      <c r="O637" s="93"/>
      <c r="P637" s="104"/>
      <c r="Q637" s="207">
        <v>4</v>
      </c>
      <c r="R637" s="202">
        <v>2</v>
      </c>
      <c r="S637" s="198">
        <v>3</v>
      </c>
      <c r="T637" s="191">
        <f t="shared" si="465"/>
        <v>2</v>
      </c>
      <c r="U637" s="191">
        <f t="shared" si="434"/>
        <v>1</v>
      </c>
      <c r="V637" s="191">
        <f t="shared" si="435"/>
        <v>0</v>
      </c>
      <c r="W637" s="191">
        <f t="shared" si="436"/>
        <v>0</v>
      </c>
      <c r="X637" s="191">
        <f t="shared" si="437"/>
        <v>0</v>
      </c>
      <c r="Y637" s="192">
        <f t="shared" si="438"/>
        <v>0</v>
      </c>
      <c r="Z637" s="195">
        <f t="shared" si="457"/>
        <v>0</v>
      </c>
      <c r="AA637" s="192" t="s">
        <v>67</v>
      </c>
      <c r="AB637" s="190"/>
      <c r="AC637" s="191"/>
      <c r="AD637" s="190"/>
      <c r="AE637" s="190"/>
      <c r="AF637" s="190"/>
      <c r="AG637" s="190"/>
      <c r="AH637" s="190"/>
      <c r="AI637" s="190"/>
      <c r="AJ637" s="190"/>
      <c r="AK637" s="190"/>
      <c r="AL637" s="190"/>
      <c r="AM637" s="190"/>
      <c r="AN637" s="190"/>
      <c r="AO637" s="190"/>
      <c r="AP637" s="190"/>
      <c r="AQ637" s="190"/>
      <c r="AR637" s="190"/>
      <c r="AS637" s="190"/>
      <c r="AT637" s="190"/>
      <c r="AU637" s="190"/>
      <c r="AV637" s="190"/>
      <c r="AW637" s="190"/>
      <c r="AX637" s="190"/>
      <c r="AY637" s="190"/>
      <c r="AZ637" s="190"/>
      <c r="BA637" s="190"/>
      <c r="BB637" s="190"/>
      <c r="BC637" s="190"/>
      <c r="BD637" s="190"/>
      <c r="BE637" s="190"/>
      <c r="BF637" s="190"/>
      <c r="BG637" s="190"/>
      <c r="BH637" s="190"/>
      <c r="BI637" s="190"/>
      <c r="BJ637" s="190"/>
      <c r="BK637" s="190"/>
      <c r="BL637" s="190"/>
      <c r="BM637" s="190"/>
      <c r="BN637" s="190"/>
      <c r="BO637" s="190"/>
      <c r="BP637" s="190"/>
      <c r="BQ637" s="190"/>
      <c r="BR637" s="190"/>
      <c r="BS637" s="190"/>
      <c r="BT637" s="190"/>
      <c r="BU637" s="190"/>
      <c r="BV637" s="190"/>
      <c r="BW637" s="190"/>
      <c r="BX637" s="190"/>
      <c r="BY637" s="190"/>
      <c r="BZ637" s="190">
        <f t="shared" si="468"/>
        <v>1</v>
      </c>
      <c r="CA637" s="190">
        <f t="shared" si="469"/>
        <v>0</v>
      </c>
      <c r="CB637" s="196">
        <f t="shared" si="470"/>
        <v>0</v>
      </c>
      <c r="CC637" s="196">
        <f t="shared" si="466"/>
        <v>0</v>
      </c>
      <c r="CD637" s="197">
        <f t="shared" si="471"/>
        <v>4</v>
      </c>
      <c r="CE637" s="198" t="s">
        <v>127</v>
      </c>
      <c r="CF637" s="196" t="str">
        <f t="shared" si="467"/>
        <v/>
      </c>
      <c r="CG637" s="199">
        <f t="shared" si="472"/>
        <v>1</v>
      </c>
      <c r="CH637" s="190" t="e">
        <f t="shared" si="473"/>
        <v>#VALUE!</v>
      </c>
      <c r="CI637" s="190" t="str">
        <f t="shared" si="474"/>
        <v/>
      </c>
      <c r="CJ637" s="190">
        <f t="shared" si="475"/>
        <v>0</v>
      </c>
      <c r="CK637" s="190"/>
      <c r="CL637" s="191">
        <f t="shared" si="440"/>
        <v>1469</v>
      </c>
      <c r="CM637" s="191" t="str">
        <f t="shared" si="441"/>
        <v>本圃</v>
      </c>
      <c r="CN637" s="191" t="str">
        <f t="shared" si="442"/>
        <v>紅ほっぺ</v>
      </c>
      <c r="CO637" s="191" t="str">
        <f t="shared" si="443"/>
        <v>よこ</v>
      </c>
      <c r="CP637" s="198">
        <f t="shared" si="444"/>
        <v>6</v>
      </c>
      <c r="CQ637" s="203">
        <f t="shared" si="445"/>
        <v>1.75</v>
      </c>
      <c r="CR637" s="191" t="str">
        <f t="shared" si="446"/>
        <v>SPWFD24UB2PB</v>
      </c>
      <c r="CS637" s="191" t="str">
        <f t="shared" si="447"/>
        <v>○</v>
      </c>
      <c r="CT637" s="191" t="str">
        <f t="shared" si="439"/>
        <v>適</v>
      </c>
      <c r="CU637" s="191" t="str">
        <f t="shared" si="458"/>
        <v>●</v>
      </c>
      <c r="CV637" s="191">
        <f t="shared" si="448"/>
        <v>0</v>
      </c>
      <c r="CW637" s="191" t="str">
        <f t="shared" si="449"/>
        <v/>
      </c>
      <c r="CX637" s="208">
        <f t="shared" si="450"/>
        <v>0</v>
      </c>
      <c r="CY637" s="97">
        <f t="shared" si="459"/>
        <v>4</v>
      </c>
      <c r="CZ637" s="98">
        <f t="shared" si="451"/>
        <v>2</v>
      </c>
      <c r="DA637" s="97">
        <f t="shared" si="452"/>
        <v>3</v>
      </c>
      <c r="DB637" s="95">
        <f t="shared" si="464"/>
        <v>2</v>
      </c>
      <c r="DC637" s="147">
        <f t="shared" si="460"/>
        <v>1</v>
      </c>
      <c r="DD637" s="210">
        <f t="shared" si="461"/>
        <v>0</v>
      </c>
      <c r="DE637" s="151">
        <f t="shared" si="462"/>
        <v>0</v>
      </c>
      <c r="DF637" s="213">
        <f t="shared" si="463"/>
        <v>0</v>
      </c>
      <c r="DG637" s="149">
        <f t="shared" si="453"/>
        <v>0</v>
      </c>
      <c r="DH637" s="141">
        <f t="shared" si="454"/>
        <v>0</v>
      </c>
    </row>
    <row r="638" spans="1:112" s="155" customFormat="1" ht="26.1" customHeight="1" thickTop="1" thickBot="1" x14ac:dyDescent="0.2">
      <c r="A638" s="137"/>
      <c r="B638" s="157">
        <v>1470</v>
      </c>
      <c r="C638" s="94" t="s">
        <v>1</v>
      </c>
      <c r="D638" s="94" t="s">
        <v>210</v>
      </c>
      <c r="E638" s="94" t="s">
        <v>203</v>
      </c>
      <c r="F638" s="156">
        <v>6</v>
      </c>
      <c r="G638" s="102">
        <v>1.7</v>
      </c>
      <c r="H638" s="94" t="s">
        <v>256</v>
      </c>
      <c r="I638" s="94" t="s">
        <v>209</v>
      </c>
      <c r="J638" s="103" t="s">
        <v>202</v>
      </c>
      <c r="K638" s="146" t="str">
        <f t="shared" si="455"/>
        <v>●</v>
      </c>
      <c r="L638" s="145" t="s">
        <v>189</v>
      </c>
      <c r="M638" s="180">
        <f t="shared" si="456"/>
        <v>0</v>
      </c>
      <c r="N638" s="92"/>
      <c r="O638" s="93"/>
      <c r="P638" s="104"/>
      <c r="Q638" s="207">
        <v>4</v>
      </c>
      <c r="R638" s="202">
        <v>2</v>
      </c>
      <c r="S638" s="198">
        <v>3</v>
      </c>
      <c r="T638" s="191">
        <f t="shared" si="465"/>
        <v>2</v>
      </c>
      <c r="U638" s="191">
        <f t="shared" si="434"/>
        <v>1</v>
      </c>
      <c r="V638" s="191">
        <f t="shared" si="435"/>
        <v>0</v>
      </c>
      <c r="W638" s="191">
        <f t="shared" si="436"/>
        <v>0</v>
      </c>
      <c r="X638" s="191">
        <f t="shared" si="437"/>
        <v>0</v>
      </c>
      <c r="Y638" s="192">
        <f t="shared" si="438"/>
        <v>0</v>
      </c>
      <c r="Z638" s="195">
        <f t="shared" si="457"/>
        <v>0</v>
      </c>
      <c r="AA638" s="192" t="s">
        <v>67</v>
      </c>
      <c r="AB638" s="190"/>
      <c r="AC638" s="191"/>
      <c r="AD638" s="190"/>
      <c r="AE638" s="190"/>
      <c r="AF638" s="190"/>
      <c r="AG638" s="190"/>
      <c r="AH638" s="190"/>
      <c r="AI638" s="190"/>
      <c r="AJ638" s="190"/>
      <c r="AK638" s="190"/>
      <c r="AL638" s="190"/>
      <c r="AM638" s="190"/>
      <c r="AN638" s="190"/>
      <c r="AO638" s="190"/>
      <c r="AP638" s="190"/>
      <c r="AQ638" s="190"/>
      <c r="AR638" s="190"/>
      <c r="AS638" s="190"/>
      <c r="AT638" s="190"/>
      <c r="AU638" s="190"/>
      <c r="AV638" s="190"/>
      <c r="AW638" s="190"/>
      <c r="AX638" s="190"/>
      <c r="AY638" s="190"/>
      <c r="AZ638" s="190"/>
      <c r="BA638" s="190"/>
      <c r="BB638" s="190"/>
      <c r="BC638" s="190"/>
      <c r="BD638" s="190"/>
      <c r="BE638" s="190"/>
      <c r="BF638" s="190"/>
      <c r="BG638" s="190"/>
      <c r="BH638" s="190"/>
      <c r="BI638" s="190"/>
      <c r="BJ638" s="190"/>
      <c r="BK638" s="190"/>
      <c r="BL638" s="190"/>
      <c r="BM638" s="190"/>
      <c r="BN638" s="190"/>
      <c r="BO638" s="190"/>
      <c r="BP638" s="190"/>
      <c r="BQ638" s="190"/>
      <c r="BR638" s="190"/>
      <c r="BS638" s="190"/>
      <c r="BT638" s="190"/>
      <c r="BU638" s="190"/>
      <c r="BV638" s="190"/>
      <c r="BW638" s="190"/>
      <c r="BX638" s="190"/>
      <c r="BY638" s="190"/>
      <c r="BZ638" s="190">
        <f t="shared" si="468"/>
        <v>1</v>
      </c>
      <c r="CA638" s="190">
        <f t="shared" si="469"/>
        <v>0</v>
      </c>
      <c r="CB638" s="196">
        <f t="shared" si="470"/>
        <v>0</v>
      </c>
      <c r="CC638" s="196">
        <f t="shared" si="466"/>
        <v>0</v>
      </c>
      <c r="CD638" s="197">
        <f t="shared" si="471"/>
        <v>4</v>
      </c>
      <c r="CE638" s="198" t="s">
        <v>127</v>
      </c>
      <c r="CF638" s="196" t="str">
        <f t="shared" si="467"/>
        <v/>
      </c>
      <c r="CG638" s="199">
        <f t="shared" si="472"/>
        <v>1</v>
      </c>
      <c r="CH638" s="190" t="e">
        <f t="shared" si="473"/>
        <v>#VALUE!</v>
      </c>
      <c r="CI638" s="190" t="str">
        <f t="shared" si="474"/>
        <v/>
      </c>
      <c r="CJ638" s="190">
        <f t="shared" si="475"/>
        <v>0</v>
      </c>
      <c r="CK638" s="190"/>
      <c r="CL638" s="191">
        <f t="shared" si="440"/>
        <v>1470</v>
      </c>
      <c r="CM638" s="191" t="str">
        <f t="shared" si="441"/>
        <v>本圃</v>
      </c>
      <c r="CN638" s="191" t="str">
        <f t="shared" si="442"/>
        <v>紅ほっぺ</v>
      </c>
      <c r="CO638" s="191" t="str">
        <f t="shared" si="443"/>
        <v>よこ</v>
      </c>
      <c r="CP638" s="198">
        <f t="shared" si="444"/>
        <v>6</v>
      </c>
      <c r="CQ638" s="203">
        <f t="shared" si="445"/>
        <v>1.7</v>
      </c>
      <c r="CR638" s="191" t="str">
        <f t="shared" si="446"/>
        <v>SPWFD24UB2PB</v>
      </c>
      <c r="CS638" s="191" t="str">
        <f t="shared" si="447"/>
        <v>◎</v>
      </c>
      <c r="CT638" s="191" t="str">
        <f t="shared" si="439"/>
        <v>強め</v>
      </c>
      <c r="CU638" s="191" t="str">
        <f t="shared" si="458"/>
        <v>●</v>
      </c>
      <c r="CV638" s="191">
        <f t="shared" si="448"/>
        <v>0</v>
      </c>
      <c r="CW638" s="191" t="str">
        <f t="shared" si="449"/>
        <v/>
      </c>
      <c r="CX638" s="208">
        <f t="shared" si="450"/>
        <v>0</v>
      </c>
      <c r="CY638" s="97">
        <f t="shared" si="459"/>
        <v>4</v>
      </c>
      <c r="CZ638" s="98">
        <f t="shared" si="451"/>
        <v>2</v>
      </c>
      <c r="DA638" s="97">
        <f t="shared" si="452"/>
        <v>3</v>
      </c>
      <c r="DB638" s="95">
        <f t="shared" si="464"/>
        <v>2</v>
      </c>
      <c r="DC638" s="147">
        <f t="shared" si="460"/>
        <v>1</v>
      </c>
      <c r="DD638" s="210">
        <f t="shared" si="461"/>
        <v>0</v>
      </c>
      <c r="DE638" s="151">
        <f t="shared" si="462"/>
        <v>0</v>
      </c>
      <c r="DF638" s="213">
        <f t="shared" si="463"/>
        <v>0</v>
      </c>
      <c r="DG638" s="149">
        <f t="shared" si="453"/>
        <v>0</v>
      </c>
      <c r="DH638" s="141">
        <f t="shared" si="454"/>
        <v>0</v>
      </c>
    </row>
    <row r="639" spans="1:112" s="155" customFormat="1" ht="26.1" customHeight="1" thickTop="1" thickBot="1" x14ac:dyDescent="0.2">
      <c r="A639" s="137"/>
      <c r="B639" s="157">
        <v>1471</v>
      </c>
      <c r="C639" s="94" t="s">
        <v>1</v>
      </c>
      <c r="D639" s="94" t="s">
        <v>210</v>
      </c>
      <c r="E639" s="94" t="s">
        <v>203</v>
      </c>
      <c r="F639" s="156">
        <v>6</v>
      </c>
      <c r="G639" s="102">
        <v>1.6</v>
      </c>
      <c r="H639" s="94" t="s">
        <v>256</v>
      </c>
      <c r="I639" s="94" t="s">
        <v>209</v>
      </c>
      <c r="J639" s="103" t="s">
        <v>202</v>
      </c>
      <c r="K639" s="146" t="str">
        <f t="shared" si="455"/>
        <v>●</v>
      </c>
      <c r="L639" s="145" t="s">
        <v>189</v>
      </c>
      <c r="M639" s="180">
        <f t="shared" si="456"/>
        <v>0</v>
      </c>
      <c r="N639" s="92"/>
      <c r="O639" s="93"/>
      <c r="P639" s="104"/>
      <c r="Q639" s="207">
        <v>4</v>
      </c>
      <c r="R639" s="202">
        <v>2</v>
      </c>
      <c r="S639" s="198">
        <v>3</v>
      </c>
      <c r="T639" s="191">
        <f t="shared" si="465"/>
        <v>2</v>
      </c>
      <c r="U639" s="191">
        <f t="shared" si="434"/>
        <v>1</v>
      </c>
      <c r="V639" s="191">
        <f t="shared" si="435"/>
        <v>0</v>
      </c>
      <c r="W639" s="191">
        <f t="shared" si="436"/>
        <v>0</v>
      </c>
      <c r="X639" s="191">
        <f t="shared" si="437"/>
        <v>0</v>
      </c>
      <c r="Y639" s="192">
        <f t="shared" si="438"/>
        <v>0</v>
      </c>
      <c r="Z639" s="195">
        <f t="shared" si="457"/>
        <v>0</v>
      </c>
      <c r="AA639" s="192" t="s">
        <v>67</v>
      </c>
      <c r="AB639" s="190"/>
      <c r="AC639" s="191"/>
      <c r="AD639" s="190"/>
      <c r="AE639" s="190"/>
      <c r="AF639" s="190"/>
      <c r="AG639" s="190"/>
      <c r="AH639" s="190"/>
      <c r="AI639" s="190"/>
      <c r="AJ639" s="190"/>
      <c r="AK639" s="190"/>
      <c r="AL639" s="190"/>
      <c r="AM639" s="190"/>
      <c r="AN639" s="190"/>
      <c r="AO639" s="190"/>
      <c r="AP639" s="190"/>
      <c r="AQ639" s="190"/>
      <c r="AR639" s="190"/>
      <c r="AS639" s="190"/>
      <c r="AT639" s="190"/>
      <c r="AU639" s="190"/>
      <c r="AV639" s="190"/>
      <c r="AW639" s="190"/>
      <c r="AX639" s="190"/>
      <c r="AY639" s="190"/>
      <c r="AZ639" s="190"/>
      <c r="BA639" s="190"/>
      <c r="BB639" s="190"/>
      <c r="BC639" s="190"/>
      <c r="BD639" s="190"/>
      <c r="BE639" s="190"/>
      <c r="BF639" s="190"/>
      <c r="BG639" s="190"/>
      <c r="BH639" s="190"/>
      <c r="BI639" s="190"/>
      <c r="BJ639" s="190"/>
      <c r="BK639" s="190"/>
      <c r="BL639" s="190"/>
      <c r="BM639" s="190"/>
      <c r="BN639" s="190"/>
      <c r="BO639" s="190"/>
      <c r="BP639" s="190"/>
      <c r="BQ639" s="190"/>
      <c r="BR639" s="190"/>
      <c r="BS639" s="190"/>
      <c r="BT639" s="190"/>
      <c r="BU639" s="190"/>
      <c r="BV639" s="190"/>
      <c r="BW639" s="190"/>
      <c r="BX639" s="190"/>
      <c r="BY639" s="190"/>
      <c r="BZ639" s="190">
        <f t="shared" si="468"/>
        <v>1</v>
      </c>
      <c r="CA639" s="190">
        <f t="shared" si="469"/>
        <v>0</v>
      </c>
      <c r="CB639" s="196">
        <f t="shared" si="470"/>
        <v>0</v>
      </c>
      <c r="CC639" s="196">
        <f t="shared" si="466"/>
        <v>0</v>
      </c>
      <c r="CD639" s="197">
        <f t="shared" si="471"/>
        <v>4</v>
      </c>
      <c r="CE639" s="198" t="s">
        <v>127</v>
      </c>
      <c r="CF639" s="196" t="str">
        <f t="shared" si="467"/>
        <v/>
      </c>
      <c r="CG639" s="199">
        <f t="shared" si="472"/>
        <v>1</v>
      </c>
      <c r="CH639" s="190" t="e">
        <f t="shared" si="473"/>
        <v>#VALUE!</v>
      </c>
      <c r="CI639" s="190" t="str">
        <f t="shared" si="474"/>
        <v/>
      </c>
      <c r="CJ639" s="190">
        <f t="shared" si="475"/>
        <v>0</v>
      </c>
      <c r="CK639" s="190"/>
      <c r="CL639" s="191">
        <f t="shared" si="440"/>
        <v>1471</v>
      </c>
      <c r="CM639" s="191" t="str">
        <f t="shared" si="441"/>
        <v>本圃</v>
      </c>
      <c r="CN639" s="191" t="str">
        <f t="shared" si="442"/>
        <v>紅ほっぺ</v>
      </c>
      <c r="CO639" s="191" t="str">
        <f t="shared" si="443"/>
        <v>よこ</v>
      </c>
      <c r="CP639" s="198">
        <f t="shared" si="444"/>
        <v>6</v>
      </c>
      <c r="CQ639" s="203">
        <f t="shared" si="445"/>
        <v>1.6</v>
      </c>
      <c r="CR639" s="191" t="str">
        <f t="shared" si="446"/>
        <v>SPWFD24UB2PB</v>
      </c>
      <c r="CS639" s="191" t="str">
        <f t="shared" si="447"/>
        <v>◎</v>
      </c>
      <c r="CT639" s="191" t="str">
        <f t="shared" si="439"/>
        <v>強め</v>
      </c>
      <c r="CU639" s="191" t="str">
        <f t="shared" si="458"/>
        <v>●</v>
      </c>
      <c r="CV639" s="191">
        <f t="shared" si="448"/>
        <v>0</v>
      </c>
      <c r="CW639" s="191" t="str">
        <f t="shared" si="449"/>
        <v/>
      </c>
      <c r="CX639" s="208">
        <f t="shared" si="450"/>
        <v>0</v>
      </c>
      <c r="CY639" s="97">
        <f t="shared" si="459"/>
        <v>4</v>
      </c>
      <c r="CZ639" s="98">
        <f t="shared" si="451"/>
        <v>2</v>
      </c>
      <c r="DA639" s="97">
        <f t="shared" si="452"/>
        <v>3</v>
      </c>
      <c r="DB639" s="95">
        <f t="shared" si="464"/>
        <v>2</v>
      </c>
      <c r="DC639" s="147">
        <f t="shared" si="460"/>
        <v>1</v>
      </c>
      <c r="DD639" s="210">
        <f t="shared" si="461"/>
        <v>0</v>
      </c>
      <c r="DE639" s="151">
        <f t="shared" si="462"/>
        <v>0</v>
      </c>
      <c r="DF639" s="213">
        <f t="shared" si="463"/>
        <v>0</v>
      </c>
      <c r="DG639" s="149">
        <f t="shared" si="453"/>
        <v>0</v>
      </c>
      <c r="DH639" s="141">
        <f t="shared" si="454"/>
        <v>0</v>
      </c>
    </row>
    <row r="640" spans="1:112" s="155" customFormat="1" ht="26.1" customHeight="1" thickTop="1" thickBot="1" x14ac:dyDescent="0.2">
      <c r="A640" s="137"/>
      <c r="B640" s="157">
        <v>1472</v>
      </c>
      <c r="C640" s="94" t="s">
        <v>1</v>
      </c>
      <c r="D640" s="94" t="s">
        <v>210</v>
      </c>
      <c r="E640" s="94" t="s">
        <v>203</v>
      </c>
      <c r="F640" s="156">
        <v>6</v>
      </c>
      <c r="G640" s="102">
        <v>1.6</v>
      </c>
      <c r="H640" s="94" t="s">
        <v>256</v>
      </c>
      <c r="I640" s="94" t="s">
        <v>205</v>
      </c>
      <c r="J640" s="106" t="s">
        <v>196</v>
      </c>
      <c r="K640" s="146" t="str">
        <f t="shared" si="455"/>
        <v>○</v>
      </c>
      <c r="L640" s="145" t="s">
        <v>189</v>
      </c>
      <c r="M640" s="180">
        <f t="shared" si="456"/>
        <v>0</v>
      </c>
      <c r="N640" s="92"/>
      <c r="O640" s="93"/>
      <c r="P640" s="104"/>
      <c r="Q640" s="207">
        <v>6</v>
      </c>
      <c r="R640" s="202">
        <v>2</v>
      </c>
      <c r="S640" s="198">
        <v>3</v>
      </c>
      <c r="T640" s="191">
        <f t="shared" si="465"/>
        <v>2</v>
      </c>
      <c r="U640" s="191">
        <f t="shared" si="434"/>
        <v>1</v>
      </c>
      <c r="V640" s="191">
        <f t="shared" si="435"/>
        <v>0</v>
      </c>
      <c r="W640" s="191">
        <f t="shared" si="436"/>
        <v>0</v>
      </c>
      <c r="X640" s="191">
        <f t="shared" si="437"/>
        <v>0</v>
      </c>
      <c r="Y640" s="192">
        <f t="shared" si="438"/>
        <v>0</v>
      </c>
      <c r="Z640" s="195">
        <f t="shared" si="457"/>
        <v>0</v>
      </c>
      <c r="AA640" s="192" t="s">
        <v>67</v>
      </c>
      <c r="AB640" s="190"/>
      <c r="AC640" s="191"/>
      <c r="AD640" s="190"/>
      <c r="AE640" s="190"/>
      <c r="AF640" s="190"/>
      <c r="AG640" s="190"/>
      <c r="AH640" s="190"/>
      <c r="AI640" s="190"/>
      <c r="AJ640" s="190"/>
      <c r="AK640" s="190"/>
      <c r="AL640" s="190"/>
      <c r="AM640" s="190"/>
      <c r="AN640" s="190"/>
      <c r="AO640" s="190"/>
      <c r="AP640" s="190"/>
      <c r="AQ640" s="190"/>
      <c r="AR640" s="190"/>
      <c r="AS640" s="190"/>
      <c r="AT640" s="190"/>
      <c r="AU640" s="190"/>
      <c r="AV640" s="190"/>
      <c r="AW640" s="190"/>
      <c r="AX640" s="190"/>
      <c r="AY640" s="190"/>
      <c r="AZ640" s="190"/>
      <c r="BA640" s="190"/>
      <c r="BB640" s="190"/>
      <c r="BC640" s="190"/>
      <c r="BD640" s="190"/>
      <c r="BE640" s="190"/>
      <c r="BF640" s="190"/>
      <c r="BG640" s="190"/>
      <c r="BH640" s="190"/>
      <c r="BI640" s="190"/>
      <c r="BJ640" s="190"/>
      <c r="BK640" s="190"/>
      <c r="BL640" s="190"/>
      <c r="BM640" s="190"/>
      <c r="BN640" s="190"/>
      <c r="BO640" s="190"/>
      <c r="BP640" s="190"/>
      <c r="BQ640" s="190"/>
      <c r="BR640" s="190"/>
      <c r="BS640" s="190"/>
      <c r="BT640" s="190"/>
      <c r="BU640" s="190"/>
      <c r="BV640" s="190"/>
      <c r="BW640" s="190"/>
      <c r="BX640" s="190"/>
      <c r="BY640" s="190"/>
      <c r="BZ640" s="190">
        <f t="shared" si="468"/>
        <v>1</v>
      </c>
      <c r="CA640" s="190">
        <f t="shared" si="469"/>
        <v>0</v>
      </c>
      <c r="CB640" s="196">
        <f t="shared" si="470"/>
        <v>0</v>
      </c>
      <c r="CC640" s="196">
        <f t="shared" si="466"/>
        <v>0</v>
      </c>
      <c r="CD640" s="197">
        <f t="shared" si="471"/>
        <v>6</v>
      </c>
      <c r="CE640" s="198" t="s">
        <v>127</v>
      </c>
      <c r="CF640" s="196" t="str">
        <f t="shared" si="467"/>
        <v/>
      </c>
      <c r="CG640" s="199">
        <f t="shared" si="472"/>
        <v>1</v>
      </c>
      <c r="CH640" s="190" t="e">
        <f t="shared" si="473"/>
        <v>#VALUE!</v>
      </c>
      <c r="CI640" s="190" t="str">
        <f t="shared" si="474"/>
        <v/>
      </c>
      <c r="CJ640" s="190">
        <f t="shared" si="475"/>
        <v>0</v>
      </c>
      <c r="CK640" s="190"/>
      <c r="CL640" s="191">
        <f t="shared" si="440"/>
        <v>1472</v>
      </c>
      <c r="CM640" s="191" t="str">
        <f t="shared" si="441"/>
        <v>本圃</v>
      </c>
      <c r="CN640" s="191" t="str">
        <f t="shared" si="442"/>
        <v>紅ほっぺ</v>
      </c>
      <c r="CO640" s="191" t="str">
        <f t="shared" si="443"/>
        <v>よこ</v>
      </c>
      <c r="CP640" s="198">
        <f t="shared" si="444"/>
        <v>6</v>
      </c>
      <c r="CQ640" s="203">
        <f t="shared" si="445"/>
        <v>1.6</v>
      </c>
      <c r="CR640" s="191" t="str">
        <f t="shared" si="446"/>
        <v>SPWFD24UB2PB</v>
      </c>
      <c r="CS640" s="191" t="str">
        <f t="shared" si="447"/>
        <v>△</v>
      </c>
      <c r="CT640" s="191" t="str">
        <f t="shared" si="439"/>
        <v>弱め</v>
      </c>
      <c r="CU640" s="191" t="str">
        <f t="shared" si="458"/>
        <v>○</v>
      </c>
      <c r="CV640" s="191">
        <f t="shared" si="448"/>
        <v>0</v>
      </c>
      <c r="CW640" s="191" t="str">
        <f t="shared" si="449"/>
        <v/>
      </c>
      <c r="CX640" s="208">
        <f t="shared" si="450"/>
        <v>0</v>
      </c>
      <c r="CY640" s="97">
        <f t="shared" si="459"/>
        <v>6</v>
      </c>
      <c r="CZ640" s="98">
        <f t="shared" si="451"/>
        <v>2</v>
      </c>
      <c r="DA640" s="97">
        <f t="shared" si="452"/>
        <v>3</v>
      </c>
      <c r="DB640" s="95">
        <f t="shared" si="464"/>
        <v>2</v>
      </c>
      <c r="DC640" s="147">
        <f t="shared" si="460"/>
        <v>1</v>
      </c>
      <c r="DD640" s="210">
        <f t="shared" si="461"/>
        <v>0</v>
      </c>
      <c r="DE640" s="151">
        <f t="shared" si="462"/>
        <v>0</v>
      </c>
      <c r="DF640" s="213">
        <f t="shared" si="463"/>
        <v>0</v>
      </c>
      <c r="DG640" s="149">
        <f t="shared" si="453"/>
        <v>0</v>
      </c>
      <c r="DH640" s="141">
        <f t="shared" si="454"/>
        <v>0</v>
      </c>
    </row>
    <row r="641" spans="1:112" s="155" customFormat="1" ht="26.1" customHeight="1" thickTop="1" thickBot="1" x14ac:dyDescent="0.2">
      <c r="A641" s="137"/>
      <c r="B641" s="157">
        <v>1473</v>
      </c>
      <c r="C641" s="94" t="s">
        <v>1</v>
      </c>
      <c r="D641" s="94" t="s">
        <v>210</v>
      </c>
      <c r="E641" s="94" t="s">
        <v>203</v>
      </c>
      <c r="F641" s="156">
        <v>7</v>
      </c>
      <c r="G641" s="102">
        <v>1.4</v>
      </c>
      <c r="H641" s="94" t="s">
        <v>256</v>
      </c>
      <c r="I641" s="94" t="s">
        <v>209</v>
      </c>
      <c r="J641" s="103" t="s">
        <v>202</v>
      </c>
      <c r="K641" s="146" t="str">
        <f t="shared" si="455"/>
        <v>●</v>
      </c>
      <c r="L641" s="145" t="s">
        <v>189</v>
      </c>
      <c r="M641" s="180">
        <f t="shared" si="456"/>
        <v>0</v>
      </c>
      <c r="N641" s="92"/>
      <c r="O641" s="93"/>
      <c r="P641" s="104"/>
      <c r="Q641" s="207">
        <v>4</v>
      </c>
      <c r="R641" s="202">
        <v>2</v>
      </c>
      <c r="S641" s="198">
        <v>3.5</v>
      </c>
      <c r="T641" s="191">
        <f t="shared" si="465"/>
        <v>2</v>
      </c>
      <c r="U641" s="191">
        <f t="shared" si="434"/>
        <v>1</v>
      </c>
      <c r="V641" s="191">
        <f t="shared" si="435"/>
        <v>0</v>
      </c>
      <c r="W641" s="191">
        <f t="shared" si="436"/>
        <v>0</v>
      </c>
      <c r="X641" s="191">
        <f t="shared" si="437"/>
        <v>0</v>
      </c>
      <c r="Y641" s="192">
        <f t="shared" si="438"/>
        <v>0</v>
      </c>
      <c r="Z641" s="195">
        <f t="shared" si="457"/>
        <v>0</v>
      </c>
      <c r="AA641" s="192" t="s">
        <v>67</v>
      </c>
      <c r="AB641" s="190" t="s">
        <v>74</v>
      </c>
      <c r="AC641" s="191"/>
      <c r="AD641" s="190"/>
      <c r="AE641" s="190"/>
      <c r="AF641" s="190"/>
      <c r="AG641" s="190"/>
      <c r="AH641" s="190"/>
      <c r="AI641" s="190"/>
      <c r="AJ641" s="190"/>
      <c r="AK641" s="190"/>
      <c r="AL641" s="190"/>
      <c r="AM641" s="190"/>
      <c r="AN641" s="190"/>
      <c r="AO641" s="190"/>
      <c r="AP641" s="190"/>
      <c r="AQ641" s="190"/>
      <c r="AR641" s="190"/>
      <c r="AS641" s="190"/>
      <c r="AT641" s="190"/>
      <c r="AU641" s="190"/>
      <c r="AV641" s="190"/>
      <c r="AW641" s="190"/>
      <c r="AX641" s="190"/>
      <c r="AY641" s="190"/>
      <c r="AZ641" s="190"/>
      <c r="BA641" s="190"/>
      <c r="BB641" s="190"/>
      <c r="BC641" s="190"/>
      <c r="BD641" s="190"/>
      <c r="BE641" s="190"/>
      <c r="BF641" s="190"/>
      <c r="BG641" s="190"/>
      <c r="BH641" s="190"/>
      <c r="BI641" s="190"/>
      <c r="BJ641" s="190"/>
      <c r="BK641" s="190"/>
      <c r="BL641" s="190"/>
      <c r="BM641" s="190"/>
      <c r="BN641" s="190"/>
      <c r="BO641" s="190"/>
      <c r="BP641" s="190"/>
      <c r="BQ641" s="190"/>
      <c r="BR641" s="190"/>
      <c r="BS641" s="190"/>
      <c r="BT641" s="190"/>
      <c r="BU641" s="190"/>
      <c r="BV641" s="190"/>
      <c r="BW641" s="190"/>
      <c r="BX641" s="190"/>
      <c r="BY641" s="190"/>
      <c r="BZ641" s="190">
        <f t="shared" si="468"/>
        <v>1</v>
      </c>
      <c r="CA641" s="190">
        <f t="shared" si="469"/>
        <v>0</v>
      </c>
      <c r="CB641" s="196">
        <f t="shared" si="470"/>
        <v>0</v>
      </c>
      <c r="CC641" s="196">
        <f t="shared" si="466"/>
        <v>0</v>
      </c>
      <c r="CD641" s="197">
        <f t="shared" si="471"/>
        <v>4</v>
      </c>
      <c r="CE641" s="198" t="s">
        <v>127</v>
      </c>
      <c r="CF641" s="196" t="str">
        <f t="shared" si="467"/>
        <v/>
      </c>
      <c r="CG641" s="199">
        <f t="shared" si="472"/>
        <v>1</v>
      </c>
      <c r="CH641" s="190" t="e">
        <f t="shared" si="473"/>
        <v>#VALUE!</v>
      </c>
      <c r="CI641" s="190" t="str">
        <f t="shared" si="474"/>
        <v/>
      </c>
      <c r="CJ641" s="190">
        <f t="shared" si="475"/>
        <v>0</v>
      </c>
      <c r="CK641" s="190"/>
      <c r="CL641" s="191">
        <f t="shared" si="440"/>
        <v>1473</v>
      </c>
      <c r="CM641" s="191" t="str">
        <f t="shared" si="441"/>
        <v>本圃</v>
      </c>
      <c r="CN641" s="191" t="str">
        <f t="shared" si="442"/>
        <v>紅ほっぺ</v>
      </c>
      <c r="CO641" s="191" t="str">
        <f t="shared" si="443"/>
        <v>よこ</v>
      </c>
      <c r="CP641" s="198">
        <f t="shared" si="444"/>
        <v>7</v>
      </c>
      <c r="CQ641" s="203">
        <f t="shared" si="445"/>
        <v>1.4</v>
      </c>
      <c r="CR641" s="191" t="str">
        <f t="shared" si="446"/>
        <v>SPWFD24UB2PB</v>
      </c>
      <c r="CS641" s="191" t="str">
        <f t="shared" si="447"/>
        <v>◎</v>
      </c>
      <c r="CT641" s="191" t="str">
        <f t="shared" si="439"/>
        <v>強め</v>
      </c>
      <c r="CU641" s="191" t="str">
        <f t="shared" si="458"/>
        <v>●</v>
      </c>
      <c r="CV641" s="191">
        <f t="shared" si="448"/>
        <v>0</v>
      </c>
      <c r="CW641" s="191" t="str">
        <f t="shared" si="449"/>
        <v/>
      </c>
      <c r="CX641" s="208">
        <f t="shared" si="450"/>
        <v>0</v>
      </c>
      <c r="CY641" s="97">
        <f t="shared" si="459"/>
        <v>4</v>
      </c>
      <c r="CZ641" s="98">
        <f t="shared" si="451"/>
        <v>2</v>
      </c>
      <c r="DA641" s="97">
        <f t="shared" si="452"/>
        <v>3.5</v>
      </c>
      <c r="DB641" s="95">
        <f t="shared" si="464"/>
        <v>2</v>
      </c>
      <c r="DC641" s="147">
        <f t="shared" si="460"/>
        <v>1</v>
      </c>
      <c r="DD641" s="210">
        <f t="shared" si="461"/>
        <v>0</v>
      </c>
      <c r="DE641" s="151">
        <f t="shared" si="462"/>
        <v>0</v>
      </c>
      <c r="DF641" s="213">
        <f t="shared" si="463"/>
        <v>0</v>
      </c>
      <c r="DG641" s="149">
        <f t="shared" si="453"/>
        <v>0</v>
      </c>
      <c r="DH641" s="141">
        <f t="shared" si="454"/>
        <v>0</v>
      </c>
    </row>
    <row r="642" spans="1:112" s="155" customFormat="1" ht="26.1" customHeight="1" thickTop="1" thickBot="1" x14ac:dyDescent="0.2">
      <c r="A642" s="137"/>
      <c r="B642" s="157">
        <v>1474</v>
      </c>
      <c r="C642" s="94" t="s">
        <v>1</v>
      </c>
      <c r="D642" s="94" t="s">
        <v>210</v>
      </c>
      <c r="E642" s="94" t="s">
        <v>203</v>
      </c>
      <c r="F642" s="156">
        <v>7</v>
      </c>
      <c r="G642" s="102">
        <v>1.6</v>
      </c>
      <c r="H642" s="94" t="s">
        <v>256</v>
      </c>
      <c r="I642" s="94" t="s">
        <v>207</v>
      </c>
      <c r="J642" s="106" t="s">
        <v>199</v>
      </c>
      <c r="K642" s="146" t="str">
        <f t="shared" si="455"/>
        <v>●</v>
      </c>
      <c r="L642" s="145" t="s">
        <v>189</v>
      </c>
      <c r="M642" s="180">
        <f t="shared" si="456"/>
        <v>0</v>
      </c>
      <c r="N642" s="92"/>
      <c r="O642" s="93"/>
      <c r="P642" s="104"/>
      <c r="Q642" s="207">
        <v>4</v>
      </c>
      <c r="R642" s="202">
        <v>2</v>
      </c>
      <c r="S642" s="198">
        <v>3.5</v>
      </c>
      <c r="T642" s="191">
        <f t="shared" si="465"/>
        <v>2</v>
      </c>
      <c r="U642" s="191">
        <f t="shared" si="434"/>
        <v>1</v>
      </c>
      <c r="V642" s="191">
        <f t="shared" si="435"/>
        <v>0</v>
      </c>
      <c r="W642" s="191">
        <f t="shared" si="436"/>
        <v>0</v>
      </c>
      <c r="X642" s="191">
        <f t="shared" si="437"/>
        <v>0</v>
      </c>
      <c r="Y642" s="192">
        <f t="shared" si="438"/>
        <v>0</v>
      </c>
      <c r="Z642" s="195">
        <f t="shared" si="457"/>
        <v>0</v>
      </c>
      <c r="AA642" s="192" t="s">
        <v>67</v>
      </c>
      <c r="AB642" s="190"/>
      <c r="AC642" s="191"/>
      <c r="AD642" s="190"/>
      <c r="AE642" s="190"/>
      <c r="AF642" s="190"/>
      <c r="AG642" s="190"/>
      <c r="AH642" s="190"/>
      <c r="AI642" s="190"/>
      <c r="AJ642" s="190"/>
      <c r="AK642" s="190"/>
      <c r="AL642" s="190"/>
      <c r="AM642" s="190"/>
      <c r="AN642" s="190"/>
      <c r="AO642" s="190"/>
      <c r="AP642" s="190"/>
      <c r="AQ642" s="190"/>
      <c r="AR642" s="190"/>
      <c r="AS642" s="190"/>
      <c r="AT642" s="190"/>
      <c r="AU642" s="190"/>
      <c r="AV642" s="190"/>
      <c r="AW642" s="190"/>
      <c r="AX642" s="190"/>
      <c r="AY642" s="190"/>
      <c r="AZ642" s="190"/>
      <c r="BA642" s="190"/>
      <c r="BB642" s="190"/>
      <c r="BC642" s="190"/>
      <c r="BD642" s="190"/>
      <c r="BE642" s="190"/>
      <c r="BF642" s="190"/>
      <c r="BG642" s="190"/>
      <c r="BH642" s="190"/>
      <c r="BI642" s="190"/>
      <c r="BJ642" s="190"/>
      <c r="BK642" s="190"/>
      <c r="BL642" s="190"/>
      <c r="BM642" s="190"/>
      <c r="BN642" s="190"/>
      <c r="BO642" s="190"/>
      <c r="BP642" s="190"/>
      <c r="BQ642" s="190"/>
      <c r="BR642" s="190"/>
      <c r="BS642" s="190"/>
      <c r="BT642" s="190"/>
      <c r="BU642" s="190"/>
      <c r="BV642" s="190"/>
      <c r="BW642" s="190"/>
      <c r="BX642" s="190"/>
      <c r="BY642" s="190"/>
      <c r="BZ642" s="190">
        <f t="shared" si="468"/>
        <v>1</v>
      </c>
      <c r="CA642" s="190">
        <f t="shared" si="469"/>
        <v>0</v>
      </c>
      <c r="CB642" s="196">
        <f t="shared" si="470"/>
        <v>0</v>
      </c>
      <c r="CC642" s="196">
        <f t="shared" si="466"/>
        <v>0</v>
      </c>
      <c r="CD642" s="197">
        <f t="shared" si="471"/>
        <v>4</v>
      </c>
      <c r="CE642" s="198" t="s">
        <v>127</v>
      </c>
      <c r="CF642" s="196" t="str">
        <f t="shared" si="467"/>
        <v/>
      </c>
      <c r="CG642" s="199">
        <f t="shared" si="472"/>
        <v>1</v>
      </c>
      <c r="CH642" s="190" t="e">
        <f t="shared" si="473"/>
        <v>#VALUE!</v>
      </c>
      <c r="CI642" s="190" t="str">
        <f t="shared" si="474"/>
        <v/>
      </c>
      <c r="CJ642" s="190">
        <f t="shared" si="475"/>
        <v>0</v>
      </c>
      <c r="CK642" s="190"/>
      <c r="CL642" s="191">
        <f t="shared" si="440"/>
        <v>1474</v>
      </c>
      <c r="CM642" s="191" t="str">
        <f t="shared" si="441"/>
        <v>本圃</v>
      </c>
      <c r="CN642" s="191" t="str">
        <f t="shared" si="442"/>
        <v>紅ほっぺ</v>
      </c>
      <c r="CO642" s="191" t="str">
        <f t="shared" si="443"/>
        <v>よこ</v>
      </c>
      <c r="CP642" s="198">
        <f t="shared" si="444"/>
        <v>7</v>
      </c>
      <c r="CQ642" s="203">
        <f t="shared" si="445"/>
        <v>1.6</v>
      </c>
      <c r="CR642" s="191" t="str">
        <f t="shared" si="446"/>
        <v>SPWFD24UB2PB</v>
      </c>
      <c r="CS642" s="191" t="str">
        <f t="shared" si="447"/>
        <v>○</v>
      </c>
      <c r="CT642" s="191" t="str">
        <f t="shared" si="439"/>
        <v>適</v>
      </c>
      <c r="CU642" s="191" t="str">
        <f t="shared" si="458"/>
        <v>●</v>
      </c>
      <c r="CV642" s="191">
        <f t="shared" si="448"/>
        <v>0</v>
      </c>
      <c r="CW642" s="191" t="str">
        <f t="shared" si="449"/>
        <v/>
      </c>
      <c r="CX642" s="208">
        <f t="shared" si="450"/>
        <v>0</v>
      </c>
      <c r="CY642" s="97">
        <f t="shared" si="459"/>
        <v>4</v>
      </c>
      <c r="CZ642" s="98">
        <f t="shared" si="451"/>
        <v>2</v>
      </c>
      <c r="DA642" s="97">
        <f t="shared" si="452"/>
        <v>3.5</v>
      </c>
      <c r="DB642" s="95">
        <f t="shared" si="464"/>
        <v>2</v>
      </c>
      <c r="DC642" s="147">
        <f t="shared" si="460"/>
        <v>1</v>
      </c>
      <c r="DD642" s="210">
        <f t="shared" si="461"/>
        <v>0</v>
      </c>
      <c r="DE642" s="151">
        <f t="shared" si="462"/>
        <v>0</v>
      </c>
      <c r="DF642" s="213">
        <f t="shared" si="463"/>
        <v>0</v>
      </c>
      <c r="DG642" s="149">
        <f t="shared" si="453"/>
        <v>0</v>
      </c>
      <c r="DH642" s="141">
        <f t="shared" si="454"/>
        <v>0</v>
      </c>
    </row>
    <row r="643" spans="1:112" s="155" customFormat="1" ht="26.1" customHeight="1" thickTop="1" thickBot="1" x14ac:dyDescent="0.2">
      <c r="A643" s="137"/>
      <c r="B643" s="157">
        <v>1475</v>
      </c>
      <c r="C643" s="94" t="s">
        <v>1</v>
      </c>
      <c r="D643" s="94" t="s">
        <v>210</v>
      </c>
      <c r="E643" s="94" t="s">
        <v>203</v>
      </c>
      <c r="F643" s="156">
        <v>7</v>
      </c>
      <c r="G643" s="102">
        <v>1.7</v>
      </c>
      <c r="H643" s="94" t="s">
        <v>256</v>
      </c>
      <c r="I643" s="94" t="s">
        <v>207</v>
      </c>
      <c r="J643" s="106" t="s">
        <v>199</v>
      </c>
      <c r="K643" s="146" t="str">
        <f t="shared" si="455"/>
        <v>●</v>
      </c>
      <c r="L643" s="145" t="s">
        <v>189</v>
      </c>
      <c r="M643" s="180">
        <f t="shared" si="456"/>
        <v>0</v>
      </c>
      <c r="N643" s="92"/>
      <c r="O643" s="93"/>
      <c r="P643" s="104"/>
      <c r="Q643" s="207">
        <v>4</v>
      </c>
      <c r="R643" s="202">
        <v>2</v>
      </c>
      <c r="S643" s="198">
        <v>3.5</v>
      </c>
      <c r="T643" s="191">
        <f t="shared" si="465"/>
        <v>2</v>
      </c>
      <c r="U643" s="191">
        <f t="shared" si="434"/>
        <v>1</v>
      </c>
      <c r="V643" s="191">
        <f t="shared" si="435"/>
        <v>0</v>
      </c>
      <c r="W643" s="191">
        <f t="shared" si="436"/>
        <v>0</v>
      </c>
      <c r="X643" s="191">
        <f t="shared" si="437"/>
        <v>0</v>
      </c>
      <c r="Y643" s="192">
        <f t="shared" si="438"/>
        <v>0</v>
      </c>
      <c r="Z643" s="195">
        <f t="shared" si="457"/>
        <v>0</v>
      </c>
      <c r="AA643" s="192" t="s">
        <v>67</v>
      </c>
      <c r="AB643" s="190"/>
      <c r="AC643" s="191"/>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0"/>
      <c r="AY643" s="190"/>
      <c r="AZ643" s="190"/>
      <c r="BA643" s="190"/>
      <c r="BB643" s="190"/>
      <c r="BC643" s="190"/>
      <c r="BD643" s="190"/>
      <c r="BE643" s="190"/>
      <c r="BF643" s="190"/>
      <c r="BG643" s="190"/>
      <c r="BH643" s="190"/>
      <c r="BI643" s="190"/>
      <c r="BJ643" s="190"/>
      <c r="BK643" s="190"/>
      <c r="BL643" s="190"/>
      <c r="BM643" s="190"/>
      <c r="BN643" s="190"/>
      <c r="BO643" s="190"/>
      <c r="BP643" s="190"/>
      <c r="BQ643" s="190"/>
      <c r="BR643" s="190"/>
      <c r="BS643" s="190"/>
      <c r="BT643" s="190"/>
      <c r="BU643" s="190"/>
      <c r="BV643" s="190"/>
      <c r="BW643" s="190"/>
      <c r="BX643" s="190"/>
      <c r="BY643" s="190"/>
      <c r="BZ643" s="190">
        <f t="shared" si="468"/>
        <v>1</v>
      </c>
      <c r="CA643" s="190">
        <f t="shared" si="469"/>
        <v>0</v>
      </c>
      <c r="CB643" s="196">
        <f t="shared" si="470"/>
        <v>0</v>
      </c>
      <c r="CC643" s="196">
        <f t="shared" si="466"/>
        <v>0</v>
      </c>
      <c r="CD643" s="197">
        <f t="shared" si="471"/>
        <v>4</v>
      </c>
      <c r="CE643" s="198" t="s">
        <v>127</v>
      </c>
      <c r="CF643" s="196" t="str">
        <f t="shared" si="467"/>
        <v/>
      </c>
      <c r="CG643" s="199">
        <f t="shared" si="472"/>
        <v>1</v>
      </c>
      <c r="CH643" s="190" t="e">
        <f t="shared" si="473"/>
        <v>#VALUE!</v>
      </c>
      <c r="CI643" s="190" t="str">
        <f t="shared" si="474"/>
        <v/>
      </c>
      <c r="CJ643" s="190">
        <f t="shared" si="475"/>
        <v>0</v>
      </c>
      <c r="CK643" s="190"/>
      <c r="CL643" s="191">
        <f t="shared" si="440"/>
        <v>1475</v>
      </c>
      <c r="CM643" s="191" t="str">
        <f t="shared" si="441"/>
        <v>本圃</v>
      </c>
      <c r="CN643" s="191" t="str">
        <f t="shared" si="442"/>
        <v>紅ほっぺ</v>
      </c>
      <c r="CO643" s="191" t="str">
        <f t="shared" si="443"/>
        <v>よこ</v>
      </c>
      <c r="CP643" s="198">
        <f t="shared" si="444"/>
        <v>7</v>
      </c>
      <c r="CQ643" s="203">
        <f t="shared" si="445"/>
        <v>1.7</v>
      </c>
      <c r="CR643" s="191" t="str">
        <f t="shared" si="446"/>
        <v>SPWFD24UB2PB</v>
      </c>
      <c r="CS643" s="191" t="str">
        <f t="shared" si="447"/>
        <v>○</v>
      </c>
      <c r="CT643" s="191" t="str">
        <f t="shared" si="439"/>
        <v>適</v>
      </c>
      <c r="CU643" s="191" t="str">
        <f t="shared" si="458"/>
        <v>●</v>
      </c>
      <c r="CV643" s="191">
        <f t="shared" si="448"/>
        <v>0</v>
      </c>
      <c r="CW643" s="191" t="str">
        <f t="shared" si="449"/>
        <v/>
      </c>
      <c r="CX643" s="208">
        <f t="shared" si="450"/>
        <v>0</v>
      </c>
      <c r="CY643" s="97">
        <f t="shared" si="459"/>
        <v>4</v>
      </c>
      <c r="CZ643" s="98">
        <f t="shared" si="451"/>
        <v>2</v>
      </c>
      <c r="DA643" s="97">
        <f t="shared" si="452"/>
        <v>3.5</v>
      </c>
      <c r="DB643" s="95">
        <f t="shared" si="464"/>
        <v>2</v>
      </c>
      <c r="DC643" s="147">
        <f t="shared" si="460"/>
        <v>1</v>
      </c>
      <c r="DD643" s="210">
        <f t="shared" si="461"/>
        <v>0</v>
      </c>
      <c r="DE643" s="151">
        <f t="shared" si="462"/>
        <v>0</v>
      </c>
      <c r="DF643" s="213">
        <f t="shared" si="463"/>
        <v>0</v>
      </c>
      <c r="DG643" s="149">
        <f t="shared" si="453"/>
        <v>0</v>
      </c>
      <c r="DH643" s="141">
        <f t="shared" si="454"/>
        <v>0</v>
      </c>
    </row>
    <row r="644" spans="1:112" s="155" customFormat="1" ht="26.1" customHeight="1" thickTop="1" thickBot="1" x14ac:dyDescent="0.2">
      <c r="A644" s="137"/>
      <c r="B644" s="157">
        <v>1476</v>
      </c>
      <c r="C644" s="94" t="s">
        <v>1</v>
      </c>
      <c r="D644" s="94" t="s">
        <v>210</v>
      </c>
      <c r="E644" s="94" t="s">
        <v>203</v>
      </c>
      <c r="F644" s="156">
        <v>7</v>
      </c>
      <c r="G644" s="102">
        <v>1.75</v>
      </c>
      <c r="H644" s="94" t="s">
        <v>256</v>
      </c>
      <c r="I644" s="94" t="s">
        <v>207</v>
      </c>
      <c r="J644" s="106" t="s">
        <v>199</v>
      </c>
      <c r="K644" s="146" t="str">
        <f t="shared" si="455"/>
        <v>●</v>
      </c>
      <c r="L644" s="145" t="s">
        <v>189</v>
      </c>
      <c r="M644" s="180">
        <f t="shared" si="456"/>
        <v>0</v>
      </c>
      <c r="N644" s="92"/>
      <c r="O644" s="93"/>
      <c r="P644" s="104"/>
      <c r="Q644" s="207">
        <v>4</v>
      </c>
      <c r="R644" s="202">
        <v>2</v>
      </c>
      <c r="S644" s="198">
        <v>3.5</v>
      </c>
      <c r="T644" s="191">
        <f t="shared" si="465"/>
        <v>2</v>
      </c>
      <c r="U644" s="191">
        <f t="shared" si="434"/>
        <v>1</v>
      </c>
      <c r="V644" s="191">
        <f t="shared" si="435"/>
        <v>0</v>
      </c>
      <c r="W644" s="191">
        <f t="shared" si="436"/>
        <v>0</v>
      </c>
      <c r="X644" s="191">
        <f t="shared" si="437"/>
        <v>0</v>
      </c>
      <c r="Y644" s="192">
        <f t="shared" si="438"/>
        <v>0</v>
      </c>
      <c r="Z644" s="195">
        <f t="shared" si="457"/>
        <v>0</v>
      </c>
      <c r="AA644" s="192" t="s">
        <v>67</v>
      </c>
      <c r="AB644" s="190"/>
      <c r="AC644" s="191"/>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0"/>
      <c r="AY644" s="190"/>
      <c r="AZ644" s="190"/>
      <c r="BA644" s="190"/>
      <c r="BB644" s="190"/>
      <c r="BC644" s="190"/>
      <c r="BD644" s="190"/>
      <c r="BE644" s="190"/>
      <c r="BF644" s="190"/>
      <c r="BG644" s="190"/>
      <c r="BH644" s="190"/>
      <c r="BI644" s="190"/>
      <c r="BJ644" s="190"/>
      <c r="BK644" s="190"/>
      <c r="BL644" s="190"/>
      <c r="BM644" s="190"/>
      <c r="BN644" s="190"/>
      <c r="BO644" s="190"/>
      <c r="BP644" s="190"/>
      <c r="BQ644" s="190"/>
      <c r="BR644" s="190"/>
      <c r="BS644" s="190"/>
      <c r="BT644" s="190"/>
      <c r="BU644" s="190"/>
      <c r="BV644" s="190"/>
      <c r="BW644" s="190"/>
      <c r="BX644" s="190"/>
      <c r="BY644" s="190"/>
      <c r="BZ644" s="190">
        <f t="shared" si="468"/>
        <v>1</v>
      </c>
      <c r="CA644" s="190">
        <f t="shared" si="469"/>
        <v>0</v>
      </c>
      <c r="CB644" s="196">
        <f t="shared" si="470"/>
        <v>0</v>
      </c>
      <c r="CC644" s="196">
        <f t="shared" si="466"/>
        <v>0</v>
      </c>
      <c r="CD644" s="197">
        <f t="shared" si="471"/>
        <v>4</v>
      </c>
      <c r="CE644" s="198" t="s">
        <v>127</v>
      </c>
      <c r="CF644" s="196" t="str">
        <f t="shared" si="467"/>
        <v/>
      </c>
      <c r="CG644" s="199">
        <f t="shared" si="472"/>
        <v>1</v>
      </c>
      <c r="CH644" s="190" t="e">
        <f t="shared" si="473"/>
        <v>#VALUE!</v>
      </c>
      <c r="CI644" s="190" t="str">
        <f t="shared" si="474"/>
        <v/>
      </c>
      <c r="CJ644" s="190">
        <f t="shared" si="475"/>
        <v>0</v>
      </c>
      <c r="CK644" s="190"/>
      <c r="CL644" s="191">
        <f t="shared" si="440"/>
        <v>1476</v>
      </c>
      <c r="CM644" s="191" t="str">
        <f t="shared" si="441"/>
        <v>本圃</v>
      </c>
      <c r="CN644" s="191" t="str">
        <f t="shared" si="442"/>
        <v>紅ほっぺ</v>
      </c>
      <c r="CO644" s="191" t="str">
        <f t="shared" si="443"/>
        <v>よこ</v>
      </c>
      <c r="CP644" s="198">
        <f t="shared" si="444"/>
        <v>7</v>
      </c>
      <c r="CQ644" s="203">
        <f t="shared" si="445"/>
        <v>1.75</v>
      </c>
      <c r="CR644" s="191" t="str">
        <f t="shared" si="446"/>
        <v>SPWFD24UB2PB</v>
      </c>
      <c r="CS644" s="191" t="str">
        <f t="shared" si="447"/>
        <v>○</v>
      </c>
      <c r="CT644" s="191" t="str">
        <f t="shared" si="439"/>
        <v>適</v>
      </c>
      <c r="CU644" s="191" t="str">
        <f t="shared" si="458"/>
        <v>●</v>
      </c>
      <c r="CV644" s="191">
        <f t="shared" si="448"/>
        <v>0</v>
      </c>
      <c r="CW644" s="191" t="str">
        <f t="shared" si="449"/>
        <v/>
      </c>
      <c r="CX644" s="208">
        <f t="shared" si="450"/>
        <v>0</v>
      </c>
      <c r="CY644" s="97">
        <f t="shared" si="459"/>
        <v>4</v>
      </c>
      <c r="CZ644" s="98">
        <f t="shared" si="451"/>
        <v>2</v>
      </c>
      <c r="DA644" s="97">
        <f t="shared" si="452"/>
        <v>3.5</v>
      </c>
      <c r="DB644" s="95">
        <f t="shared" si="464"/>
        <v>2</v>
      </c>
      <c r="DC644" s="147">
        <f t="shared" si="460"/>
        <v>1</v>
      </c>
      <c r="DD644" s="210">
        <f t="shared" si="461"/>
        <v>0</v>
      </c>
      <c r="DE644" s="151">
        <f t="shared" si="462"/>
        <v>0</v>
      </c>
      <c r="DF644" s="213">
        <f t="shared" si="463"/>
        <v>0</v>
      </c>
      <c r="DG644" s="149">
        <f t="shared" si="453"/>
        <v>0</v>
      </c>
      <c r="DH644" s="141">
        <f t="shared" si="454"/>
        <v>0</v>
      </c>
    </row>
    <row r="645" spans="1:112" s="155" customFormat="1" ht="26.1" customHeight="1" thickTop="1" thickBot="1" x14ac:dyDescent="0.2">
      <c r="A645" s="137"/>
      <c r="B645" s="157">
        <v>1477</v>
      </c>
      <c r="C645" s="94" t="s">
        <v>1</v>
      </c>
      <c r="D645" s="94" t="s">
        <v>210</v>
      </c>
      <c r="E645" s="94" t="s">
        <v>203</v>
      </c>
      <c r="F645" s="156">
        <v>7</v>
      </c>
      <c r="G645" s="102">
        <v>1.8</v>
      </c>
      <c r="H645" s="94" t="s">
        <v>256</v>
      </c>
      <c r="I645" s="94" t="s">
        <v>207</v>
      </c>
      <c r="J645" s="106" t="s">
        <v>199</v>
      </c>
      <c r="K645" s="146" t="str">
        <f t="shared" si="455"/>
        <v>●</v>
      </c>
      <c r="L645" s="145" t="s">
        <v>189</v>
      </c>
      <c r="M645" s="180">
        <f t="shared" si="456"/>
        <v>0</v>
      </c>
      <c r="N645" s="92"/>
      <c r="O645" s="93"/>
      <c r="P645" s="104"/>
      <c r="Q645" s="207">
        <v>4</v>
      </c>
      <c r="R645" s="202">
        <v>2</v>
      </c>
      <c r="S645" s="198">
        <v>3.5</v>
      </c>
      <c r="T645" s="191">
        <f t="shared" si="465"/>
        <v>2</v>
      </c>
      <c r="U645" s="191">
        <f t="shared" si="434"/>
        <v>1</v>
      </c>
      <c r="V645" s="191">
        <f t="shared" si="435"/>
        <v>0</v>
      </c>
      <c r="W645" s="191">
        <f t="shared" si="436"/>
        <v>0</v>
      </c>
      <c r="X645" s="191">
        <f t="shared" si="437"/>
        <v>0</v>
      </c>
      <c r="Y645" s="192">
        <f t="shared" si="438"/>
        <v>0</v>
      </c>
      <c r="Z645" s="195">
        <f t="shared" si="457"/>
        <v>0</v>
      </c>
      <c r="AA645" s="192" t="s">
        <v>67</v>
      </c>
      <c r="AB645" s="190"/>
      <c r="AC645" s="191"/>
      <c r="AD645" s="190"/>
      <c r="AE645" s="190"/>
      <c r="AF645" s="190"/>
      <c r="AG645" s="190"/>
      <c r="AH645" s="190"/>
      <c r="AI645" s="190"/>
      <c r="AJ645" s="190"/>
      <c r="AK645" s="190"/>
      <c r="AL645" s="190"/>
      <c r="AM645" s="190"/>
      <c r="AN645" s="190"/>
      <c r="AO645" s="190"/>
      <c r="AP645" s="190"/>
      <c r="AQ645" s="190"/>
      <c r="AR645" s="190"/>
      <c r="AS645" s="190"/>
      <c r="AT645" s="190"/>
      <c r="AU645" s="190"/>
      <c r="AV645" s="190"/>
      <c r="AW645" s="190"/>
      <c r="AX645" s="190"/>
      <c r="AY645" s="190"/>
      <c r="AZ645" s="190"/>
      <c r="BA645" s="190"/>
      <c r="BB645" s="190"/>
      <c r="BC645" s="190"/>
      <c r="BD645" s="190"/>
      <c r="BE645" s="190"/>
      <c r="BF645" s="190"/>
      <c r="BG645" s="190"/>
      <c r="BH645" s="190"/>
      <c r="BI645" s="190"/>
      <c r="BJ645" s="190"/>
      <c r="BK645" s="190"/>
      <c r="BL645" s="190"/>
      <c r="BM645" s="190"/>
      <c r="BN645" s="190"/>
      <c r="BO645" s="190"/>
      <c r="BP645" s="190"/>
      <c r="BQ645" s="190"/>
      <c r="BR645" s="190"/>
      <c r="BS645" s="190"/>
      <c r="BT645" s="190"/>
      <c r="BU645" s="190"/>
      <c r="BV645" s="190"/>
      <c r="BW645" s="190"/>
      <c r="BX645" s="190"/>
      <c r="BY645" s="190"/>
      <c r="BZ645" s="190">
        <f t="shared" si="468"/>
        <v>1</v>
      </c>
      <c r="CA645" s="190">
        <f t="shared" si="469"/>
        <v>0</v>
      </c>
      <c r="CB645" s="196">
        <f t="shared" si="470"/>
        <v>0</v>
      </c>
      <c r="CC645" s="196">
        <f t="shared" si="466"/>
        <v>0</v>
      </c>
      <c r="CD645" s="197">
        <f t="shared" si="471"/>
        <v>4</v>
      </c>
      <c r="CE645" s="198" t="s">
        <v>127</v>
      </c>
      <c r="CF645" s="196" t="str">
        <f t="shared" si="467"/>
        <v/>
      </c>
      <c r="CG645" s="199">
        <f t="shared" si="472"/>
        <v>1</v>
      </c>
      <c r="CH645" s="190" t="e">
        <f t="shared" si="473"/>
        <v>#VALUE!</v>
      </c>
      <c r="CI645" s="190" t="str">
        <f t="shared" si="474"/>
        <v/>
      </c>
      <c r="CJ645" s="190">
        <f t="shared" si="475"/>
        <v>0</v>
      </c>
      <c r="CK645" s="190"/>
      <c r="CL645" s="191">
        <f t="shared" si="440"/>
        <v>1477</v>
      </c>
      <c r="CM645" s="191" t="str">
        <f t="shared" si="441"/>
        <v>本圃</v>
      </c>
      <c r="CN645" s="191" t="str">
        <f t="shared" si="442"/>
        <v>紅ほっぺ</v>
      </c>
      <c r="CO645" s="191" t="str">
        <f t="shared" si="443"/>
        <v>よこ</v>
      </c>
      <c r="CP645" s="198">
        <f t="shared" si="444"/>
        <v>7</v>
      </c>
      <c r="CQ645" s="203">
        <f t="shared" si="445"/>
        <v>1.8</v>
      </c>
      <c r="CR645" s="191" t="str">
        <f t="shared" si="446"/>
        <v>SPWFD24UB2PB</v>
      </c>
      <c r="CS645" s="191" t="str">
        <f t="shared" si="447"/>
        <v>○</v>
      </c>
      <c r="CT645" s="191" t="str">
        <f t="shared" si="439"/>
        <v>適</v>
      </c>
      <c r="CU645" s="191" t="str">
        <f t="shared" si="458"/>
        <v>●</v>
      </c>
      <c r="CV645" s="191">
        <f t="shared" si="448"/>
        <v>0</v>
      </c>
      <c r="CW645" s="191" t="str">
        <f t="shared" si="449"/>
        <v/>
      </c>
      <c r="CX645" s="208">
        <f t="shared" si="450"/>
        <v>0</v>
      </c>
      <c r="CY645" s="97">
        <f t="shared" si="459"/>
        <v>4</v>
      </c>
      <c r="CZ645" s="98">
        <f t="shared" si="451"/>
        <v>2</v>
      </c>
      <c r="DA645" s="97">
        <f t="shared" si="452"/>
        <v>3.5</v>
      </c>
      <c r="DB645" s="95">
        <f t="shared" si="464"/>
        <v>2</v>
      </c>
      <c r="DC645" s="147">
        <f t="shared" si="460"/>
        <v>1</v>
      </c>
      <c r="DD645" s="210">
        <f t="shared" si="461"/>
        <v>0</v>
      </c>
      <c r="DE645" s="151">
        <f t="shared" si="462"/>
        <v>0</v>
      </c>
      <c r="DF645" s="213">
        <f t="shared" si="463"/>
        <v>0</v>
      </c>
      <c r="DG645" s="149">
        <f t="shared" si="453"/>
        <v>0</v>
      </c>
      <c r="DH645" s="141">
        <f t="shared" si="454"/>
        <v>0</v>
      </c>
    </row>
    <row r="646" spans="1:112" s="155" customFormat="1" ht="26.1" customHeight="1" thickTop="1" thickBot="1" x14ac:dyDescent="0.2">
      <c r="A646" s="137"/>
      <c r="B646" s="157">
        <v>1478</v>
      </c>
      <c r="C646" s="94" t="s">
        <v>1</v>
      </c>
      <c r="D646" s="94" t="s">
        <v>210</v>
      </c>
      <c r="E646" s="94" t="s">
        <v>203</v>
      </c>
      <c r="F646" s="156">
        <v>7</v>
      </c>
      <c r="G646" s="102">
        <v>1.9</v>
      </c>
      <c r="H646" s="94" t="s">
        <v>256</v>
      </c>
      <c r="I646" s="94" t="s">
        <v>207</v>
      </c>
      <c r="J646" s="106" t="s">
        <v>199</v>
      </c>
      <c r="K646" s="146" t="str">
        <f t="shared" si="455"/>
        <v>●</v>
      </c>
      <c r="L646" s="145" t="s">
        <v>189</v>
      </c>
      <c r="M646" s="180">
        <f t="shared" si="456"/>
        <v>0</v>
      </c>
      <c r="N646" s="92"/>
      <c r="O646" s="93"/>
      <c r="P646" s="104"/>
      <c r="Q646" s="207">
        <v>4</v>
      </c>
      <c r="R646" s="202">
        <v>2</v>
      </c>
      <c r="S646" s="198">
        <v>3.5</v>
      </c>
      <c r="T646" s="191">
        <f t="shared" si="465"/>
        <v>2</v>
      </c>
      <c r="U646" s="191">
        <f t="shared" si="434"/>
        <v>1</v>
      </c>
      <c r="V646" s="191">
        <f t="shared" si="435"/>
        <v>0</v>
      </c>
      <c r="W646" s="191">
        <f t="shared" si="436"/>
        <v>0</v>
      </c>
      <c r="X646" s="191">
        <f t="shared" si="437"/>
        <v>0</v>
      </c>
      <c r="Y646" s="192">
        <f t="shared" si="438"/>
        <v>0</v>
      </c>
      <c r="Z646" s="195">
        <f t="shared" si="457"/>
        <v>0</v>
      </c>
      <c r="AA646" s="192" t="s">
        <v>67</v>
      </c>
      <c r="AB646" s="190"/>
      <c r="AC646" s="191"/>
      <c r="AD646" s="190"/>
      <c r="AE646" s="190"/>
      <c r="AF646" s="190"/>
      <c r="AG646" s="190"/>
      <c r="AH646" s="190"/>
      <c r="AI646" s="190"/>
      <c r="AJ646" s="190"/>
      <c r="AK646" s="190"/>
      <c r="AL646" s="190"/>
      <c r="AM646" s="190"/>
      <c r="AN646" s="190"/>
      <c r="AO646" s="190"/>
      <c r="AP646" s="190"/>
      <c r="AQ646" s="190"/>
      <c r="AR646" s="190"/>
      <c r="AS646" s="190"/>
      <c r="AT646" s="190"/>
      <c r="AU646" s="190"/>
      <c r="AV646" s="190"/>
      <c r="AW646" s="190"/>
      <c r="AX646" s="190"/>
      <c r="AY646" s="190"/>
      <c r="AZ646" s="190"/>
      <c r="BA646" s="190"/>
      <c r="BB646" s="190"/>
      <c r="BC646" s="190"/>
      <c r="BD646" s="190"/>
      <c r="BE646" s="190"/>
      <c r="BF646" s="190"/>
      <c r="BG646" s="190"/>
      <c r="BH646" s="190"/>
      <c r="BI646" s="190"/>
      <c r="BJ646" s="190"/>
      <c r="BK646" s="190"/>
      <c r="BL646" s="190"/>
      <c r="BM646" s="190"/>
      <c r="BN646" s="190"/>
      <c r="BO646" s="190"/>
      <c r="BP646" s="190"/>
      <c r="BQ646" s="190"/>
      <c r="BR646" s="190"/>
      <c r="BS646" s="190"/>
      <c r="BT646" s="190"/>
      <c r="BU646" s="190"/>
      <c r="BV646" s="190"/>
      <c r="BW646" s="190"/>
      <c r="BX646" s="190"/>
      <c r="BY646" s="190"/>
      <c r="BZ646" s="190">
        <f t="shared" si="468"/>
        <v>1</v>
      </c>
      <c r="CA646" s="190">
        <f t="shared" si="469"/>
        <v>0</v>
      </c>
      <c r="CB646" s="196">
        <f t="shared" si="470"/>
        <v>0</v>
      </c>
      <c r="CC646" s="196">
        <f t="shared" si="466"/>
        <v>0</v>
      </c>
      <c r="CD646" s="197">
        <f t="shared" si="471"/>
        <v>4</v>
      </c>
      <c r="CE646" s="198" t="s">
        <v>127</v>
      </c>
      <c r="CF646" s="196" t="str">
        <f t="shared" si="467"/>
        <v/>
      </c>
      <c r="CG646" s="199">
        <f t="shared" si="472"/>
        <v>1</v>
      </c>
      <c r="CH646" s="190" t="e">
        <f t="shared" si="473"/>
        <v>#VALUE!</v>
      </c>
      <c r="CI646" s="190" t="str">
        <f t="shared" si="474"/>
        <v/>
      </c>
      <c r="CJ646" s="190">
        <f t="shared" si="475"/>
        <v>0</v>
      </c>
      <c r="CK646" s="190"/>
      <c r="CL646" s="191">
        <f t="shared" si="440"/>
        <v>1478</v>
      </c>
      <c r="CM646" s="191" t="str">
        <f t="shared" si="441"/>
        <v>本圃</v>
      </c>
      <c r="CN646" s="191" t="str">
        <f t="shared" si="442"/>
        <v>紅ほっぺ</v>
      </c>
      <c r="CO646" s="191" t="str">
        <f t="shared" si="443"/>
        <v>よこ</v>
      </c>
      <c r="CP646" s="198">
        <f t="shared" si="444"/>
        <v>7</v>
      </c>
      <c r="CQ646" s="203">
        <f t="shared" si="445"/>
        <v>1.9</v>
      </c>
      <c r="CR646" s="191" t="str">
        <f t="shared" si="446"/>
        <v>SPWFD24UB2PB</v>
      </c>
      <c r="CS646" s="191" t="str">
        <f t="shared" si="447"/>
        <v>○</v>
      </c>
      <c r="CT646" s="191" t="str">
        <f t="shared" si="439"/>
        <v>適</v>
      </c>
      <c r="CU646" s="191" t="str">
        <f t="shared" si="458"/>
        <v>●</v>
      </c>
      <c r="CV646" s="191">
        <f t="shared" si="448"/>
        <v>0</v>
      </c>
      <c r="CW646" s="191" t="str">
        <f t="shared" si="449"/>
        <v/>
      </c>
      <c r="CX646" s="208">
        <f t="shared" si="450"/>
        <v>0</v>
      </c>
      <c r="CY646" s="97">
        <f t="shared" si="459"/>
        <v>4</v>
      </c>
      <c r="CZ646" s="98">
        <f t="shared" si="451"/>
        <v>2</v>
      </c>
      <c r="DA646" s="97">
        <f t="shared" si="452"/>
        <v>3.5</v>
      </c>
      <c r="DB646" s="95">
        <f t="shared" si="464"/>
        <v>2</v>
      </c>
      <c r="DC646" s="147">
        <f t="shared" si="460"/>
        <v>1</v>
      </c>
      <c r="DD646" s="210">
        <f t="shared" si="461"/>
        <v>0</v>
      </c>
      <c r="DE646" s="151">
        <f t="shared" si="462"/>
        <v>0</v>
      </c>
      <c r="DF646" s="213">
        <f t="shared" si="463"/>
        <v>0</v>
      </c>
      <c r="DG646" s="149">
        <f t="shared" si="453"/>
        <v>0</v>
      </c>
      <c r="DH646" s="141">
        <f t="shared" si="454"/>
        <v>0</v>
      </c>
    </row>
    <row r="647" spans="1:112" s="155" customFormat="1" ht="26.1" customHeight="1" thickTop="1" thickBot="1" x14ac:dyDescent="0.2">
      <c r="A647" s="137"/>
      <c r="B647" s="157">
        <v>1479</v>
      </c>
      <c r="C647" s="94" t="s">
        <v>1</v>
      </c>
      <c r="D647" s="94" t="s">
        <v>210</v>
      </c>
      <c r="E647" s="94" t="s">
        <v>203</v>
      </c>
      <c r="F647" s="156">
        <v>7</v>
      </c>
      <c r="G647" s="102">
        <v>2</v>
      </c>
      <c r="H647" s="94" t="s">
        <v>256</v>
      </c>
      <c r="I647" s="94" t="s">
        <v>207</v>
      </c>
      <c r="J647" s="106" t="s">
        <v>199</v>
      </c>
      <c r="K647" s="146" t="str">
        <f t="shared" si="455"/>
        <v>●</v>
      </c>
      <c r="L647" s="145" t="s">
        <v>189</v>
      </c>
      <c r="M647" s="180">
        <f t="shared" si="456"/>
        <v>0</v>
      </c>
      <c r="N647" s="92"/>
      <c r="O647" s="93"/>
      <c r="P647" s="104"/>
      <c r="Q647" s="207">
        <v>4</v>
      </c>
      <c r="R647" s="202">
        <v>2</v>
      </c>
      <c r="S647" s="198">
        <v>3.5</v>
      </c>
      <c r="T647" s="191">
        <f t="shared" si="465"/>
        <v>2</v>
      </c>
      <c r="U647" s="191">
        <f t="shared" si="434"/>
        <v>1</v>
      </c>
      <c r="V647" s="191">
        <f t="shared" si="435"/>
        <v>0</v>
      </c>
      <c r="W647" s="191">
        <f t="shared" si="436"/>
        <v>0</v>
      </c>
      <c r="X647" s="191">
        <f t="shared" si="437"/>
        <v>0</v>
      </c>
      <c r="Y647" s="192">
        <f t="shared" si="438"/>
        <v>0</v>
      </c>
      <c r="Z647" s="195">
        <f t="shared" si="457"/>
        <v>0</v>
      </c>
      <c r="AA647" s="192" t="s">
        <v>67</v>
      </c>
      <c r="AB647" s="190"/>
      <c r="AC647" s="191"/>
      <c r="AD647" s="190"/>
      <c r="AE647" s="190"/>
      <c r="AF647" s="190"/>
      <c r="AG647" s="190"/>
      <c r="AH647" s="190"/>
      <c r="AI647" s="190"/>
      <c r="AJ647" s="190"/>
      <c r="AK647" s="190"/>
      <c r="AL647" s="190"/>
      <c r="AM647" s="190"/>
      <c r="AN647" s="190"/>
      <c r="AO647" s="190"/>
      <c r="AP647" s="190"/>
      <c r="AQ647" s="190"/>
      <c r="AR647" s="190"/>
      <c r="AS647" s="190"/>
      <c r="AT647" s="190"/>
      <c r="AU647" s="190"/>
      <c r="AV647" s="190"/>
      <c r="AW647" s="190"/>
      <c r="AX647" s="190"/>
      <c r="AY647" s="190"/>
      <c r="AZ647" s="190"/>
      <c r="BA647" s="190"/>
      <c r="BB647" s="190"/>
      <c r="BC647" s="190"/>
      <c r="BD647" s="190"/>
      <c r="BE647" s="190"/>
      <c r="BF647" s="190"/>
      <c r="BG647" s="190"/>
      <c r="BH647" s="190"/>
      <c r="BI647" s="190"/>
      <c r="BJ647" s="190"/>
      <c r="BK647" s="190"/>
      <c r="BL647" s="190"/>
      <c r="BM647" s="190"/>
      <c r="BN647" s="190"/>
      <c r="BO647" s="190"/>
      <c r="BP647" s="190"/>
      <c r="BQ647" s="190"/>
      <c r="BR647" s="190"/>
      <c r="BS647" s="190"/>
      <c r="BT647" s="190"/>
      <c r="BU647" s="190"/>
      <c r="BV647" s="190"/>
      <c r="BW647" s="190"/>
      <c r="BX647" s="190"/>
      <c r="BY647" s="190"/>
      <c r="BZ647" s="190">
        <f t="shared" si="468"/>
        <v>1</v>
      </c>
      <c r="CA647" s="190">
        <f t="shared" si="469"/>
        <v>0</v>
      </c>
      <c r="CB647" s="196">
        <f t="shared" si="470"/>
        <v>0</v>
      </c>
      <c r="CC647" s="196">
        <f t="shared" si="466"/>
        <v>0</v>
      </c>
      <c r="CD647" s="197">
        <f t="shared" si="471"/>
        <v>4</v>
      </c>
      <c r="CE647" s="198" t="s">
        <v>127</v>
      </c>
      <c r="CF647" s="196" t="str">
        <f t="shared" si="467"/>
        <v/>
      </c>
      <c r="CG647" s="199">
        <f t="shared" si="472"/>
        <v>1</v>
      </c>
      <c r="CH647" s="190" t="e">
        <f t="shared" si="473"/>
        <v>#VALUE!</v>
      </c>
      <c r="CI647" s="190" t="str">
        <f t="shared" si="474"/>
        <v/>
      </c>
      <c r="CJ647" s="190">
        <f t="shared" si="475"/>
        <v>0</v>
      </c>
      <c r="CK647" s="190"/>
      <c r="CL647" s="191">
        <f t="shared" si="440"/>
        <v>1479</v>
      </c>
      <c r="CM647" s="191" t="str">
        <f t="shared" si="441"/>
        <v>本圃</v>
      </c>
      <c r="CN647" s="191" t="str">
        <f t="shared" si="442"/>
        <v>紅ほっぺ</v>
      </c>
      <c r="CO647" s="191" t="str">
        <f t="shared" si="443"/>
        <v>よこ</v>
      </c>
      <c r="CP647" s="198">
        <f t="shared" si="444"/>
        <v>7</v>
      </c>
      <c r="CQ647" s="203">
        <f t="shared" si="445"/>
        <v>2</v>
      </c>
      <c r="CR647" s="191" t="str">
        <f t="shared" si="446"/>
        <v>SPWFD24UB2PB</v>
      </c>
      <c r="CS647" s="191" t="str">
        <f t="shared" si="447"/>
        <v>○</v>
      </c>
      <c r="CT647" s="191" t="str">
        <f t="shared" si="439"/>
        <v>適</v>
      </c>
      <c r="CU647" s="191" t="str">
        <f t="shared" si="458"/>
        <v>●</v>
      </c>
      <c r="CV647" s="191">
        <f t="shared" si="448"/>
        <v>0</v>
      </c>
      <c r="CW647" s="191" t="str">
        <f t="shared" si="449"/>
        <v/>
      </c>
      <c r="CX647" s="208">
        <f t="shared" si="450"/>
        <v>0</v>
      </c>
      <c r="CY647" s="97">
        <f t="shared" si="459"/>
        <v>4</v>
      </c>
      <c r="CZ647" s="98">
        <f t="shared" si="451"/>
        <v>2</v>
      </c>
      <c r="DA647" s="97">
        <f t="shared" si="452"/>
        <v>3.5</v>
      </c>
      <c r="DB647" s="95">
        <f t="shared" si="464"/>
        <v>2</v>
      </c>
      <c r="DC647" s="147">
        <f t="shared" si="460"/>
        <v>1</v>
      </c>
      <c r="DD647" s="210">
        <f t="shared" si="461"/>
        <v>0</v>
      </c>
      <c r="DE647" s="151">
        <f t="shared" si="462"/>
        <v>0</v>
      </c>
      <c r="DF647" s="213">
        <f t="shared" si="463"/>
        <v>0</v>
      </c>
      <c r="DG647" s="149">
        <f t="shared" si="453"/>
        <v>0</v>
      </c>
      <c r="DH647" s="141">
        <f t="shared" si="454"/>
        <v>0</v>
      </c>
    </row>
    <row r="648" spans="1:112" s="155" customFormat="1" ht="26.1" customHeight="1" thickTop="1" thickBot="1" x14ac:dyDescent="0.2">
      <c r="A648" s="137"/>
      <c r="B648" s="157">
        <v>1480</v>
      </c>
      <c r="C648" s="94" t="s">
        <v>1</v>
      </c>
      <c r="D648" s="94" t="s">
        <v>210</v>
      </c>
      <c r="E648" s="94" t="s">
        <v>203</v>
      </c>
      <c r="F648" s="156">
        <v>7</v>
      </c>
      <c r="G648" s="102">
        <v>2</v>
      </c>
      <c r="H648" s="94" t="s">
        <v>256</v>
      </c>
      <c r="I648" s="94" t="s">
        <v>209</v>
      </c>
      <c r="J648" s="103" t="s">
        <v>202</v>
      </c>
      <c r="K648" s="146" t="str">
        <f t="shared" si="455"/>
        <v>○</v>
      </c>
      <c r="L648" s="145" t="s">
        <v>189</v>
      </c>
      <c r="M648" s="180">
        <f t="shared" si="456"/>
        <v>0</v>
      </c>
      <c r="N648" s="92"/>
      <c r="O648" s="93"/>
      <c r="P648" s="104"/>
      <c r="Q648" s="207">
        <v>3</v>
      </c>
      <c r="R648" s="202">
        <v>2</v>
      </c>
      <c r="S648" s="198">
        <v>3.5</v>
      </c>
      <c r="T648" s="191">
        <f t="shared" si="465"/>
        <v>2</v>
      </c>
      <c r="U648" s="191">
        <f t="shared" si="434"/>
        <v>1</v>
      </c>
      <c r="V648" s="191">
        <f t="shared" si="435"/>
        <v>0</v>
      </c>
      <c r="W648" s="191">
        <f t="shared" si="436"/>
        <v>0</v>
      </c>
      <c r="X648" s="191">
        <f t="shared" si="437"/>
        <v>0</v>
      </c>
      <c r="Y648" s="192">
        <f t="shared" si="438"/>
        <v>0</v>
      </c>
      <c r="Z648" s="195">
        <f t="shared" si="457"/>
        <v>0</v>
      </c>
      <c r="AA648" s="192" t="s">
        <v>67</v>
      </c>
      <c r="AB648" s="190" t="s">
        <v>74</v>
      </c>
      <c r="AC648" s="191"/>
      <c r="AD648" s="190"/>
      <c r="AE648" s="190"/>
      <c r="AF648" s="190"/>
      <c r="AG648" s="190"/>
      <c r="AH648" s="190"/>
      <c r="AI648" s="190"/>
      <c r="AJ648" s="190"/>
      <c r="AK648" s="190"/>
      <c r="AL648" s="190"/>
      <c r="AM648" s="190"/>
      <c r="AN648" s="190"/>
      <c r="AO648" s="190"/>
      <c r="AP648" s="190"/>
      <c r="AQ648" s="190"/>
      <c r="AR648" s="190"/>
      <c r="AS648" s="190"/>
      <c r="AT648" s="190"/>
      <c r="AU648" s="190"/>
      <c r="AV648" s="190"/>
      <c r="AW648" s="190"/>
      <c r="AX648" s="190"/>
      <c r="AY648" s="190"/>
      <c r="AZ648" s="190"/>
      <c r="BA648" s="190"/>
      <c r="BB648" s="190"/>
      <c r="BC648" s="190"/>
      <c r="BD648" s="190"/>
      <c r="BE648" s="190"/>
      <c r="BF648" s="190"/>
      <c r="BG648" s="190"/>
      <c r="BH648" s="190"/>
      <c r="BI648" s="190"/>
      <c r="BJ648" s="190"/>
      <c r="BK648" s="190"/>
      <c r="BL648" s="190"/>
      <c r="BM648" s="190"/>
      <c r="BN648" s="190"/>
      <c r="BO648" s="190"/>
      <c r="BP648" s="190"/>
      <c r="BQ648" s="190"/>
      <c r="BR648" s="190"/>
      <c r="BS648" s="190"/>
      <c r="BT648" s="190"/>
      <c r="BU648" s="190"/>
      <c r="BV648" s="190"/>
      <c r="BW648" s="190"/>
      <c r="BX648" s="190"/>
      <c r="BY648" s="190"/>
      <c r="BZ648" s="190">
        <f t="shared" si="468"/>
        <v>1</v>
      </c>
      <c r="CA648" s="190">
        <f t="shared" si="469"/>
        <v>0</v>
      </c>
      <c r="CB648" s="196">
        <f t="shared" si="470"/>
        <v>0</v>
      </c>
      <c r="CC648" s="196">
        <f t="shared" si="466"/>
        <v>0</v>
      </c>
      <c r="CD648" s="197">
        <f t="shared" si="471"/>
        <v>3</v>
      </c>
      <c r="CE648" s="198" t="s">
        <v>127</v>
      </c>
      <c r="CF648" s="196" t="str">
        <f t="shared" si="467"/>
        <v/>
      </c>
      <c r="CG648" s="199">
        <f t="shared" si="472"/>
        <v>1</v>
      </c>
      <c r="CH648" s="190" t="e">
        <f t="shared" si="473"/>
        <v>#VALUE!</v>
      </c>
      <c r="CI648" s="190" t="str">
        <f t="shared" si="474"/>
        <v/>
      </c>
      <c r="CJ648" s="190">
        <f t="shared" si="475"/>
        <v>0</v>
      </c>
      <c r="CK648" s="190"/>
      <c r="CL648" s="191">
        <f t="shared" si="440"/>
        <v>1480</v>
      </c>
      <c r="CM648" s="191" t="str">
        <f t="shared" si="441"/>
        <v>本圃</v>
      </c>
      <c r="CN648" s="191" t="str">
        <f t="shared" si="442"/>
        <v>紅ほっぺ</v>
      </c>
      <c r="CO648" s="191" t="str">
        <f t="shared" si="443"/>
        <v>よこ</v>
      </c>
      <c r="CP648" s="198">
        <f t="shared" si="444"/>
        <v>7</v>
      </c>
      <c r="CQ648" s="203">
        <f t="shared" si="445"/>
        <v>2</v>
      </c>
      <c r="CR648" s="191" t="str">
        <f t="shared" si="446"/>
        <v>SPWFD24UB2PB</v>
      </c>
      <c r="CS648" s="191" t="str">
        <f t="shared" si="447"/>
        <v>◎</v>
      </c>
      <c r="CT648" s="191" t="str">
        <f t="shared" si="439"/>
        <v>強め</v>
      </c>
      <c r="CU648" s="191" t="str">
        <f t="shared" si="458"/>
        <v>○</v>
      </c>
      <c r="CV648" s="191">
        <f t="shared" si="448"/>
        <v>0</v>
      </c>
      <c r="CW648" s="191" t="str">
        <f t="shared" si="449"/>
        <v/>
      </c>
      <c r="CX648" s="208">
        <f t="shared" si="450"/>
        <v>0</v>
      </c>
      <c r="CY648" s="97">
        <f t="shared" si="459"/>
        <v>3</v>
      </c>
      <c r="CZ648" s="98">
        <f t="shared" si="451"/>
        <v>2</v>
      </c>
      <c r="DA648" s="97">
        <f t="shared" si="452"/>
        <v>3.5</v>
      </c>
      <c r="DB648" s="95">
        <f t="shared" si="464"/>
        <v>2</v>
      </c>
      <c r="DC648" s="147">
        <f t="shared" si="460"/>
        <v>1</v>
      </c>
      <c r="DD648" s="210">
        <f t="shared" si="461"/>
        <v>0</v>
      </c>
      <c r="DE648" s="151">
        <f t="shared" si="462"/>
        <v>0</v>
      </c>
      <c r="DF648" s="213">
        <f t="shared" si="463"/>
        <v>0</v>
      </c>
      <c r="DG648" s="149">
        <f t="shared" si="453"/>
        <v>0</v>
      </c>
      <c r="DH648" s="141">
        <f t="shared" si="454"/>
        <v>0</v>
      </c>
    </row>
    <row r="649" spans="1:112" s="155" customFormat="1" ht="26.1" customHeight="1" thickTop="1" thickBot="1" x14ac:dyDescent="0.2">
      <c r="A649" s="137"/>
      <c r="B649" s="157">
        <v>1481</v>
      </c>
      <c r="C649" s="94" t="s">
        <v>1</v>
      </c>
      <c r="D649" s="94" t="s">
        <v>210</v>
      </c>
      <c r="E649" s="94" t="s">
        <v>203</v>
      </c>
      <c r="F649" s="156">
        <v>7</v>
      </c>
      <c r="G649" s="102">
        <v>2</v>
      </c>
      <c r="H649" s="94" t="s">
        <v>257</v>
      </c>
      <c r="I649" s="94" t="s">
        <v>207</v>
      </c>
      <c r="J649" s="106" t="s">
        <v>199</v>
      </c>
      <c r="K649" s="146" t="str">
        <f t="shared" si="455"/>
        <v>●</v>
      </c>
      <c r="L649" s="145" t="s">
        <v>189</v>
      </c>
      <c r="M649" s="180">
        <f t="shared" si="456"/>
        <v>0</v>
      </c>
      <c r="N649" s="92"/>
      <c r="O649" s="93"/>
      <c r="P649" s="104"/>
      <c r="Q649" s="207">
        <v>4</v>
      </c>
      <c r="R649" s="202">
        <v>2</v>
      </c>
      <c r="S649" s="198">
        <v>3.5</v>
      </c>
      <c r="T649" s="191">
        <f t="shared" si="465"/>
        <v>2</v>
      </c>
      <c r="U649" s="191">
        <f t="shared" si="434"/>
        <v>1</v>
      </c>
      <c r="V649" s="191">
        <f t="shared" si="435"/>
        <v>0</v>
      </c>
      <c r="W649" s="191">
        <f t="shared" si="436"/>
        <v>0</v>
      </c>
      <c r="X649" s="191">
        <f t="shared" si="437"/>
        <v>0</v>
      </c>
      <c r="Y649" s="192">
        <f t="shared" si="438"/>
        <v>0</v>
      </c>
      <c r="Z649" s="195">
        <f t="shared" si="457"/>
        <v>0</v>
      </c>
      <c r="AA649" s="192" t="s">
        <v>67</v>
      </c>
      <c r="AB649" s="190"/>
      <c r="AC649" s="191"/>
      <c r="AD649" s="190"/>
      <c r="AE649" s="190"/>
      <c r="AF649" s="190"/>
      <c r="AG649" s="190"/>
      <c r="AH649" s="190"/>
      <c r="AI649" s="190"/>
      <c r="AJ649" s="190"/>
      <c r="AK649" s="190"/>
      <c r="AL649" s="190"/>
      <c r="AM649" s="190"/>
      <c r="AN649" s="190"/>
      <c r="AO649" s="190"/>
      <c r="AP649" s="190"/>
      <c r="AQ649" s="190"/>
      <c r="AR649" s="190"/>
      <c r="AS649" s="190"/>
      <c r="AT649" s="190"/>
      <c r="AU649" s="190"/>
      <c r="AV649" s="190"/>
      <c r="AW649" s="190"/>
      <c r="AX649" s="190"/>
      <c r="AY649" s="190"/>
      <c r="AZ649" s="190"/>
      <c r="BA649" s="190"/>
      <c r="BB649" s="190"/>
      <c r="BC649" s="190"/>
      <c r="BD649" s="190"/>
      <c r="BE649" s="190"/>
      <c r="BF649" s="190"/>
      <c r="BG649" s="190"/>
      <c r="BH649" s="190"/>
      <c r="BI649" s="190"/>
      <c r="BJ649" s="190"/>
      <c r="BK649" s="190"/>
      <c r="BL649" s="190"/>
      <c r="BM649" s="190"/>
      <c r="BN649" s="190"/>
      <c r="BO649" s="190"/>
      <c r="BP649" s="190"/>
      <c r="BQ649" s="190"/>
      <c r="BR649" s="190"/>
      <c r="BS649" s="190"/>
      <c r="BT649" s="190"/>
      <c r="BU649" s="190"/>
      <c r="BV649" s="190"/>
      <c r="BW649" s="190"/>
      <c r="BX649" s="190"/>
      <c r="BY649" s="190"/>
      <c r="BZ649" s="190">
        <f t="shared" si="468"/>
        <v>1</v>
      </c>
      <c r="CA649" s="190">
        <f t="shared" si="469"/>
        <v>0</v>
      </c>
      <c r="CB649" s="196">
        <f t="shared" si="470"/>
        <v>0</v>
      </c>
      <c r="CC649" s="196">
        <f t="shared" si="466"/>
        <v>0</v>
      </c>
      <c r="CD649" s="197">
        <f t="shared" si="471"/>
        <v>4</v>
      </c>
      <c r="CE649" s="198" t="s">
        <v>127</v>
      </c>
      <c r="CF649" s="196" t="str">
        <f t="shared" si="467"/>
        <v/>
      </c>
      <c r="CG649" s="199">
        <f t="shared" si="472"/>
        <v>1</v>
      </c>
      <c r="CH649" s="190" t="e">
        <f t="shared" si="473"/>
        <v>#VALUE!</v>
      </c>
      <c r="CI649" s="190" t="str">
        <f t="shared" si="474"/>
        <v/>
      </c>
      <c r="CJ649" s="190">
        <f t="shared" si="475"/>
        <v>0</v>
      </c>
      <c r="CK649" s="190"/>
      <c r="CL649" s="191">
        <f t="shared" si="440"/>
        <v>1481</v>
      </c>
      <c r="CM649" s="191" t="str">
        <f t="shared" si="441"/>
        <v>本圃</v>
      </c>
      <c r="CN649" s="191" t="str">
        <f t="shared" si="442"/>
        <v>紅ほっぺ</v>
      </c>
      <c r="CO649" s="191" t="str">
        <f t="shared" si="443"/>
        <v>よこ</v>
      </c>
      <c r="CP649" s="198">
        <f t="shared" si="444"/>
        <v>7</v>
      </c>
      <c r="CQ649" s="203">
        <f t="shared" si="445"/>
        <v>2</v>
      </c>
      <c r="CR649" s="191" t="str">
        <f t="shared" si="446"/>
        <v>SPWFD24UB2PA</v>
      </c>
      <c r="CS649" s="191" t="str">
        <f t="shared" si="447"/>
        <v>○</v>
      </c>
      <c r="CT649" s="191" t="str">
        <f t="shared" si="439"/>
        <v>適</v>
      </c>
      <c r="CU649" s="191" t="str">
        <f t="shared" si="458"/>
        <v>●</v>
      </c>
      <c r="CV649" s="191">
        <f t="shared" si="448"/>
        <v>0</v>
      </c>
      <c r="CW649" s="191" t="str">
        <f t="shared" si="449"/>
        <v/>
      </c>
      <c r="CX649" s="208">
        <f t="shared" si="450"/>
        <v>0</v>
      </c>
      <c r="CY649" s="97">
        <f t="shared" si="459"/>
        <v>4</v>
      </c>
      <c r="CZ649" s="98">
        <f t="shared" si="451"/>
        <v>2</v>
      </c>
      <c r="DA649" s="97">
        <f t="shared" si="452"/>
        <v>3.5</v>
      </c>
      <c r="DB649" s="95">
        <f t="shared" si="464"/>
        <v>2</v>
      </c>
      <c r="DC649" s="147">
        <f t="shared" si="460"/>
        <v>1</v>
      </c>
      <c r="DD649" s="210">
        <f t="shared" si="461"/>
        <v>0</v>
      </c>
      <c r="DE649" s="151">
        <f t="shared" si="462"/>
        <v>0</v>
      </c>
      <c r="DF649" s="213">
        <f t="shared" si="463"/>
        <v>0</v>
      </c>
      <c r="DG649" s="149">
        <f t="shared" si="453"/>
        <v>0</v>
      </c>
      <c r="DH649" s="141">
        <f t="shared" si="454"/>
        <v>0</v>
      </c>
    </row>
    <row r="650" spans="1:112" s="155" customFormat="1" ht="26.1" customHeight="1" thickTop="1" thickBot="1" x14ac:dyDescent="0.2">
      <c r="A650" s="137"/>
      <c r="B650" s="157">
        <v>1484</v>
      </c>
      <c r="C650" s="94" t="s">
        <v>1</v>
      </c>
      <c r="D650" s="94" t="s">
        <v>210</v>
      </c>
      <c r="E650" s="94" t="s">
        <v>203</v>
      </c>
      <c r="F650" s="156">
        <v>7</v>
      </c>
      <c r="G650" s="102">
        <v>2</v>
      </c>
      <c r="H650" s="94" t="s">
        <v>257</v>
      </c>
      <c r="I650" s="94" t="s">
        <v>209</v>
      </c>
      <c r="J650" s="103" t="s">
        <v>202</v>
      </c>
      <c r="K650" s="146" t="str">
        <f t="shared" si="455"/>
        <v>○</v>
      </c>
      <c r="L650" s="145" t="s">
        <v>189</v>
      </c>
      <c r="M650" s="180">
        <f t="shared" si="456"/>
        <v>0</v>
      </c>
      <c r="N650" s="92"/>
      <c r="O650" s="93"/>
      <c r="P650" s="104"/>
      <c r="Q650" s="207">
        <v>3</v>
      </c>
      <c r="R650" s="202">
        <v>2</v>
      </c>
      <c r="S650" s="198">
        <v>3.5</v>
      </c>
      <c r="T650" s="191">
        <f t="shared" si="465"/>
        <v>2</v>
      </c>
      <c r="U650" s="191">
        <f t="shared" si="434"/>
        <v>1</v>
      </c>
      <c r="V650" s="191">
        <f t="shared" si="435"/>
        <v>0</v>
      </c>
      <c r="W650" s="191">
        <f t="shared" si="436"/>
        <v>0</v>
      </c>
      <c r="X650" s="191">
        <f t="shared" si="437"/>
        <v>0</v>
      </c>
      <c r="Y650" s="192">
        <f t="shared" si="438"/>
        <v>0</v>
      </c>
      <c r="Z650" s="195">
        <f t="shared" si="457"/>
        <v>0</v>
      </c>
      <c r="AA650" s="192" t="s">
        <v>67</v>
      </c>
      <c r="AB650" s="190" t="s">
        <v>74</v>
      </c>
      <c r="AC650" s="191"/>
      <c r="AD650" s="190"/>
      <c r="AE650" s="190"/>
      <c r="AF650" s="190"/>
      <c r="AG650" s="190"/>
      <c r="AH650" s="190"/>
      <c r="AI650" s="190"/>
      <c r="AJ650" s="190"/>
      <c r="AK650" s="190"/>
      <c r="AL650" s="190"/>
      <c r="AM650" s="190"/>
      <c r="AN650" s="190"/>
      <c r="AO650" s="190"/>
      <c r="AP650" s="190"/>
      <c r="AQ650" s="190"/>
      <c r="AR650" s="190"/>
      <c r="AS650" s="190"/>
      <c r="AT650" s="190"/>
      <c r="AU650" s="190"/>
      <c r="AV650" s="190"/>
      <c r="AW650" s="190"/>
      <c r="AX650" s="190"/>
      <c r="AY650" s="190"/>
      <c r="AZ650" s="190"/>
      <c r="BA650" s="190"/>
      <c r="BB650" s="190"/>
      <c r="BC650" s="190"/>
      <c r="BD650" s="190"/>
      <c r="BE650" s="190"/>
      <c r="BF650" s="190"/>
      <c r="BG650" s="190"/>
      <c r="BH650" s="190"/>
      <c r="BI650" s="190"/>
      <c r="BJ650" s="190"/>
      <c r="BK650" s="190"/>
      <c r="BL650" s="190"/>
      <c r="BM650" s="190"/>
      <c r="BN650" s="190"/>
      <c r="BO650" s="190"/>
      <c r="BP650" s="190"/>
      <c r="BQ650" s="190"/>
      <c r="BR650" s="190"/>
      <c r="BS650" s="190"/>
      <c r="BT650" s="190"/>
      <c r="BU650" s="190"/>
      <c r="BV650" s="190"/>
      <c r="BW650" s="190"/>
      <c r="BX650" s="190"/>
      <c r="BY650" s="190"/>
      <c r="BZ650" s="190">
        <f t="shared" si="468"/>
        <v>1</v>
      </c>
      <c r="CA650" s="190">
        <f t="shared" si="469"/>
        <v>0</v>
      </c>
      <c r="CB650" s="196">
        <f t="shared" si="470"/>
        <v>0</v>
      </c>
      <c r="CC650" s="196">
        <f t="shared" si="466"/>
        <v>0</v>
      </c>
      <c r="CD650" s="197">
        <f t="shared" si="471"/>
        <v>3</v>
      </c>
      <c r="CE650" s="198" t="s">
        <v>127</v>
      </c>
      <c r="CF650" s="196" t="str">
        <f t="shared" si="467"/>
        <v/>
      </c>
      <c r="CG650" s="199">
        <f t="shared" si="472"/>
        <v>1</v>
      </c>
      <c r="CH650" s="190" t="e">
        <f t="shared" si="473"/>
        <v>#VALUE!</v>
      </c>
      <c r="CI650" s="190" t="str">
        <f t="shared" si="474"/>
        <v/>
      </c>
      <c r="CJ650" s="190">
        <f t="shared" si="475"/>
        <v>0</v>
      </c>
      <c r="CK650" s="190"/>
      <c r="CL650" s="191">
        <f t="shared" si="440"/>
        <v>1484</v>
      </c>
      <c r="CM650" s="191" t="str">
        <f t="shared" si="441"/>
        <v>本圃</v>
      </c>
      <c r="CN650" s="191" t="str">
        <f t="shared" si="442"/>
        <v>紅ほっぺ</v>
      </c>
      <c r="CO650" s="191" t="str">
        <f t="shared" si="443"/>
        <v>よこ</v>
      </c>
      <c r="CP650" s="198">
        <f t="shared" si="444"/>
        <v>7</v>
      </c>
      <c r="CQ650" s="203">
        <f t="shared" si="445"/>
        <v>2</v>
      </c>
      <c r="CR650" s="191" t="str">
        <f t="shared" si="446"/>
        <v>SPWFD24UB2PA</v>
      </c>
      <c r="CS650" s="191" t="str">
        <f t="shared" si="447"/>
        <v>◎</v>
      </c>
      <c r="CT650" s="191" t="str">
        <f t="shared" si="439"/>
        <v>強め</v>
      </c>
      <c r="CU650" s="191" t="str">
        <f t="shared" si="458"/>
        <v>○</v>
      </c>
      <c r="CV650" s="191">
        <f t="shared" si="448"/>
        <v>0</v>
      </c>
      <c r="CW650" s="191" t="str">
        <f t="shared" si="449"/>
        <v/>
      </c>
      <c r="CX650" s="208">
        <f t="shared" si="450"/>
        <v>0</v>
      </c>
      <c r="CY650" s="97">
        <f t="shared" si="459"/>
        <v>3</v>
      </c>
      <c r="CZ650" s="98">
        <f t="shared" si="451"/>
        <v>2</v>
      </c>
      <c r="DA650" s="97">
        <f t="shared" si="452"/>
        <v>3.5</v>
      </c>
      <c r="DB650" s="95">
        <f t="shared" si="464"/>
        <v>2</v>
      </c>
      <c r="DC650" s="147">
        <f t="shared" si="460"/>
        <v>1</v>
      </c>
      <c r="DD650" s="210">
        <f t="shared" si="461"/>
        <v>0</v>
      </c>
      <c r="DE650" s="151">
        <f t="shared" si="462"/>
        <v>0</v>
      </c>
      <c r="DF650" s="213">
        <f t="shared" si="463"/>
        <v>0</v>
      </c>
      <c r="DG650" s="149">
        <f t="shared" si="453"/>
        <v>0</v>
      </c>
      <c r="DH650" s="141">
        <f t="shared" si="454"/>
        <v>0</v>
      </c>
    </row>
    <row r="651" spans="1:112" s="155" customFormat="1" ht="26.1" customHeight="1" thickTop="1" thickBot="1" x14ac:dyDescent="0.2">
      <c r="A651" s="137"/>
      <c r="B651" s="157">
        <v>1485</v>
      </c>
      <c r="C651" s="94" t="s">
        <v>1</v>
      </c>
      <c r="D651" s="94" t="s">
        <v>210</v>
      </c>
      <c r="E651" s="94" t="s">
        <v>203</v>
      </c>
      <c r="F651" s="156">
        <v>7</v>
      </c>
      <c r="G651" s="102">
        <v>2</v>
      </c>
      <c r="H651" s="94" t="s">
        <v>257</v>
      </c>
      <c r="I651" s="94" t="s">
        <v>207</v>
      </c>
      <c r="J651" s="106" t="s">
        <v>199</v>
      </c>
      <c r="K651" s="146" t="str">
        <f t="shared" si="455"/>
        <v>●</v>
      </c>
      <c r="L651" s="145" t="s">
        <v>189</v>
      </c>
      <c r="M651" s="180">
        <f t="shared" si="456"/>
        <v>0</v>
      </c>
      <c r="N651" s="92"/>
      <c r="O651" s="93"/>
      <c r="P651" s="104"/>
      <c r="Q651" s="207">
        <v>4</v>
      </c>
      <c r="R651" s="202">
        <v>2</v>
      </c>
      <c r="S651" s="198">
        <v>3.5</v>
      </c>
      <c r="T651" s="191">
        <f t="shared" si="465"/>
        <v>2</v>
      </c>
      <c r="U651" s="191">
        <f t="shared" si="434"/>
        <v>1</v>
      </c>
      <c r="V651" s="191">
        <f t="shared" si="435"/>
        <v>0</v>
      </c>
      <c r="W651" s="191">
        <f t="shared" si="436"/>
        <v>0</v>
      </c>
      <c r="X651" s="191">
        <f t="shared" si="437"/>
        <v>0</v>
      </c>
      <c r="Y651" s="192">
        <f t="shared" si="438"/>
        <v>0</v>
      </c>
      <c r="Z651" s="195">
        <f t="shared" si="457"/>
        <v>0</v>
      </c>
      <c r="AA651" s="192" t="s">
        <v>67</v>
      </c>
      <c r="AB651" s="190"/>
      <c r="AC651" s="191"/>
      <c r="AD651" s="190"/>
      <c r="AE651" s="190"/>
      <c r="AF651" s="190"/>
      <c r="AG651" s="190"/>
      <c r="AH651" s="190"/>
      <c r="AI651" s="190"/>
      <c r="AJ651" s="190"/>
      <c r="AK651" s="190"/>
      <c r="AL651" s="190"/>
      <c r="AM651" s="190"/>
      <c r="AN651" s="190"/>
      <c r="AO651" s="190"/>
      <c r="AP651" s="190"/>
      <c r="AQ651" s="190"/>
      <c r="AR651" s="190"/>
      <c r="AS651" s="190"/>
      <c r="AT651" s="190"/>
      <c r="AU651" s="190"/>
      <c r="AV651" s="190"/>
      <c r="AW651" s="190"/>
      <c r="AX651" s="190"/>
      <c r="AY651" s="190"/>
      <c r="AZ651" s="190"/>
      <c r="BA651" s="190"/>
      <c r="BB651" s="190"/>
      <c r="BC651" s="190"/>
      <c r="BD651" s="190"/>
      <c r="BE651" s="190"/>
      <c r="BF651" s="190"/>
      <c r="BG651" s="190"/>
      <c r="BH651" s="190"/>
      <c r="BI651" s="190"/>
      <c r="BJ651" s="190"/>
      <c r="BK651" s="190"/>
      <c r="BL651" s="190"/>
      <c r="BM651" s="190"/>
      <c r="BN651" s="190"/>
      <c r="BO651" s="190"/>
      <c r="BP651" s="190"/>
      <c r="BQ651" s="190"/>
      <c r="BR651" s="190"/>
      <c r="BS651" s="190"/>
      <c r="BT651" s="190"/>
      <c r="BU651" s="190"/>
      <c r="BV651" s="190"/>
      <c r="BW651" s="190"/>
      <c r="BX651" s="190"/>
      <c r="BY651" s="190"/>
      <c r="BZ651" s="190">
        <f t="shared" si="468"/>
        <v>1</v>
      </c>
      <c r="CA651" s="190">
        <f t="shared" si="469"/>
        <v>0</v>
      </c>
      <c r="CB651" s="196">
        <f t="shared" si="470"/>
        <v>0</v>
      </c>
      <c r="CC651" s="196">
        <f t="shared" si="466"/>
        <v>0</v>
      </c>
      <c r="CD651" s="197">
        <f t="shared" si="471"/>
        <v>4</v>
      </c>
      <c r="CE651" s="198" t="s">
        <v>127</v>
      </c>
      <c r="CF651" s="196" t="str">
        <f t="shared" si="467"/>
        <v/>
      </c>
      <c r="CG651" s="199">
        <f t="shared" si="472"/>
        <v>1</v>
      </c>
      <c r="CH651" s="190" t="e">
        <f t="shared" si="473"/>
        <v>#VALUE!</v>
      </c>
      <c r="CI651" s="190" t="str">
        <f t="shared" si="474"/>
        <v/>
      </c>
      <c r="CJ651" s="190">
        <f t="shared" si="475"/>
        <v>0</v>
      </c>
      <c r="CK651" s="190"/>
      <c r="CL651" s="191">
        <f t="shared" si="440"/>
        <v>1485</v>
      </c>
      <c r="CM651" s="191" t="str">
        <f t="shared" si="441"/>
        <v>本圃</v>
      </c>
      <c r="CN651" s="191" t="str">
        <f t="shared" si="442"/>
        <v>紅ほっぺ</v>
      </c>
      <c r="CO651" s="191" t="str">
        <f t="shared" si="443"/>
        <v>よこ</v>
      </c>
      <c r="CP651" s="198">
        <f t="shared" si="444"/>
        <v>7</v>
      </c>
      <c r="CQ651" s="203">
        <f t="shared" si="445"/>
        <v>2</v>
      </c>
      <c r="CR651" s="191" t="str">
        <f t="shared" si="446"/>
        <v>SPWFD24UB2PA</v>
      </c>
      <c r="CS651" s="191" t="str">
        <f t="shared" si="447"/>
        <v>○</v>
      </c>
      <c r="CT651" s="191" t="str">
        <f t="shared" ref="CT651:CT668" si="476">J651</f>
        <v>適</v>
      </c>
      <c r="CU651" s="191" t="str">
        <f t="shared" si="458"/>
        <v>●</v>
      </c>
      <c r="CV651" s="191">
        <f t="shared" si="448"/>
        <v>0</v>
      </c>
      <c r="CW651" s="191" t="str">
        <f t="shared" si="449"/>
        <v/>
      </c>
      <c r="CX651" s="208">
        <f t="shared" si="450"/>
        <v>0</v>
      </c>
      <c r="CY651" s="97">
        <f t="shared" si="459"/>
        <v>4</v>
      </c>
      <c r="CZ651" s="98">
        <f t="shared" si="451"/>
        <v>2</v>
      </c>
      <c r="DA651" s="97">
        <f t="shared" si="452"/>
        <v>3.5</v>
      </c>
      <c r="DB651" s="95">
        <f t="shared" si="464"/>
        <v>2</v>
      </c>
      <c r="DC651" s="147">
        <f t="shared" si="460"/>
        <v>1</v>
      </c>
      <c r="DD651" s="210">
        <f t="shared" si="461"/>
        <v>0</v>
      </c>
      <c r="DE651" s="151">
        <f t="shared" si="462"/>
        <v>0</v>
      </c>
      <c r="DF651" s="213">
        <f t="shared" si="463"/>
        <v>0</v>
      </c>
      <c r="DG651" s="149">
        <f t="shared" si="453"/>
        <v>0</v>
      </c>
      <c r="DH651" s="141">
        <f t="shared" si="454"/>
        <v>0</v>
      </c>
    </row>
    <row r="652" spans="1:112" s="155" customFormat="1" ht="26.1" customHeight="1" thickTop="1" thickBot="1" x14ac:dyDescent="0.2">
      <c r="A652" s="137"/>
      <c r="B652" s="157">
        <v>1486</v>
      </c>
      <c r="C652" s="94" t="s">
        <v>1</v>
      </c>
      <c r="D652" s="94" t="s">
        <v>210</v>
      </c>
      <c r="E652" s="94" t="s">
        <v>203</v>
      </c>
      <c r="F652" s="156">
        <v>8</v>
      </c>
      <c r="G652" s="102">
        <v>1.6</v>
      </c>
      <c r="H652" s="94" t="s">
        <v>256</v>
      </c>
      <c r="I652" s="94" t="s">
        <v>209</v>
      </c>
      <c r="J652" s="103" t="s">
        <v>202</v>
      </c>
      <c r="K652" s="146" t="str">
        <f t="shared" si="455"/>
        <v>○</v>
      </c>
      <c r="L652" s="145" t="s">
        <v>189</v>
      </c>
      <c r="M652" s="180">
        <f t="shared" si="456"/>
        <v>0</v>
      </c>
      <c r="N652" s="92"/>
      <c r="O652" s="93"/>
      <c r="P652" s="104"/>
      <c r="Q652" s="207">
        <v>6</v>
      </c>
      <c r="R652" s="202">
        <v>3</v>
      </c>
      <c r="S652" s="198">
        <v>2.5</v>
      </c>
      <c r="T652" s="191">
        <f t="shared" si="465"/>
        <v>3</v>
      </c>
      <c r="U652" s="191">
        <f t="shared" si="434"/>
        <v>1</v>
      </c>
      <c r="V652" s="191">
        <f t="shared" si="435"/>
        <v>0</v>
      </c>
      <c r="W652" s="191">
        <f t="shared" si="436"/>
        <v>0</v>
      </c>
      <c r="X652" s="191">
        <f t="shared" si="437"/>
        <v>0</v>
      </c>
      <c r="Y652" s="192">
        <f t="shared" si="438"/>
        <v>0</v>
      </c>
      <c r="Z652" s="195">
        <f t="shared" si="457"/>
        <v>0</v>
      </c>
      <c r="AA652" s="192" t="s">
        <v>67</v>
      </c>
      <c r="AB652" s="190" t="s">
        <v>215</v>
      </c>
      <c r="AC652" s="191"/>
      <c r="AD652" s="190"/>
      <c r="AE652" s="190"/>
      <c r="AF652" s="190"/>
      <c r="AG652" s="190"/>
      <c r="AH652" s="190"/>
      <c r="AI652" s="190"/>
      <c r="AJ652" s="190"/>
      <c r="AK652" s="190"/>
      <c r="AL652" s="190"/>
      <c r="AM652" s="190"/>
      <c r="AN652" s="190"/>
      <c r="AO652" s="190"/>
      <c r="AP652" s="190"/>
      <c r="AQ652" s="190"/>
      <c r="AR652" s="190"/>
      <c r="AS652" s="190"/>
      <c r="AT652" s="190"/>
      <c r="AU652" s="190"/>
      <c r="AV652" s="190"/>
      <c r="AW652" s="190"/>
      <c r="AX652" s="190"/>
      <c r="AY652" s="190"/>
      <c r="AZ652" s="190"/>
      <c r="BA652" s="190"/>
      <c r="BB652" s="190"/>
      <c r="BC652" s="190"/>
      <c r="BD652" s="190"/>
      <c r="BE652" s="190"/>
      <c r="BF652" s="190"/>
      <c r="BG652" s="190"/>
      <c r="BH652" s="190"/>
      <c r="BI652" s="190"/>
      <c r="BJ652" s="190"/>
      <c r="BK652" s="190"/>
      <c r="BL652" s="190"/>
      <c r="BM652" s="190"/>
      <c r="BN652" s="190"/>
      <c r="BO652" s="190"/>
      <c r="BP652" s="190"/>
      <c r="BQ652" s="190"/>
      <c r="BR652" s="190"/>
      <c r="BS652" s="190"/>
      <c r="BT652" s="190"/>
      <c r="BU652" s="190"/>
      <c r="BV652" s="190"/>
      <c r="BW652" s="190"/>
      <c r="BX652" s="190"/>
      <c r="BY652" s="190"/>
      <c r="BZ652" s="190">
        <f t="shared" si="468"/>
        <v>1</v>
      </c>
      <c r="CA652" s="190">
        <f t="shared" si="469"/>
        <v>0</v>
      </c>
      <c r="CB652" s="196">
        <f t="shared" si="470"/>
        <v>0</v>
      </c>
      <c r="CC652" s="196">
        <f t="shared" si="466"/>
        <v>0</v>
      </c>
      <c r="CD652" s="197">
        <f t="shared" si="471"/>
        <v>6</v>
      </c>
      <c r="CE652" s="198" t="s">
        <v>127</v>
      </c>
      <c r="CF652" s="196" t="str">
        <f t="shared" si="467"/>
        <v/>
      </c>
      <c r="CG652" s="199">
        <f t="shared" si="472"/>
        <v>1</v>
      </c>
      <c r="CH652" s="190" t="e">
        <f t="shared" si="473"/>
        <v>#VALUE!</v>
      </c>
      <c r="CI652" s="190" t="str">
        <f t="shared" si="474"/>
        <v/>
      </c>
      <c r="CJ652" s="190">
        <f t="shared" si="475"/>
        <v>0</v>
      </c>
      <c r="CK652" s="190"/>
      <c r="CL652" s="191">
        <f t="shared" si="440"/>
        <v>1486</v>
      </c>
      <c r="CM652" s="191" t="str">
        <f t="shared" si="441"/>
        <v>本圃</v>
      </c>
      <c r="CN652" s="191" t="str">
        <f t="shared" si="442"/>
        <v>紅ほっぺ</v>
      </c>
      <c r="CO652" s="191" t="str">
        <f t="shared" si="443"/>
        <v>よこ</v>
      </c>
      <c r="CP652" s="198">
        <f t="shared" si="444"/>
        <v>8</v>
      </c>
      <c r="CQ652" s="203">
        <f t="shared" si="445"/>
        <v>1.6</v>
      </c>
      <c r="CR652" s="191" t="str">
        <f t="shared" si="446"/>
        <v>SPWFD24UB2PB</v>
      </c>
      <c r="CS652" s="191" t="str">
        <f t="shared" si="447"/>
        <v>◎</v>
      </c>
      <c r="CT652" s="191" t="str">
        <f t="shared" si="476"/>
        <v>強め</v>
      </c>
      <c r="CU652" s="191" t="str">
        <f t="shared" si="458"/>
        <v>○</v>
      </c>
      <c r="CV652" s="191">
        <f t="shared" si="448"/>
        <v>0</v>
      </c>
      <c r="CW652" s="191" t="str">
        <f t="shared" si="449"/>
        <v/>
      </c>
      <c r="CX652" s="208">
        <f t="shared" si="450"/>
        <v>0</v>
      </c>
      <c r="CY652" s="97">
        <f t="shared" si="459"/>
        <v>6</v>
      </c>
      <c r="CZ652" s="98">
        <f t="shared" si="451"/>
        <v>3</v>
      </c>
      <c r="DA652" s="97">
        <f t="shared" si="452"/>
        <v>2.5</v>
      </c>
      <c r="DB652" s="95">
        <f t="shared" si="464"/>
        <v>3</v>
      </c>
      <c r="DC652" s="147">
        <f t="shared" si="460"/>
        <v>1</v>
      </c>
      <c r="DD652" s="210">
        <f t="shared" si="461"/>
        <v>0</v>
      </c>
      <c r="DE652" s="151">
        <f t="shared" si="462"/>
        <v>0</v>
      </c>
      <c r="DF652" s="213">
        <f t="shared" si="463"/>
        <v>0</v>
      </c>
      <c r="DG652" s="149">
        <f t="shared" si="453"/>
        <v>0</v>
      </c>
      <c r="DH652" s="141">
        <f t="shared" si="454"/>
        <v>0</v>
      </c>
    </row>
    <row r="653" spans="1:112" s="155" customFormat="1" ht="26.1" customHeight="1" thickTop="1" thickBot="1" x14ac:dyDescent="0.2">
      <c r="A653" s="137"/>
      <c r="B653" s="157">
        <v>1487</v>
      </c>
      <c r="C653" s="94" t="s">
        <v>1</v>
      </c>
      <c r="D653" s="94" t="s">
        <v>210</v>
      </c>
      <c r="E653" s="94" t="s">
        <v>203</v>
      </c>
      <c r="F653" s="156">
        <v>8</v>
      </c>
      <c r="G653" s="102">
        <v>1.7</v>
      </c>
      <c r="H653" s="94" t="s">
        <v>256</v>
      </c>
      <c r="I653" s="94" t="s">
        <v>207</v>
      </c>
      <c r="J653" s="106" t="s">
        <v>199</v>
      </c>
      <c r="K653" s="146" t="str">
        <f t="shared" si="455"/>
        <v>○</v>
      </c>
      <c r="L653" s="145" t="s">
        <v>189</v>
      </c>
      <c r="M653" s="180">
        <f t="shared" si="456"/>
        <v>0</v>
      </c>
      <c r="N653" s="92"/>
      <c r="O653" s="93"/>
      <c r="P653" s="104"/>
      <c r="Q653" s="207">
        <v>6</v>
      </c>
      <c r="R653" s="202">
        <v>3</v>
      </c>
      <c r="S653" s="198">
        <v>2.5</v>
      </c>
      <c r="T653" s="191">
        <f t="shared" si="465"/>
        <v>3</v>
      </c>
      <c r="U653" s="191">
        <f t="shared" si="434"/>
        <v>1</v>
      </c>
      <c r="V653" s="191">
        <f t="shared" si="435"/>
        <v>0</v>
      </c>
      <c r="W653" s="191">
        <f t="shared" si="436"/>
        <v>0</v>
      </c>
      <c r="X653" s="191">
        <f t="shared" si="437"/>
        <v>0</v>
      </c>
      <c r="Y653" s="192">
        <f t="shared" si="438"/>
        <v>0</v>
      </c>
      <c r="Z653" s="195">
        <f t="shared" si="457"/>
        <v>0</v>
      </c>
      <c r="AA653" s="192" t="s">
        <v>67</v>
      </c>
      <c r="AB653" s="190"/>
      <c r="AC653" s="191"/>
      <c r="AD653" s="190"/>
      <c r="AE653" s="190"/>
      <c r="AF653" s="190"/>
      <c r="AG653" s="190"/>
      <c r="AH653" s="190"/>
      <c r="AI653" s="190"/>
      <c r="AJ653" s="190"/>
      <c r="AK653" s="190"/>
      <c r="AL653" s="190"/>
      <c r="AM653" s="190"/>
      <c r="AN653" s="190"/>
      <c r="AO653" s="190"/>
      <c r="AP653" s="190"/>
      <c r="AQ653" s="190"/>
      <c r="AR653" s="190"/>
      <c r="AS653" s="190"/>
      <c r="AT653" s="190"/>
      <c r="AU653" s="190"/>
      <c r="AV653" s="190"/>
      <c r="AW653" s="190"/>
      <c r="AX653" s="190"/>
      <c r="AY653" s="190"/>
      <c r="AZ653" s="190"/>
      <c r="BA653" s="190"/>
      <c r="BB653" s="190"/>
      <c r="BC653" s="190"/>
      <c r="BD653" s="190"/>
      <c r="BE653" s="190"/>
      <c r="BF653" s="190"/>
      <c r="BG653" s="190"/>
      <c r="BH653" s="190"/>
      <c r="BI653" s="190"/>
      <c r="BJ653" s="190"/>
      <c r="BK653" s="190"/>
      <c r="BL653" s="190"/>
      <c r="BM653" s="190"/>
      <c r="BN653" s="190"/>
      <c r="BO653" s="190"/>
      <c r="BP653" s="190"/>
      <c r="BQ653" s="190"/>
      <c r="BR653" s="190"/>
      <c r="BS653" s="190"/>
      <c r="BT653" s="190"/>
      <c r="BU653" s="190"/>
      <c r="BV653" s="190"/>
      <c r="BW653" s="190"/>
      <c r="BX653" s="190"/>
      <c r="BY653" s="190"/>
      <c r="BZ653" s="190">
        <f t="shared" si="468"/>
        <v>1</v>
      </c>
      <c r="CA653" s="190">
        <f t="shared" si="469"/>
        <v>0</v>
      </c>
      <c r="CB653" s="196">
        <f t="shared" si="470"/>
        <v>0</v>
      </c>
      <c r="CC653" s="196">
        <f t="shared" si="466"/>
        <v>0</v>
      </c>
      <c r="CD653" s="197">
        <f t="shared" si="471"/>
        <v>6</v>
      </c>
      <c r="CE653" s="198" t="s">
        <v>127</v>
      </c>
      <c r="CF653" s="196" t="str">
        <f t="shared" si="467"/>
        <v/>
      </c>
      <c r="CG653" s="199">
        <f t="shared" si="472"/>
        <v>1</v>
      </c>
      <c r="CH653" s="190" t="e">
        <f t="shared" si="473"/>
        <v>#VALUE!</v>
      </c>
      <c r="CI653" s="190" t="str">
        <f t="shared" si="474"/>
        <v/>
      </c>
      <c r="CJ653" s="190">
        <f t="shared" si="475"/>
        <v>0</v>
      </c>
      <c r="CK653" s="190"/>
      <c r="CL653" s="191">
        <f t="shared" si="440"/>
        <v>1487</v>
      </c>
      <c r="CM653" s="191" t="str">
        <f t="shared" si="441"/>
        <v>本圃</v>
      </c>
      <c r="CN653" s="191" t="str">
        <f t="shared" si="442"/>
        <v>紅ほっぺ</v>
      </c>
      <c r="CO653" s="191" t="str">
        <f t="shared" si="443"/>
        <v>よこ</v>
      </c>
      <c r="CP653" s="198">
        <f t="shared" si="444"/>
        <v>8</v>
      </c>
      <c r="CQ653" s="203">
        <f t="shared" si="445"/>
        <v>1.7</v>
      </c>
      <c r="CR653" s="191" t="str">
        <f t="shared" si="446"/>
        <v>SPWFD24UB2PB</v>
      </c>
      <c r="CS653" s="191" t="str">
        <f t="shared" si="447"/>
        <v>○</v>
      </c>
      <c r="CT653" s="191" t="str">
        <f t="shared" si="476"/>
        <v>適</v>
      </c>
      <c r="CU653" s="191" t="str">
        <f t="shared" si="458"/>
        <v>○</v>
      </c>
      <c r="CV653" s="191">
        <f t="shared" si="448"/>
        <v>0</v>
      </c>
      <c r="CW653" s="191" t="str">
        <f t="shared" si="449"/>
        <v/>
      </c>
      <c r="CX653" s="208">
        <f t="shared" si="450"/>
        <v>0</v>
      </c>
      <c r="CY653" s="97">
        <f t="shared" si="459"/>
        <v>6</v>
      </c>
      <c r="CZ653" s="98">
        <f t="shared" si="451"/>
        <v>3</v>
      </c>
      <c r="DA653" s="97">
        <f t="shared" si="452"/>
        <v>2.5</v>
      </c>
      <c r="DB653" s="95">
        <f t="shared" si="464"/>
        <v>3</v>
      </c>
      <c r="DC653" s="147">
        <f t="shared" si="460"/>
        <v>1</v>
      </c>
      <c r="DD653" s="210">
        <f t="shared" si="461"/>
        <v>0</v>
      </c>
      <c r="DE653" s="151">
        <f t="shared" si="462"/>
        <v>0</v>
      </c>
      <c r="DF653" s="213">
        <f t="shared" si="463"/>
        <v>0</v>
      </c>
      <c r="DG653" s="149">
        <f t="shared" si="453"/>
        <v>0</v>
      </c>
      <c r="DH653" s="141">
        <f t="shared" si="454"/>
        <v>0</v>
      </c>
    </row>
    <row r="654" spans="1:112" s="155" customFormat="1" ht="26.1" customHeight="1" thickTop="1" thickBot="1" x14ac:dyDescent="0.2">
      <c r="A654" s="137"/>
      <c r="B654" s="157">
        <v>1488</v>
      </c>
      <c r="C654" s="94" t="s">
        <v>1</v>
      </c>
      <c r="D654" s="94" t="s">
        <v>210</v>
      </c>
      <c r="E654" s="94" t="s">
        <v>203</v>
      </c>
      <c r="F654" s="156">
        <v>8</v>
      </c>
      <c r="G654" s="102">
        <v>1.75</v>
      </c>
      <c r="H654" s="94" t="s">
        <v>256</v>
      </c>
      <c r="I654" s="94" t="s">
        <v>207</v>
      </c>
      <c r="J654" s="106" t="s">
        <v>199</v>
      </c>
      <c r="K654" s="146" t="str">
        <f t="shared" si="455"/>
        <v>○</v>
      </c>
      <c r="L654" s="145" t="s">
        <v>189</v>
      </c>
      <c r="M654" s="180">
        <f t="shared" si="456"/>
        <v>0</v>
      </c>
      <c r="N654" s="92"/>
      <c r="O654" s="93"/>
      <c r="P654" s="104"/>
      <c r="Q654" s="207">
        <v>6</v>
      </c>
      <c r="R654" s="202">
        <v>3</v>
      </c>
      <c r="S654" s="198">
        <v>2.5</v>
      </c>
      <c r="T654" s="191">
        <f t="shared" si="465"/>
        <v>3</v>
      </c>
      <c r="U654" s="191">
        <f t="shared" si="434"/>
        <v>1</v>
      </c>
      <c r="V654" s="191">
        <f t="shared" si="435"/>
        <v>0</v>
      </c>
      <c r="W654" s="191">
        <f t="shared" si="436"/>
        <v>0</v>
      </c>
      <c r="X654" s="191">
        <f t="shared" si="437"/>
        <v>0</v>
      </c>
      <c r="Y654" s="192">
        <f t="shared" si="438"/>
        <v>0</v>
      </c>
      <c r="Z654" s="195">
        <f t="shared" si="457"/>
        <v>0</v>
      </c>
      <c r="AA654" s="192" t="s">
        <v>67</v>
      </c>
      <c r="AB654" s="190"/>
      <c r="AC654" s="191"/>
      <c r="AD654" s="190"/>
      <c r="AE654" s="190"/>
      <c r="AF654" s="190"/>
      <c r="AG654" s="190"/>
      <c r="AH654" s="190"/>
      <c r="AI654" s="190"/>
      <c r="AJ654" s="190"/>
      <c r="AK654" s="190"/>
      <c r="AL654" s="190"/>
      <c r="AM654" s="190"/>
      <c r="AN654" s="190"/>
      <c r="AO654" s="190"/>
      <c r="AP654" s="190"/>
      <c r="AQ654" s="190"/>
      <c r="AR654" s="190"/>
      <c r="AS654" s="190"/>
      <c r="AT654" s="190"/>
      <c r="AU654" s="190"/>
      <c r="AV654" s="190"/>
      <c r="AW654" s="190"/>
      <c r="AX654" s="190"/>
      <c r="AY654" s="190"/>
      <c r="AZ654" s="190"/>
      <c r="BA654" s="190"/>
      <c r="BB654" s="190"/>
      <c r="BC654" s="190"/>
      <c r="BD654" s="190"/>
      <c r="BE654" s="190"/>
      <c r="BF654" s="190"/>
      <c r="BG654" s="190"/>
      <c r="BH654" s="190"/>
      <c r="BI654" s="190"/>
      <c r="BJ654" s="190"/>
      <c r="BK654" s="190"/>
      <c r="BL654" s="190"/>
      <c r="BM654" s="190"/>
      <c r="BN654" s="190"/>
      <c r="BO654" s="190"/>
      <c r="BP654" s="190"/>
      <c r="BQ654" s="190"/>
      <c r="BR654" s="190"/>
      <c r="BS654" s="190"/>
      <c r="BT654" s="190"/>
      <c r="BU654" s="190"/>
      <c r="BV654" s="190"/>
      <c r="BW654" s="190"/>
      <c r="BX654" s="190"/>
      <c r="BY654" s="190"/>
      <c r="BZ654" s="190">
        <f t="shared" si="468"/>
        <v>1</v>
      </c>
      <c r="CA654" s="190">
        <f t="shared" si="469"/>
        <v>0</v>
      </c>
      <c r="CB654" s="196">
        <f t="shared" si="470"/>
        <v>0</v>
      </c>
      <c r="CC654" s="196">
        <f t="shared" si="466"/>
        <v>0</v>
      </c>
      <c r="CD654" s="197">
        <f t="shared" si="471"/>
        <v>6</v>
      </c>
      <c r="CE654" s="198" t="s">
        <v>127</v>
      </c>
      <c r="CF654" s="196" t="str">
        <f t="shared" si="467"/>
        <v/>
      </c>
      <c r="CG654" s="199">
        <f t="shared" si="472"/>
        <v>1</v>
      </c>
      <c r="CH654" s="190" t="e">
        <f t="shared" si="473"/>
        <v>#VALUE!</v>
      </c>
      <c r="CI654" s="190" t="str">
        <f t="shared" si="474"/>
        <v/>
      </c>
      <c r="CJ654" s="190">
        <f t="shared" si="475"/>
        <v>0</v>
      </c>
      <c r="CK654" s="190"/>
      <c r="CL654" s="191">
        <f t="shared" si="440"/>
        <v>1488</v>
      </c>
      <c r="CM654" s="191" t="str">
        <f t="shared" si="441"/>
        <v>本圃</v>
      </c>
      <c r="CN654" s="191" t="str">
        <f t="shared" si="442"/>
        <v>紅ほっぺ</v>
      </c>
      <c r="CO654" s="191" t="str">
        <f t="shared" si="443"/>
        <v>よこ</v>
      </c>
      <c r="CP654" s="198">
        <f t="shared" si="444"/>
        <v>8</v>
      </c>
      <c r="CQ654" s="203">
        <f t="shared" si="445"/>
        <v>1.75</v>
      </c>
      <c r="CR654" s="191" t="str">
        <f t="shared" si="446"/>
        <v>SPWFD24UB2PB</v>
      </c>
      <c r="CS654" s="191" t="str">
        <f t="shared" si="447"/>
        <v>○</v>
      </c>
      <c r="CT654" s="191" t="str">
        <f t="shared" si="476"/>
        <v>適</v>
      </c>
      <c r="CU654" s="191" t="str">
        <f t="shared" si="458"/>
        <v>○</v>
      </c>
      <c r="CV654" s="191">
        <f t="shared" si="448"/>
        <v>0</v>
      </c>
      <c r="CW654" s="191" t="str">
        <f t="shared" si="449"/>
        <v/>
      </c>
      <c r="CX654" s="208">
        <f t="shared" si="450"/>
        <v>0</v>
      </c>
      <c r="CY654" s="97">
        <f t="shared" si="459"/>
        <v>6</v>
      </c>
      <c r="CZ654" s="98">
        <f t="shared" si="451"/>
        <v>3</v>
      </c>
      <c r="DA654" s="97">
        <f t="shared" si="452"/>
        <v>2.5</v>
      </c>
      <c r="DB654" s="95">
        <f t="shared" si="464"/>
        <v>3</v>
      </c>
      <c r="DC654" s="147">
        <f t="shared" si="460"/>
        <v>1</v>
      </c>
      <c r="DD654" s="210">
        <f t="shared" si="461"/>
        <v>0</v>
      </c>
      <c r="DE654" s="151">
        <f t="shared" si="462"/>
        <v>0</v>
      </c>
      <c r="DF654" s="213">
        <f t="shared" si="463"/>
        <v>0</v>
      </c>
      <c r="DG654" s="149">
        <f t="shared" si="453"/>
        <v>0</v>
      </c>
      <c r="DH654" s="141">
        <f t="shared" si="454"/>
        <v>0</v>
      </c>
    </row>
    <row r="655" spans="1:112" s="155" customFormat="1" ht="26.1" customHeight="1" thickTop="1" thickBot="1" x14ac:dyDescent="0.2">
      <c r="A655" s="137"/>
      <c r="B655" s="157">
        <v>1489</v>
      </c>
      <c r="C655" s="94" t="s">
        <v>1</v>
      </c>
      <c r="D655" s="94" t="s">
        <v>210</v>
      </c>
      <c r="E655" s="94" t="s">
        <v>203</v>
      </c>
      <c r="F655" s="156">
        <v>8</v>
      </c>
      <c r="G655" s="102">
        <v>1.8</v>
      </c>
      <c r="H655" s="94" t="s">
        <v>256</v>
      </c>
      <c r="I655" s="94" t="s">
        <v>207</v>
      </c>
      <c r="J655" s="106" t="s">
        <v>199</v>
      </c>
      <c r="K655" s="146" t="str">
        <f t="shared" si="455"/>
        <v>○</v>
      </c>
      <c r="L655" s="145" t="s">
        <v>189</v>
      </c>
      <c r="M655" s="180">
        <f t="shared" si="456"/>
        <v>0</v>
      </c>
      <c r="N655" s="92"/>
      <c r="O655" s="93"/>
      <c r="P655" s="104"/>
      <c r="Q655" s="207">
        <v>6</v>
      </c>
      <c r="R655" s="202">
        <v>3</v>
      </c>
      <c r="S655" s="198">
        <v>2.5</v>
      </c>
      <c r="T655" s="191">
        <f t="shared" si="465"/>
        <v>3</v>
      </c>
      <c r="U655" s="191">
        <f t="shared" si="434"/>
        <v>1</v>
      </c>
      <c r="V655" s="191">
        <f t="shared" si="435"/>
        <v>0</v>
      </c>
      <c r="W655" s="191">
        <f t="shared" si="436"/>
        <v>0</v>
      </c>
      <c r="X655" s="191">
        <f t="shared" si="437"/>
        <v>0</v>
      </c>
      <c r="Y655" s="192">
        <f t="shared" si="438"/>
        <v>0</v>
      </c>
      <c r="Z655" s="195">
        <f t="shared" si="457"/>
        <v>0</v>
      </c>
      <c r="AA655" s="192" t="s">
        <v>67</v>
      </c>
      <c r="AB655" s="190"/>
      <c r="AC655" s="191"/>
      <c r="AD655" s="190"/>
      <c r="AE655" s="190"/>
      <c r="AF655" s="190"/>
      <c r="AG655" s="190"/>
      <c r="AH655" s="190"/>
      <c r="AI655" s="190"/>
      <c r="AJ655" s="190"/>
      <c r="AK655" s="190"/>
      <c r="AL655" s="190"/>
      <c r="AM655" s="190"/>
      <c r="AN655" s="190"/>
      <c r="AO655" s="190"/>
      <c r="AP655" s="190"/>
      <c r="AQ655" s="190"/>
      <c r="AR655" s="190"/>
      <c r="AS655" s="190"/>
      <c r="AT655" s="190"/>
      <c r="AU655" s="190"/>
      <c r="AV655" s="190"/>
      <c r="AW655" s="190"/>
      <c r="AX655" s="190"/>
      <c r="AY655" s="190"/>
      <c r="AZ655" s="190"/>
      <c r="BA655" s="190"/>
      <c r="BB655" s="190"/>
      <c r="BC655" s="190"/>
      <c r="BD655" s="190"/>
      <c r="BE655" s="190"/>
      <c r="BF655" s="190"/>
      <c r="BG655" s="190"/>
      <c r="BH655" s="190"/>
      <c r="BI655" s="190"/>
      <c r="BJ655" s="190"/>
      <c r="BK655" s="190"/>
      <c r="BL655" s="190"/>
      <c r="BM655" s="190"/>
      <c r="BN655" s="190"/>
      <c r="BO655" s="190"/>
      <c r="BP655" s="190"/>
      <c r="BQ655" s="190"/>
      <c r="BR655" s="190"/>
      <c r="BS655" s="190"/>
      <c r="BT655" s="190"/>
      <c r="BU655" s="190"/>
      <c r="BV655" s="190"/>
      <c r="BW655" s="190"/>
      <c r="BX655" s="190"/>
      <c r="BY655" s="190"/>
      <c r="BZ655" s="190">
        <f t="shared" si="468"/>
        <v>1</v>
      </c>
      <c r="CA655" s="190">
        <f t="shared" si="469"/>
        <v>0</v>
      </c>
      <c r="CB655" s="196">
        <f t="shared" si="470"/>
        <v>0</v>
      </c>
      <c r="CC655" s="196">
        <f t="shared" si="466"/>
        <v>0</v>
      </c>
      <c r="CD655" s="197">
        <f t="shared" si="471"/>
        <v>6</v>
      </c>
      <c r="CE655" s="198" t="s">
        <v>127</v>
      </c>
      <c r="CF655" s="196" t="str">
        <f t="shared" si="467"/>
        <v/>
      </c>
      <c r="CG655" s="199">
        <f t="shared" si="472"/>
        <v>1</v>
      </c>
      <c r="CH655" s="190" t="e">
        <f t="shared" si="473"/>
        <v>#VALUE!</v>
      </c>
      <c r="CI655" s="190" t="str">
        <f t="shared" si="474"/>
        <v/>
      </c>
      <c r="CJ655" s="190">
        <f t="shared" si="475"/>
        <v>0</v>
      </c>
      <c r="CK655" s="190"/>
      <c r="CL655" s="191">
        <f t="shared" si="440"/>
        <v>1489</v>
      </c>
      <c r="CM655" s="191" t="str">
        <f t="shared" si="441"/>
        <v>本圃</v>
      </c>
      <c r="CN655" s="191" t="str">
        <f t="shared" si="442"/>
        <v>紅ほっぺ</v>
      </c>
      <c r="CO655" s="191" t="str">
        <f t="shared" si="443"/>
        <v>よこ</v>
      </c>
      <c r="CP655" s="198">
        <f t="shared" si="444"/>
        <v>8</v>
      </c>
      <c r="CQ655" s="203">
        <f t="shared" si="445"/>
        <v>1.8</v>
      </c>
      <c r="CR655" s="191" t="str">
        <f t="shared" si="446"/>
        <v>SPWFD24UB2PB</v>
      </c>
      <c r="CS655" s="191" t="str">
        <f t="shared" si="447"/>
        <v>○</v>
      </c>
      <c r="CT655" s="191" t="str">
        <f t="shared" si="476"/>
        <v>適</v>
      </c>
      <c r="CU655" s="191" t="str">
        <f t="shared" si="458"/>
        <v>○</v>
      </c>
      <c r="CV655" s="191">
        <f t="shared" si="448"/>
        <v>0</v>
      </c>
      <c r="CW655" s="191" t="str">
        <f t="shared" si="449"/>
        <v/>
      </c>
      <c r="CX655" s="208">
        <f t="shared" si="450"/>
        <v>0</v>
      </c>
      <c r="CY655" s="97">
        <f t="shared" si="459"/>
        <v>6</v>
      </c>
      <c r="CZ655" s="98">
        <f t="shared" si="451"/>
        <v>3</v>
      </c>
      <c r="DA655" s="97">
        <f t="shared" si="452"/>
        <v>2.5</v>
      </c>
      <c r="DB655" s="95">
        <f t="shared" si="464"/>
        <v>3</v>
      </c>
      <c r="DC655" s="147">
        <f t="shared" si="460"/>
        <v>1</v>
      </c>
      <c r="DD655" s="210">
        <f t="shared" si="461"/>
        <v>0</v>
      </c>
      <c r="DE655" s="151">
        <f t="shared" si="462"/>
        <v>0</v>
      </c>
      <c r="DF655" s="213">
        <f t="shared" si="463"/>
        <v>0</v>
      </c>
      <c r="DG655" s="149">
        <f t="shared" si="453"/>
        <v>0</v>
      </c>
      <c r="DH655" s="141">
        <f t="shared" si="454"/>
        <v>0</v>
      </c>
    </row>
    <row r="656" spans="1:112" s="155" customFormat="1" ht="26.1" customHeight="1" thickTop="1" thickBot="1" x14ac:dyDescent="0.2">
      <c r="A656" s="137"/>
      <c r="B656" s="157">
        <v>1490</v>
      </c>
      <c r="C656" s="94" t="s">
        <v>1</v>
      </c>
      <c r="D656" s="94" t="s">
        <v>210</v>
      </c>
      <c r="E656" s="94" t="s">
        <v>203</v>
      </c>
      <c r="F656" s="156">
        <v>8</v>
      </c>
      <c r="G656" s="102">
        <v>1.9</v>
      </c>
      <c r="H656" s="94" t="s">
        <v>256</v>
      </c>
      <c r="I656" s="94" t="s">
        <v>207</v>
      </c>
      <c r="J656" s="106" t="s">
        <v>199</v>
      </c>
      <c r="K656" s="146" t="str">
        <f t="shared" si="455"/>
        <v>○</v>
      </c>
      <c r="L656" s="145" t="s">
        <v>189</v>
      </c>
      <c r="M656" s="180">
        <f t="shared" si="456"/>
        <v>0</v>
      </c>
      <c r="N656" s="92"/>
      <c r="O656" s="93"/>
      <c r="P656" s="104"/>
      <c r="Q656" s="207">
        <v>6</v>
      </c>
      <c r="R656" s="202">
        <v>3</v>
      </c>
      <c r="S656" s="198">
        <v>2.5</v>
      </c>
      <c r="T656" s="191">
        <f t="shared" si="465"/>
        <v>3</v>
      </c>
      <c r="U656" s="191">
        <f t="shared" si="434"/>
        <v>1</v>
      </c>
      <c r="V656" s="191">
        <f t="shared" si="435"/>
        <v>0</v>
      </c>
      <c r="W656" s="191">
        <f t="shared" si="436"/>
        <v>0</v>
      </c>
      <c r="X656" s="191">
        <f t="shared" si="437"/>
        <v>0</v>
      </c>
      <c r="Y656" s="192">
        <f t="shared" si="438"/>
        <v>0</v>
      </c>
      <c r="Z656" s="195">
        <f t="shared" si="457"/>
        <v>0</v>
      </c>
      <c r="AA656" s="192" t="s">
        <v>67</v>
      </c>
      <c r="AB656" s="190"/>
      <c r="AC656" s="191"/>
      <c r="AD656" s="190"/>
      <c r="AE656" s="190"/>
      <c r="AF656" s="190"/>
      <c r="AG656" s="190"/>
      <c r="AH656" s="190"/>
      <c r="AI656" s="190"/>
      <c r="AJ656" s="190"/>
      <c r="AK656" s="190"/>
      <c r="AL656" s="190"/>
      <c r="AM656" s="190"/>
      <c r="AN656" s="190"/>
      <c r="AO656" s="190"/>
      <c r="AP656" s="190"/>
      <c r="AQ656" s="190"/>
      <c r="AR656" s="190"/>
      <c r="AS656" s="190"/>
      <c r="AT656" s="190"/>
      <c r="AU656" s="190"/>
      <c r="AV656" s="190"/>
      <c r="AW656" s="190"/>
      <c r="AX656" s="190"/>
      <c r="AY656" s="190"/>
      <c r="AZ656" s="190"/>
      <c r="BA656" s="190"/>
      <c r="BB656" s="190"/>
      <c r="BC656" s="190"/>
      <c r="BD656" s="190"/>
      <c r="BE656" s="190"/>
      <c r="BF656" s="190"/>
      <c r="BG656" s="190"/>
      <c r="BH656" s="190"/>
      <c r="BI656" s="190"/>
      <c r="BJ656" s="190"/>
      <c r="BK656" s="190"/>
      <c r="BL656" s="190"/>
      <c r="BM656" s="190"/>
      <c r="BN656" s="190"/>
      <c r="BO656" s="190"/>
      <c r="BP656" s="190"/>
      <c r="BQ656" s="190"/>
      <c r="BR656" s="190"/>
      <c r="BS656" s="190"/>
      <c r="BT656" s="190"/>
      <c r="BU656" s="190"/>
      <c r="BV656" s="190"/>
      <c r="BW656" s="190"/>
      <c r="BX656" s="190"/>
      <c r="BY656" s="190"/>
      <c r="BZ656" s="190">
        <f t="shared" si="468"/>
        <v>1</v>
      </c>
      <c r="CA656" s="190">
        <f t="shared" si="469"/>
        <v>0</v>
      </c>
      <c r="CB656" s="196">
        <f t="shared" si="470"/>
        <v>0</v>
      </c>
      <c r="CC656" s="196">
        <f t="shared" si="466"/>
        <v>0</v>
      </c>
      <c r="CD656" s="197">
        <f t="shared" si="471"/>
        <v>6</v>
      </c>
      <c r="CE656" s="198" t="s">
        <v>127</v>
      </c>
      <c r="CF656" s="196" t="str">
        <f t="shared" si="467"/>
        <v/>
      </c>
      <c r="CG656" s="199">
        <f t="shared" si="472"/>
        <v>1</v>
      </c>
      <c r="CH656" s="190" t="e">
        <f t="shared" si="473"/>
        <v>#VALUE!</v>
      </c>
      <c r="CI656" s="190" t="str">
        <f t="shared" si="474"/>
        <v/>
      </c>
      <c r="CJ656" s="190">
        <f t="shared" si="475"/>
        <v>0</v>
      </c>
      <c r="CK656" s="190"/>
      <c r="CL656" s="191">
        <f t="shared" si="440"/>
        <v>1490</v>
      </c>
      <c r="CM656" s="191" t="str">
        <f t="shared" si="441"/>
        <v>本圃</v>
      </c>
      <c r="CN656" s="191" t="str">
        <f t="shared" si="442"/>
        <v>紅ほっぺ</v>
      </c>
      <c r="CO656" s="191" t="str">
        <f t="shared" si="443"/>
        <v>よこ</v>
      </c>
      <c r="CP656" s="198">
        <f t="shared" si="444"/>
        <v>8</v>
      </c>
      <c r="CQ656" s="203">
        <f t="shared" si="445"/>
        <v>1.9</v>
      </c>
      <c r="CR656" s="191" t="str">
        <f t="shared" si="446"/>
        <v>SPWFD24UB2PB</v>
      </c>
      <c r="CS656" s="191" t="str">
        <f t="shared" si="447"/>
        <v>○</v>
      </c>
      <c r="CT656" s="191" t="str">
        <f t="shared" si="476"/>
        <v>適</v>
      </c>
      <c r="CU656" s="191" t="str">
        <f t="shared" si="458"/>
        <v>○</v>
      </c>
      <c r="CV656" s="191">
        <f t="shared" si="448"/>
        <v>0</v>
      </c>
      <c r="CW656" s="191" t="str">
        <f t="shared" si="449"/>
        <v/>
      </c>
      <c r="CX656" s="208">
        <f t="shared" si="450"/>
        <v>0</v>
      </c>
      <c r="CY656" s="97">
        <f t="shared" si="459"/>
        <v>6</v>
      </c>
      <c r="CZ656" s="98">
        <f t="shared" si="451"/>
        <v>3</v>
      </c>
      <c r="DA656" s="97">
        <f t="shared" si="452"/>
        <v>2.5</v>
      </c>
      <c r="DB656" s="95">
        <f t="shared" si="464"/>
        <v>3</v>
      </c>
      <c r="DC656" s="147">
        <f t="shared" si="460"/>
        <v>1</v>
      </c>
      <c r="DD656" s="210">
        <f t="shared" si="461"/>
        <v>0</v>
      </c>
      <c r="DE656" s="151">
        <f t="shared" si="462"/>
        <v>0</v>
      </c>
      <c r="DF656" s="213">
        <f t="shared" si="463"/>
        <v>0</v>
      </c>
      <c r="DG656" s="149">
        <f t="shared" si="453"/>
        <v>0</v>
      </c>
      <c r="DH656" s="141">
        <f t="shared" si="454"/>
        <v>0</v>
      </c>
    </row>
    <row r="657" spans="1:112" s="155" customFormat="1" ht="26.1" customHeight="1" thickTop="1" thickBot="1" x14ac:dyDescent="0.2">
      <c r="A657" s="137"/>
      <c r="B657" s="157">
        <v>1491</v>
      </c>
      <c r="C657" s="94" t="s">
        <v>1</v>
      </c>
      <c r="D657" s="94" t="s">
        <v>210</v>
      </c>
      <c r="E657" s="94" t="s">
        <v>203</v>
      </c>
      <c r="F657" s="156">
        <v>8</v>
      </c>
      <c r="G657" s="102">
        <v>2</v>
      </c>
      <c r="H657" s="94" t="s">
        <v>256</v>
      </c>
      <c r="I657" s="94" t="s">
        <v>207</v>
      </c>
      <c r="J657" s="106" t="s">
        <v>199</v>
      </c>
      <c r="K657" s="146" t="str">
        <f t="shared" si="455"/>
        <v>○</v>
      </c>
      <c r="L657" s="145" t="s">
        <v>189</v>
      </c>
      <c r="M657" s="180">
        <f t="shared" si="456"/>
        <v>0</v>
      </c>
      <c r="N657" s="92"/>
      <c r="O657" s="93"/>
      <c r="P657" s="104"/>
      <c r="Q657" s="207">
        <v>6</v>
      </c>
      <c r="R657" s="202">
        <v>3</v>
      </c>
      <c r="S657" s="198">
        <v>2.5</v>
      </c>
      <c r="T657" s="191">
        <f t="shared" si="465"/>
        <v>3</v>
      </c>
      <c r="U657" s="191">
        <f t="shared" si="434"/>
        <v>1</v>
      </c>
      <c r="V657" s="191">
        <f t="shared" si="435"/>
        <v>0</v>
      </c>
      <c r="W657" s="191">
        <f t="shared" si="436"/>
        <v>0</v>
      </c>
      <c r="X657" s="191">
        <f t="shared" si="437"/>
        <v>0</v>
      </c>
      <c r="Y657" s="192">
        <f t="shared" si="438"/>
        <v>0</v>
      </c>
      <c r="Z657" s="195">
        <f t="shared" si="457"/>
        <v>0</v>
      </c>
      <c r="AA657" s="192" t="s">
        <v>67</v>
      </c>
      <c r="AB657" s="190"/>
      <c r="AC657" s="191"/>
      <c r="AD657" s="190"/>
      <c r="AE657" s="190"/>
      <c r="AF657" s="190"/>
      <c r="AG657" s="190"/>
      <c r="AH657" s="190"/>
      <c r="AI657" s="190"/>
      <c r="AJ657" s="190"/>
      <c r="AK657" s="190"/>
      <c r="AL657" s="190"/>
      <c r="AM657" s="190"/>
      <c r="AN657" s="190"/>
      <c r="AO657" s="190"/>
      <c r="AP657" s="190"/>
      <c r="AQ657" s="190"/>
      <c r="AR657" s="190"/>
      <c r="AS657" s="190"/>
      <c r="AT657" s="190"/>
      <c r="AU657" s="190"/>
      <c r="AV657" s="190"/>
      <c r="AW657" s="190"/>
      <c r="AX657" s="190"/>
      <c r="AY657" s="190"/>
      <c r="AZ657" s="190"/>
      <c r="BA657" s="190"/>
      <c r="BB657" s="190"/>
      <c r="BC657" s="190"/>
      <c r="BD657" s="190"/>
      <c r="BE657" s="190"/>
      <c r="BF657" s="190"/>
      <c r="BG657" s="190"/>
      <c r="BH657" s="190"/>
      <c r="BI657" s="190"/>
      <c r="BJ657" s="190"/>
      <c r="BK657" s="190"/>
      <c r="BL657" s="190"/>
      <c r="BM657" s="190"/>
      <c r="BN657" s="190"/>
      <c r="BO657" s="190"/>
      <c r="BP657" s="190"/>
      <c r="BQ657" s="190"/>
      <c r="BR657" s="190"/>
      <c r="BS657" s="190"/>
      <c r="BT657" s="190"/>
      <c r="BU657" s="190"/>
      <c r="BV657" s="190"/>
      <c r="BW657" s="190"/>
      <c r="BX657" s="190"/>
      <c r="BY657" s="190"/>
      <c r="BZ657" s="190">
        <f t="shared" si="468"/>
        <v>1</v>
      </c>
      <c r="CA657" s="190">
        <f t="shared" si="469"/>
        <v>0</v>
      </c>
      <c r="CB657" s="196">
        <f t="shared" si="470"/>
        <v>0</v>
      </c>
      <c r="CC657" s="196">
        <f t="shared" si="466"/>
        <v>0</v>
      </c>
      <c r="CD657" s="197">
        <f t="shared" si="471"/>
        <v>6</v>
      </c>
      <c r="CE657" s="198" t="s">
        <v>127</v>
      </c>
      <c r="CF657" s="196" t="str">
        <f t="shared" si="467"/>
        <v/>
      </c>
      <c r="CG657" s="199">
        <f t="shared" si="472"/>
        <v>1</v>
      </c>
      <c r="CH657" s="190" t="e">
        <f t="shared" si="473"/>
        <v>#VALUE!</v>
      </c>
      <c r="CI657" s="190" t="str">
        <f t="shared" si="474"/>
        <v/>
      </c>
      <c r="CJ657" s="190">
        <f t="shared" si="475"/>
        <v>0</v>
      </c>
      <c r="CK657" s="190"/>
      <c r="CL657" s="191">
        <f t="shared" si="440"/>
        <v>1491</v>
      </c>
      <c r="CM657" s="191" t="str">
        <f t="shared" si="441"/>
        <v>本圃</v>
      </c>
      <c r="CN657" s="191" t="str">
        <f t="shared" si="442"/>
        <v>紅ほっぺ</v>
      </c>
      <c r="CO657" s="191" t="str">
        <f t="shared" si="443"/>
        <v>よこ</v>
      </c>
      <c r="CP657" s="198">
        <f t="shared" si="444"/>
        <v>8</v>
      </c>
      <c r="CQ657" s="203">
        <f t="shared" si="445"/>
        <v>2</v>
      </c>
      <c r="CR657" s="191" t="str">
        <f t="shared" si="446"/>
        <v>SPWFD24UB2PB</v>
      </c>
      <c r="CS657" s="191" t="str">
        <f t="shared" si="447"/>
        <v>○</v>
      </c>
      <c r="CT657" s="191" t="str">
        <f t="shared" si="476"/>
        <v>適</v>
      </c>
      <c r="CU657" s="191" t="str">
        <f t="shared" si="458"/>
        <v>○</v>
      </c>
      <c r="CV657" s="191">
        <f t="shared" si="448"/>
        <v>0</v>
      </c>
      <c r="CW657" s="191" t="str">
        <f t="shared" si="449"/>
        <v/>
      </c>
      <c r="CX657" s="208">
        <f t="shared" si="450"/>
        <v>0</v>
      </c>
      <c r="CY657" s="97">
        <f t="shared" si="459"/>
        <v>6</v>
      </c>
      <c r="CZ657" s="98">
        <f t="shared" si="451"/>
        <v>3</v>
      </c>
      <c r="DA657" s="97">
        <f t="shared" si="452"/>
        <v>2.5</v>
      </c>
      <c r="DB657" s="95">
        <f t="shared" si="464"/>
        <v>3</v>
      </c>
      <c r="DC657" s="147">
        <f t="shared" si="460"/>
        <v>1</v>
      </c>
      <c r="DD657" s="210">
        <f t="shared" si="461"/>
        <v>0</v>
      </c>
      <c r="DE657" s="151">
        <f t="shared" si="462"/>
        <v>0</v>
      </c>
      <c r="DF657" s="213">
        <f t="shared" si="463"/>
        <v>0</v>
      </c>
      <c r="DG657" s="149">
        <f t="shared" si="453"/>
        <v>0</v>
      </c>
      <c r="DH657" s="141">
        <f t="shared" si="454"/>
        <v>0</v>
      </c>
    </row>
    <row r="658" spans="1:112" s="155" customFormat="1" ht="26.1" customHeight="1" thickTop="1" thickBot="1" x14ac:dyDescent="0.2">
      <c r="A658" s="137"/>
      <c r="B658" s="157">
        <v>1492</v>
      </c>
      <c r="C658" s="94" t="s">
        <v>1</v>
      </c>
      <c r="D658" s="94" t="s">
        <v>210</v>
      </c>
      <c r="E658" s="94" t="s">
        <v>203</v>
      </c>
      <c r="F658" s="156">
        <v>8</v>
      </c>
      <c r="G658" s="102">
        <v>2</v>
      </c>
      <c r="H658" s="94" t="s">
        <v>256</v>
      </c>
      <c r="I658" s="94" t="s">
        <v>207</v>
      </c>
      <c r="J658" s="106" t="s">
        <v>199</v>
      </c>
      <c r="K658" s="146" t="str">
        <f t="shared" si="455"/>
        <v>●</v>
      </c>
      <c r="L658" s="145" t="s">
        <v>189</v>
      </c>
      <c r="M658" s="180">
        <f t="shared" si="456"/>
        <v>0</v>
      </c>
      <c r="N658" s="92"/>
      <c r="O658" s="93"/>
      <c r="P658" s="104"/>
      <c r="Q658" s="207">
        <v>4</v>
      </c>
      <c r="R658" s="202">
        <v>2</v>
      </c>
      <c r="S658" s="198">
        <v>4</v>
      </c>
      <c r="T658" s="191">
        <f t="shared" si="465"/>
        <v>2</v>
      </c>
      <c r="U658" s="191">
        <f t="shared" si="434"/>
        <v>1</v>
      </c>
      <c r="V658" s="191">
        <f t="shared" si="435"/>
        <v>0</v>
      </c>
      <c r="W658" s="191">
        <f t="shared" si="436"/>
        <v>0</v>
      </c>
      <c r="X658" s="191">
        <f t="shared" si="437"/>
        <v>0</v>
      </c>
      <c r="Y658" s="192">
        <f t="shared" si="438"/>
        <v>0</v>
      </c>
      <c r="Z658" s="195">
        <f t="shared" si="457"/>
        <v>0</v>
      </c>
      <c r="AA658" s="192" t="s">
        <v>67</v>
      </c>
      <c r="AB658" s="190"/>
      <c r="AC658" s="191"/>
      <c r="AD658" s="190"/>
      <c r="AE658" s="190"/>
      <c r="AF658" s="190"/>
      <c r="AG658" s="190"/>
      <c r="AH658" s="190"/>
      <c r="AI658" s="190"/>
      <c r="AJ658" s="190"/>
      <c r="AK658" s="190"/>
      <c r="AL658" s="190"/>
      <c r="AM658" s="190"/>
      <c r="AN658" s="190"/>
      <c r="AO658" s="190"/>
      <c r="AP658" s="190"/>
      <c r="AQ658" s="190"/>
      <c r="AR658" s="190"/>
      <c r="AS658" s="190"/>
      <c r="AT658" s="190"/>
      <c r="AU658" s="190"/>
      <c r="AV658" s="190"/>
      <c r="AW658" s="190"/>
      <c r="AX658" s="190"/>
      <c r="AY658" s="190"/>
      <c r="AZ658" s="190"/>
      <c r="BA658" s="190"/>
      <c r="BB658" s="190"/>
      <c r="BC658" s="190"/>
      <c r="BD658" s="190"/>
      <c r="BE658" s="190"/>
      <c r="BF658" s="190"/>
      <c r="BG658" s="190"/>
      <c r="BH658" s="190"/>
      <c r="BI658" s="190"/>
      <c r="BJ658" s="190"/>
      <c r="BK658" s="190"/>
      <c r="BL658" s="190"/>
      <c r="BM658" s="190"/>
      <c r="BN658" s="190"/>
      <c r="BO658" s="190"/>
      <c r="BP658" s="190"/>
      <c r="BQ658" s="190"/>
      <c r="BR658" s="190"/>
      <c r="BS658" s="190"/>
      <c r="BT658" s="190"/>
      <c r="BU658" s="190"/>
      <c r="BV658" s="190"/>
      <c r="BW658" s="190"/>
      <c r="BX658" s="190"/>
      <c r="BY658" s="190"/>
      <c r="BZ658" s="190">
        <f t="shared" si="468"/>
        <v>1</v>
      </c>
      <c r="CA658" s="190">
        <f t="shared" si="469"/>
        <v>0</v>
      </c>
      <c r="CB658" s="196">
        <f t="shared" si="470"/>
        <v>0</v>
      </c>
      <c r="CC658" s="196">
        <f t="shared" si="466"/>
        <v>0</v>
      </c>
      <c r="CD658" s="197">
        <f t="shared" si="471"/>
        <v>4</v>
      </c>
      <c r="CE658" s="198" t="s">
        <v>127</v>
      </c>
      <c r="CF658" s="196" t="str">
        <f t="shared" si="467"/>
        <v/>
      </c>
      <c r="CG658" s="199">
        <f t="shared" si="472"/>
        <v>1</v>
      </c>
      <c r="CH658" s="190" t="e">
        <f t="shared" si="473"/>
        <v>#VALUE!</v>
      </c>
      <c r="CI658" s="190" t="str">
        <f t="shared" si="474"/>
        <v/>
      </c>
      <c r="CJ658" s="190">
        <f t="shared" si="475"/>
        <v>0</v>
      </c>
      <c r="CK658" s="190"/>
      <c r="CL658" s="191">
        <f t="shared" si="440"/>
        <v>1492</v>
      </c>
      <c r="CM658" s="191" t="str">
        <f t="shared" si="441"/>
        <v>本圃</v>
      </c>
      <c r="CN658" s="191" t="str">
        <f t="shared" si="442"/>
        <v>紅ほっぺ</v>
      </c>
      <c r="CO658" s="191" t="str">
        <f t="shared" si="443"/>
        <v>よこ</v>
      </c>
      <c r="CP658" s="198">
        <f t="shared" si="444"/>
        <v>8</v>
      </c>
      <c r="CQ658" s="203">
        <f t="shared" si="445"/>
        <v>2</v>
      </c>
      <c r="CR658" s="191" t="str">
        <f t="shared" si="446"/>
        <v>SPWFD24UB2PB</v>
      </c>
      <c r="CS658" s="191" t="str">
        <f t="shared" si="447"/>
        <v>○</v>
      </c>
      <c r="CT658" s="191" t="str">
        <f t="shared" si="476"/>
        <v>適</v>
      </c>
      <c r="CU658" s="191" t="str">
        <f t="shared" si="458"/>
        <v>●</v>
      </c>
      <c r="CV658" s="191">
        <f t="shared" si="448"/>
        <v>0</v>
      </c>
      <c r="CW658" s="191" t="str">
        <f t="shared" si="449"/>
        <v/>
      </c>
      <c r="CX658" s="208">
        <f t="shared" si="450"/>
        <v>0</v>
      </c>
      <c r="CY658" s="97">
        <f t="shared" si="459"/>
        <v>4</v>
      </c>
      <c r="CZ658" s="98">
        <f t="shared" si="451"/>
        <v>2</v>
      </c>
      <c r="DA658" s="97">
        <f t="shared" si="452"/>
        <v>4</v>
      </c>
      <c r="DB658" s="95">
        <f t="shared" si="464"/>
        <v>2</v>
      </c>
      <c r="DC658" s="147">
        <f t="shared" si="460"/>
        <v>1</v>
      </c>
      <c r="DD658" s="210">
        <f t="shared" si="461"/>
        <v>0</v>
      </c>
      <c r="DE658" s="151">
        <f t="shared" si="462"/>
        <v>0</v>
      </c>
      <c r="DF658" s="213">
        <f t="shared" si="463"/>
        <v>0</v>
      </c>
      <c r="DG658" s="149">
        <f t="shared" si="453"/>
        <v>0</v>
      </c>
      <c r="DH658" s="141">
        <f t="shared" si="454"/>
        <v>0</v>
      </c>
    </row>
    <row r="659" spans="1:112" s="155" customFormat="1" ht="26.1" customHeight="1" thickTop="1" thickBot="1" x14ac:dyDescent="0.2">
      <c r="A659" s="137"/>
      <c r="B659" s="157">
        <v>1493</v>
      </c>
      <c r="C659" s="94" t="s">
        <v>1</v>
      </c>
      <c r="D659" s="94" t="s">
        <v>210</v>
      </c>
      <c r="E659" s="94" t="s">
        <v>203</v>
      </c>
      <c r="F659" s="156">
        <v>8</v>
      </c>
      <c r="G659" s="102">
        <v>2</v>
      </c>
      <c r="H659" s="94" t="s">
        <v>256</v>
      </c>
      <c r="I659" s="94" t="s">
        <v>207</v>
      </c>
      <c r="J659" s="106" t="s">
        <v>199</v>
      </c>
      <c r="K659" s="146" t="str">
        <f t="shared" si="455"/>
        <v>○</v>
      </c>
      <c r="L659" s="145" t="s">
        <v>189</v>
      </c>
      <c r="M659" s="180">
        <f t="shared" si="456"/>
        <v>0</v>
      </c>
      <c r="N659" s="92"/>
      <c r="O659" s="93"/>
      <c r="P659" s="104"/>
      <c r="Q659" s="207">
        <v>3</v>
      </c>
      <c r="R659" s="202">
        <v>2</v>
      </c>
      <c r="S659" s="198">
        <v>4</v>
      </c>
      <c r="T659" s="191">
        <f t="shared" si="465"/>
        <v>2</v>
      </c>
      <c r="U659" s="191">
        <f t="shared" si="434"/>
        <v>1</v>
      </c>
      <c r="V659" s="191">
        <f t="shared" si="435"/>
        <v>0</v>
      </c>
      <c r="W659" s="191">
        <f t="shared" si="436"/>
        <v>0</v>
      </c>
      <c r="X659" s="191">
        <f t="shared" si="437"/>
        <v>0</v>
      </c>
      <c r="Y659" s="192">
        <f t="shared" si="438"/>
        <v>0</v>
      </c>
      <c r="Z659" s="195">
        <f t="shared" si="457"/>
        <v>0</v>
      </c>
      <c r="AA659" s="192" t="s">
        <v>67</v>
      </c>
      <c r="AB659" s="190"/>
      <c r="AC659" s="191"/>
      <c r="AD659" s="190"/>
      <c r="AE659" s="190"/>
      <c r="AF659" s="190"/>
      <c r="AG659" s="190"/>
      <c r="AH659" s="190"/>
      <c r="AI659" s="190"/>
      <c r="AJ659" s="190"/>
      <c r="AK659" s="190"/>
      <c r="AL659" s="190"/>
      <c r="AM659" s="190"/>
      <c r="AN659" s="190"/>
      <c r="AO659" s="190"/>
      <c r="AP659" s="190"/>
      <c r="AQ659" s="190"/>
      <c r="AR659" s="190"/>
      <c r="AS659" s="190"/>
      <c r="AT659" s="190"/>
      <c r="AU659" s="190"/>
      <c r="AV659" s="190"/>
      <c r="AW659" s="190"/>
      <c r="AX659" s="190"/>
      <c r="AY659" s="190"/>
      <c r="AZ659" s="190"/>
      <c r="BA659" s="190"/>
      <c r="BB659" s="190"/>
      <c r="BC659" s="190"/>
      <c r="BD659" s="190"/>
      <c r="BE659" s="190"/>
      <c r="BF659" s="190"/>
      <c r="BG659" s="190"/>
      <c r="BH659" s="190"/>
      <c r="BI659" s="190"/>
      <c r="BJ659" s="190"/>
      <c r="BK659" s="190"/>
      <c r="BL659" s="190"/>
      <c r="BM659" s="190"/>
      <c r="BN659" s="190"/>
      <c r="BO659" s="190"/>
      <c r="BP659" s="190"/>
      <c r="BQ659" s="190"/>
      <c r="BR659" s="190"/>
      <c r="BS659" s="190"/>
      <c r="BT659" s="190"/>
      <c r="BU659" s="190"/>
      <c r="BV659" s="190"/>
      <c r="BW659" s="190"/>
      <c r="BX659" s="190"/>
      <c r="BY659" s="190"/>
      <c r="BZ659" s="190">
        <f t="shared" si="468"/>
        <v>1</v>
      </c>
      <c r="CA659" s="190">
        <f t="shared" si="469"/>
        <v>0</v>
      </c>
      <c r="CB659" s="196">
        <f t="shared" si="470"/>
        <v>0</v>
      </c>
      <c r="CC659" s="196">
        <f t="shared" si="466"/>
        <v>0</v>
      </c>
      <c r="CD659" s="197">
        <f t="shared" si="471"/>
        <v>3</v>
      </c>
      <c r="CE659" s="198" t="s">
        <v>127</v>
      </c>
      <c r="CF659" s="196" t="str">
        <f t="shared" si="467"/>
        <v/>
      </c>
      <c r="CG659" s="199">
        <f t="shared" si="472"/>
        <v>1</v>
      </c>
      <c r="CH659" s="190" t="e">
        <f t="shared" si="473"/>
        <v>#VALUE!</v>
      </c>
      <c r="CI659" s="190" t="str">
        <f t="shared" si="474"/>
        <v/>
      </c>
      <c r="CJ659" s="190">
        <f t="shared" si="475"/>
        <v>0</v>
      </c>
      <c r="CK659" s="190"/>
      <c r="CL659" s="191">
        <f t="shared" si="440"/>
        <v>1493</v>
      </c>
      <c r="CM659" s="191" t="str">
        <f t="shared" si="441"/>
        <v>本圃</v>
      </c>
      <c r="CN659" s="191" t="str">
        <f t="shared" si="442"/>
        <v>紅ほっぺ</v>
      </c>
      <c r="CO659" s="191" t="str">
        <f t="shared" si="443"/>
        <v>よこ</v>
      </c>
      <c r="CP659" s="198">
        <f t="shared" si="444"/>
        <v>8</v>
      </c>
      <c r="CQ659" s="203">
        <f t="shared" si="445"/>
        <v>2</v>
      </c>
      <c r="CR659" s="191" t="str">
        <f t="shared" si="446"/>
        <v>SPWFD24UB2PB</v>
      </c>
      <c r="CS659" s="191" t="str">
        <f t="shared" si="447"/>
        <v>○</v>
      </c>
      <c r="CT659" s="191" t="str">
        <f t="shared" si="476"/>
        <v>適</v>
      </c>
      <c r="CU659" s="191" t="str">
        <f t="shared" si="458"/>
        <v>○</v>
      </c>
      <c r="CV659" s="191">
        <f t="shared" si="448"/>
        <v>0</v>
      </c>
      <c r="CW659" s="191" t="str">
        <f t="shared" si="449"/>
        <v/>
      </c>
      <c r="CX659" s="208">
        <f t="shared" si="450"/>
        <v>0</v>
      </c>
      <c r="CY659" s="97">
        <f t="shared" si="459"/>
        <v>3</v>
      </c>
      <c r="CZ659" s="98">
        <f t="shared" si="451"/>
        <v>2</v>
      </c>
      <c r="DA659" s="97">
        <f t="shared" si="452"/>
        <v>4</v>
      </c>
      <c r="DB659" s="95">
        <f t="shared" si="464"/>
        <v>2</v>
      </c>
      <c r="DC659" s="147">
        <f t="shared" si="460"/>
        <v>1</v>
      </c>
      <c r="DD659" s="210">
        <f t="shared" si="461"/>
        <v>0</v>
      </c>
      <c r="DE659" s="151">
        <f t="shared" si="462"/>
        <v>0</v>
      </c>
      <c r="DF659" s="213">
        <f t="shared" si="463"/>
        <v>0</v>
      </c>
      <c r="DG659" s="149">
        <f t="shared" si="453"/>
        <v>0</v>
      </c>
      <c r="DH659" s="141">
        <f t="shared" si="454"/>
        <v>0</v>
      </c>
    </row>
    <row r="660" spans="1:112" s="155" customFormat="1" ht="26.1" customHeight="1" thickTop="1" thickBot="1" x14ac:dyDescent="0.2">
      <c r="A660" s="137"/>
      <c r="B660" s="157">
        <v>1494</v>
      </c>
      <c r="C660" s="94" t="s">
        <v>1</v>
      </c>
      <c r="D660" s="94" t="s">
        <v>210</v>
      </c>
      <c r="E660" s="94" t="s">
        <v>203</v>
      </c>
      <c r="F660" s="156">
        <v>8</v>
      </c>
      <c r="G660" s="102">
        <v>1.9</v>
      </c>
      <c r="H660" s="94" t="s">
        <v>256</v>
      </c>
      <c r="I660" s="94" t="s">
        <v>207</v>
      </c>
      <c r="J660" s="106" t="s">
        <v>199</v>
      </c>
      <c r="K660" s="146" t="str">
        <f t="shared" si="455"/>
        <v>●</v>
      </c>
      <c r="L660" s="145" t="s">
        <v>189</v>
      </c>
      <c r="M660" s="180">
        <f t="shared" si="456"/>
        <v>0</v>
      </c>
      <c r="N660" s="92"/>
      <c r="O660" s="93"/>
      <c r="P660" s="104"/>
      <c r="Q660" s="207">
        <v>4</v>
      </c>
      <c r="R660" s="202">
        <v>2</v>
      </c>
      <c r="S660" s="198">
        <v>4</v>
      </c>
      <c r="T660" s="191">
        <f t="shared" si="465"/>
        <v>2</v>
      </c>
      <c r="U660" s="191">
        <f t="shared" si="434"/>
        <v>1</v>
      </c>
      <c r="V660" s="191">
        <f t="shared" si="435"/>
        <v>0</v>
      </c>
      <c r="W660" s="191">
        <f t="shared" si="436"/>
        <v>0</v>
      </c>
      <c r="X660" s="191">
        <f t="shared" si="437"/>
        <v>0</v>
      </c>
      <c r="Y660" s="192">
        <f t="shared" si="438"/>
        <v>0</v>
      </c>
      <c r="Z660" s="195">
        <f t="shared" si="457"/>
        <v>0</v>
      </c>
      <c r="AA660" s="192" t="s">
        <v>67</v>
      </c>
      <c r="AB660" s="190"/>
      <c r="AC660" s="191"/>
      <c r="AD660" s="190"/>
      <c r="AE660" s="190"/>
      <c r="AF660" s="190"/>
      <c r="AG660" s="190"/>
      <c r="AH660" s="190"/>
      <c r="AI660" s="190"/>
      <c r="AJ660" s="190"/>
      <c r="AK660" s="190"/>
      <c r="AL660" s="190"/>
      <c r="AM660" s="190"/>
      <c r="AN660" s="190"/>
      <c r="AO660" s="190"/>
      <c r="AP660" s="190"/>
      <c r="AQ660" s="190"/>
      <c r="AR660" s="190"/>
      <c r="AS660" s="190"/>
      <c r="AT660" s="190"/>
      <c r="AU660" s="190"/>
      <c r="AV660" s="190"/>
      <c r="AW660" s="190"/>
      <c r="AX660" s="190"/>
      <c r="AY660" s="190"/>
      <c r="AZ660" s="190"/>
      <c r="BA660" s="190"/>
      <c r="BB660" s="190"/>
      <c r="BC660" s="190"/>
      <c r="BD660" s="190"/>
      <c r="BE660" s="190"/>
      <c r="BF660" s="190"/>
      <c r="BG660" s="190"/>
      <c r="BH660" s="190"/>
      <c r="BI660" s="190"/>
      <c r="BJ660" s="190"/>
      <c r="BK660" s="190"/>
      <c r="BL660" s="190"/>
      <c r="BM660" s="190"/>
      <c r="BN660" s="190"/>
      <c r="BO660" s="190"/>
      <c r="BP660" s="190"/>
      <c r="BQ660" s="190"/>
      <c r="BR660" s="190"/>
      <c r="BS660" s="190"/>
      <c r="BT660" s="190"/>
      <c r="BU660" s="190"/>
      <c r="BV660" s="190"/>
      <c r="BW660" s="190"/>
      <c r="BX660" s="190"/>
      <c r="BY660" s="190"/>
      <c r="BZ660" s="190">
        <f t="shared" si="468"/>
        <v>1</v>
      </c>
      <c r="CA660" s="190">
        <f t="shared" si="469"/>
        <v>0</v>
      </c>
      <c r="CB660" s="196">
        <f t="shared" si="470"/>
        <v>0</v>
      </c>
      <c r="CC660" s="196">
        <f t="shared" si="466"/>
        <v>0</v>
      </c>
      <c r="CD660" s="197">
        <f t="shared" si="471"/>
        <v>4</v>
      </c>
      <c r="CE660" s="198" t="s">
        <v>127</v>
      </c>
      <c r="CF660" s="196" t="str">
        <f t="shared" si="467"/>
        <v/>
      </c>
      <c r="CG660" s="199">
        <f t="shared" si="472"/>
        <v>1</v>
      </c>
      <c r="CH660" s="190" t="e">
        <f t="shared" si="473"/>
        <v>#VALUE!</v>
      </c>
      <c r="CI660" s="190" t="str">
        <f t="shared" si="474"/>
        <v/>
      </c>
      <c r="CJ660" s="190">
        <f t="shared" si="475"/>
        <v>0</v>
      </c>
      <c r="CK660" s="190"/>
      <c r="CL660" s="191">
        <f t="shared" si="440"/>
        <v>1494</v>
      </c>
      <c r="CM660" s="191" t="str">
        <f t="shared" si="441"/>
        <v>本圃</v>
      </c>
      <c r="CN660" s="191" t="str">
        <f t="shared" si="442"/>
        <v>紅ほっぺ</v>
      </c>
      <c r="CO660" s="191" t="str">
        <f t="shared" si="443"/>
        <v>よこ</v>
      </c>
      <c r="CP660" s="198">
        <f t="shared" si="444"/>
        <v>8</v>
      </c>
      <c r="CQ660" s="203">
        <f t="shared" si="445"/>
        <v>1.9</v>
      </c>
      <c r="CR660" s="191" t="str">
        <f t="shared" si="446"/>
        <v>SPWFD24UB2PB</v>
      </c>
      <c r="CS660" s="191" t="str">
        <f t="shared" si="447"/>
        <v>○</v>
      </c>
      <c r="CT660" s="191" t="str">
        <f t="shared" si="476"/>
        <v>適</v>
      </c>
      <c r="CU660" s="191" t="str">
        <f t="shared" si="458"/>
        <v>●</v>
      </c>
      <c r="CV660" s="191">
        <f t="shared" si="448"/>
        <v>0</v>
      </c>
      <c r="CW660" s="191" t="str">
        <f t="shared" si="449"/>
        <v/>
      </c>
      <c r="CX660" s="208">
        <f t="shared" si="450"/>
        <v>0</v>
      </c>
      <c r="CY660" s="97">
        <f t="shared" si="459"/>
        <v>4</v>
      </c>
      <c r="CZ660" s="98">
        <f t="shared" si="451"/>
        <v>2</v>
      </c>
      <c r="DA660" s="97">
        <f t="shared" si="452"/>
        <v>4</v>
      </c>
      <c r="DB660" s="95">
        <f t="shared" si="464"/>
        <v>2</v>
      </c>
      <c r="DC660" s="147">
        <f t="shared" si="460"/>
        <v>1</v>
      </c>
      <c r="DD660" s="210">
        <f t="shared" si="461"/>
        <v>0</v>
      </c>
      <c r="DE660" s="151">
        <f t="shared" si="462"/>
        <v>0</v>
      </c>
      <c r="DF660" s="213">
        <f t="shared" si="463"/>
        <v>0</v>
      </c>
      <c r="DG660" s="149">
        <f t="shared" si="453"/>
        <v>0</v>
      </c>
      <c r="DH660" s="141">
        <f t="shared" si="454"/>
        <v>0</v>
      </c>
    </row>
    <row r="661" spans="1:112" s="155" customFormat="1" ht="26.1" customHeight="1" thickTop="1" thickBot="1" x14ac:dyDescent="0.2">
      <c r="A661" s="137"/>
      <c r="B661" s="157">
        <v>1495</v>
      </c>
      <c r="C661" s="94" t="s">
        <v>1</v>
      </c>
      <c r="D661" s="94" t="s">
        <v>210</v>
      </c>
      <c r="E661" s="94" t="s">
        <v>203</v>
      </c>
      <c r="F661" s="156">
        <v>8</v>
      </c>
      <c r="G661" s="102">
        <v>1.9</v>
      </c>
      <c r="H661" s="94" t="s">
        <v>256</v>
      </c>
      <c r="I661" s="94" t="s">
        <v>207</v>
      </c>
      <c r="J661" s="106" t="s">
        <v>199</v>
      </c>
      <c r="K661" s="146" t="str">
        <f t="shared" si="455"/>
        <v>○</v>
      </c>
      <c r="L661" s="145" t="s">
        <v>189</v>
      </c>
      <c r="M661" s="180">
        <f t="shared" si="456"/>
        <v>0</v>
      </c>
      <c r="N661" s="92"/>
      <c r="O661" s="93"/>
      <c r="P661" s="104"/>
      <c r="Q661" s="207">
        <v>3</v>
      </c>
      <c r="R661" s="202">
        <v>2</v>
      </c>
      <c r="S661" s="198">
        <v>4</v>
      </c>
      <c r="T661" s="191">
        <f t="shared" si="465"/>
        <v>2</v>
      </c>
      <c r="U661" s="191">
        <f t="shared" si="434"/>
        <v>1</v>
      </c>
      <c r="V661" s="191">
        <f t="shared" si="435"/>
        <v>0</v>
      </c>
      <c r="W661" s="191">
        <f t="shared" si="436"/>
        <v>0</v>
      </c>
      <c r="X661" s="191">
        <f t="shared" si="437"/>
        <v>0</v>
      </c>
      <c r="Y661" s="192">
        <f t="shared" si="438"/>
        <v>0</v>
      </c>
      <c r="Z661" s="195">
        <f t="shared" si="457"/>
        <v>0</v>
      </c>
      <c r="AA661" s="192" t="s">
        <v>67</v>
      </c>
      <c r="AB661" s="190"/>
      <c r="AC661" s="191"/>
      <c r="AD661" s="190"/>
      <c r="AE661" s="190"/>
      <c r="AF661" s="190"/>
      <c r="AG661" s="190"/>
      <c r="AH661" s="190"/>
      <c r="AI661" s="190"/>
      <c r="AJ661" s="190"/>
      <c r="AK661" s="190"/>
      <c r="AL661" s="190"/>
      <c r="AM661" s="190"/>
      <c r="AN661" s="190"/>
      <c r="AO661" s="190"/>
      <c r="AP661" s="190"/>
      <c r="AQ661" s="190"/>
      <c r="AR661" s="190"/>
      <c r="AS661" s="190"/>
      <c r="AT661" s="190"/>
      <c r="AU661" s="190"/>
      <c r="AV661" s="190"/>
      <c r="AW661" s="190"/>
      <c r="AX661" s="190"/>
      <c r="AY661" s="190"/>
      <c r="AZ661" s="190"/>
      <c r="BA661" s="190"/>
      <c r="BB661" s="190"/>
      <c r="BC661" s="190"/>
      <c r="BD661" s="190"/>
      <c r="BE661" s="190"/>
      <c r="BF661" s="190"/>
      <c r="BG661" s="190"/>
      <c r="BH661" s="190"/>
      <c r="BI661" s="190"/>
      <c r="BJ661" s="190"/>
      <c r="BK661" s="190"/>
      <c r="BL661" s="190"/>
      <c r="BM661" s="190"/>
      <c r="BN661" s="190"/>
      <c r="BO661" s="190"/>
      <c r="BP661" s="190"/>
      <c r="BQ661" s="190"/>
      <c r="BR661" s="190"/>
      <c r="BS661" s="190"/>
      <c r="BT661" s="190"/>
      <c r="BU661" s="190"/>
      <c r="BV661" s="190"/>
      <c r="BW661" s="190"/>
      <c r="BX661" s="190"/>
      <c r="BY661" s="190"/>
      <c r="BZ661" s="190">
        <f t="shared" si="468"/>
        <v>1</v>
      </c>
      <c r="CA661" s="190">
        <f t="shared" si="469"/>
        <v>0</v>
      </c>
      <c r="CB661" s="196">
        <f t="shared" si="470"/>
        <v>0</v>
      </c>
      <c r="CC661" s="196">
        <f t="shared" si="466"/>
        <v>0</v>
      </c>
      <c r="CD661" s="197">
        <f t="shared" si="471"/>
        <v>3</v>
      </c>
      <c r="CE661" s="198" t="s">
        <v>127</v>
      </c>
      <c r="CF661" s="196" t="str">
        <f t="shared" si="467"/>
        <v/>
      </c>
      <c r="CG661" s="199">
        <f t="shared" si="472"/>
        <v>1</v>
      </c>
      <c r="CH661" s="190" t="e">
        <f t="shared" si="473"/>
        <v>#VALUE!</v>
      </c>
      <c r="CI661" s="190" t="str">
        <f t="shared" si="474"/>
        <v/>
      </c>
      <c r="CJ661" s="190">
        <f t="shared" si="475"/>
        <v>0</v>
      </c>
      <c r="CK661" s="190"/>
      <c r="CL661" s="191">
        <f t="shared" si="440"/>
        <v>1495</v>
      </c>
      <c r="CM661" s="191" t="str">
        <f t="shared" si="441"/>
        <v>本圃</v>
      </c>
      <c r="CN661" s="191" t="str">
        <f t="shared" si="442"/>
        <v>紅ほっぺ</v>
      </c>
      <c r="CO661" s="191" t="str">
        <f t="shared" si="443"/>
        <v>よこ</v>
      </c>
      <c r="CP661" s="198">
        <f t="shared" si="444"/>
        <v>8</v>
      </c>
      <c r="CQ661" s="203">
        <f t="shared" si="445"/>
        <v>1.9</v>
      </c>
      <c r="CR661" s="191" t="str">
        <f t="shared" si="446"/>
        <v>SPWFD24UB2PB</v>
      </c>
      <c r="CS661" s="191" t="str">
        <f t="shared" si="447"/>
        <v>○</v>
      </c>
      <c r="CT661" s="191" t="str">
        <f t="shared" si="476"/>
        <v>適</v>
      </c>
      <c r="CU661" s="191" t="str">
        <f t="shared" si="458"/>
        <v>○</v>
      </c>
      <c r="CV661" s="191">
        <f t="shared" si="448"/>
        <v>0</v>
      </c>
      <c r="CW661" s="191" t="str">
        <f t="shared" si="449"/>
        <v/>
      </c>
      <c r="CX661" s="208">
        <f t="shared" si="450"/>
        <v>0</v>
      </c>
      <c r="CY661" s="97">
        <f t="shared" si="459"/>
        <v>3</v>
      </c>
      <c r="CZ661" s="98">
        <f t="shared" si="451"/>
        <v>2</v>
      </c>
      <c r="DA661" s="97">
        <f t="shared" si="452"/>
        <v>4</v>
      </c>
      <c r="DB661" s="95">
        <f t="shared" si="464"/>
        <v>2</v>
      </c>
      <c r="DC661" s="147">
        <f t="shared" si="460"/>
        <v>1</v>
      </c>
      <c r="DD661" s="210">
        <f t="shared" si="461"/>
        <v>0</v>
      </c>
      <c r="DE661" s="151">
        <f t="shared" si="462"/>
        <v>0</v>
      </c>
      <c r="DF661" s="213">
        <f t="shared" si="463"/>
        <v>0</v>
      </c>
      <c r="DG661" s="149">
        <f t="shared" si="453"/>
        <v>0</v>
      </c>
      <c r="DH661" s="141">
        <f t="shared" si="454"/>
        <v>0</v>
      </c>
    </row>
    <row r="662" spans="1:112" s="155" customFormat="1" ht="26.1" customHeight="1" thickTop="1" thickBot="1" x14ac:dyDescent="0.2">
      <c r="A662" s="137"/>
      <c r="B662" s="157">
        <v>1496</v>
      </c>
      <c r="C662" s="94" t="s">
        <v>1</v>
      </c>
      <c r="D662" s="94" t="s">
        <v>210</v>
      </c>
      <c r="E662" s="94" t="s">
        <v>203</v>
      </c>
      <c r="F662" s="156">
        <v>8</v>
      </c>
      <c r="G662" s="102">
        <v>1.8</v>
      </c>
      <c r="H662" s="94" t="s">
        <v>256</v>
      </c>
      <c r="I662" s="94" t="s">
        <v>207</v>
      </c>
      <c r="J662" s="106" t="s">
        <v>199</v>
      </c>
      <c r="K662" s="146" t="str">
        <f t="shared" si="455"/>
        <v>●</v>
      </c>
      <c r="L662" s="145" t="s">
        <v>189</v>
      </c>
      <c r="M662" s="180">
        <f t="shared" si="456"/>
        <v>0</v>
      </c>
      <c r="N662" s="92"/>
      <c r="O662" s="93"/>
      <c r="P662" s="104"/>
      <c r="Q662" s="207">
        <v>4</v>
      </c>
      <c r="R662" s="202">
        <v>2</v>
      </c>
      <c r="S662" s="198">
        <v>4</v>
      </c>
      <c r="T662" s="191">
        <f t="shared" si="465"/>
        <v>2</v>
      </c>
      <c r="U662" s="191">
        <f t="shared" si="434"/>
        <v>1</v>
      </c>
      <c r="V662" s="191">
        <f t="shared" si="435"/>
        <v>0</v>
      </c>
      <c r="W662" s="191">
        <f t="shared" si="436"/>
        <v>0</v>
      </c>
      <c r="X662" s="191">
        <f t="shared" si="437"/>
        <v>0</v>
      </c>
      <c r="Y662" s="192">
        <f t="shared" si="438"/>
        <v>0</v>
      </c>
      <c r="Z662" s="195">
        <f t="shared" si="457"/>
        <v>0</v>
      </c>
      <c r="AA662" s="192" t="s">
        <v>67</v>
      </c>
      <c r="AB662" s="190"/>
      <c r="AC662" s="191"/>
      <c r="AD662" s="190"/>
      <c r="AE662" s="190"/>
      <c r="AF662" s="190"/>
      <c r="AG662" s="190"/>
      <c r="AH662" s="190"/>
      <c r="AI662" s="190"/>
      <c r="AJ662" s="190"/>
      <c r="AK662" s="190"/>
      <c r="AL662" s="190"/>
      <c r="AM662" s="190"/>
      <c r="AN662" s="190"/>
      <c r="AO662" s="190"/>
      <c r="AP662" s="190"/>
      <c r="AQ662" s="190"/>
      <c r="AR662" s="190"/>
      <c r="AS662" s="190"/>
      <c r="AT662" s="190"/>
      <c r="AU662" s="190"/>
      <c r="AV662" s="190"/>
      <c r="AW662" s="190"/>
      <c r="AX662" s="190"/>
      <c r="AY662" s="190"/>
      <c r="AZ662" s="190"/>
      <c r="BA662" s="190"/>
      <c r="BB662" s="190"/>
      <c r="BC662" s="190"/>
      <c r="BD662" s="190"/>
      <c r="BE662" s="190"/>
      <c r="BF662" s="190"/>
      <c r="BG662" s="190"/>
      <c r="BH662" s="190"/>
      <c r="BI662" s="190"/>
      <c r="BJ662" s="190"/>
      <c r="BK662" s="190"/>
      <c r="BL662" s="190"/>
      <c r="BM662" s="190"/>
      <c r="BN662" s="190"/>
      <c r="BO662" s="190"/>
      <c r="BP662" s="190"/>
      <c r="BQ662" s="190"/>
      <c r="BR662" s="190"/>
      <c r="BS662" s="190"/>
      <c r="BT662" s="190"/>
      <c r="BU662" s="190"/>
      <c r="BV662" s="190"/>
      <c r="BW662" s="190"/>
      <c r="BX662" s="190"/>
      <c r="BY662" s="190"/>
      <c r="BZ662" s="190">
        <f t="shared" si="468"/>
        <v>1</v>
      </c>
      <c r="CA662" s="190">
        <f t="shared" si="469"/>
        <v>0</v>
      </c>
      <c r="CB662" s="196">
        <f t="shared" si="470"/>
        <v>0</v>
      </c>
      <c r="CC662" s="196">
        <f t="shared" si="466"/>
        <v>0</v>
      </c>
      <c r="CD662" s="197">
        <f t="shared" si="471"/>
        <v>4</v>
      </c>
      <c r="CE662" s="198" t="s">
        <v>127</v>
      </c>
      <c r="CF662" s="196" t="str">
        <f t="shared" si="467"/>
        <v/>
      </c>
      <c r="CG662" s="199">
        <f t="shared" si="472"/>
        <v>1</v>
      </c>
      <c r="CH662" s="190" t="e">
        <f t="shared" si="473"/>
        <v>#VALUE!</v>
      </c>
      <c r="CI662" s="190" t="str">
        <f t="shared" si="474"/>
        <v/>
      </c>
      <c r="CJ662" s="190">
        <f t="shared" si="475"/>
        <v>0</v>
      </c>
      <c r="CK662" s="190"/>
      <c r="CL662" s="191">
        <f t="shared" si="440"/>
        <v>1496</v>
      </c>
      <c r="CM662" s="191" t="str">
        <f t="shared" si="441"/>
        <v>本圃</v>
      </c>
      <c r="CN662" s="191" t="str">
        <f t="shared" si="442"/>
        <v>紅ほっぺ</v>
      </c>
      <c r="CO662" s="191" t="str">
        <f t="shared" si="443"/>
        <v>よこ</v>
      </c>
      <c r="CP662" s="198">
        <f t="shared" si="444"/>
        <v>8</v>
      </c>
      <c r="CQ662" s="203">
        <f t="shared" si="445"/>
        <v>1.8</v>
      </c>
      <c r="CR662" s="191" t="str">
        <f t="shared" si="446"/>
        <v>SPWFD24UB2PB</v>
      </c>
      <c r="CS662" s="191" t="str">
        <f t="shared" si="447"/>
        <v>○</v>
      </c>
      <c r="CT662" s="191" t="str">
        <f t="shared" si="476"/>
        <v>適</v>
      </c>
      <c r="CU662" s="191" t="str">
        <f t="shared" si="458"/>
        <v>●</v>
      </c>
      <c r="CV662" s="191">
        <f t="shared" si="448"/>
        <v>0</v>
      </c>
      <c r="CW662" s="191" t="str">
        <f t="shared" si="449"/>
        <v/>
      </c>
      <c r="CX662" s="208">
        <f t="shared" si="450"/>
        <v>0</v>
      </c>
      <c r="CY662" s="97">
        <f t="shared" si="459"/>
        <v>4</v>
      </c>
      <c r="CZ662" s="98">
        <f t="shared" si="451"/>
        <v>2</v>
      </c>
      <c r="DA662" s="97">
        <f t="shared" si="452"/>
        <v>4</v>
      </c>
      <c r="DB662" s="95">
        <f t="shared" si="464"/>
        <v>2</v>
      </c>
      <c r="DC662" s="147">
        <f t="shared" si="460"/>
        <v>1</v>
      </c>
      <c r="DD662" s="210">
        <f t="shared" si="461"/>
        <v>0</v>
      </c>
      <c r="DE662" s="151">
        <f t="shared" si="462"/>
        <v>0</v>
      </c>
      <c r="DF662" s="213">
        <f t="shared" si="463"/>
        <v>0</v>
      </c>
      <c r="DG662" s="149">
        <f t="shared" si="453"/>
        <v>0</v>
      </c>
      <c r="DH662" s="141">
        <f t="shared" si="454"/>
        <v>0</v>
      </c>
    </row>
    <row r="663" spans="1:112" s="155" customFormat="1" ht="26.1" customHeight="1" thickTop="1" thickBot="1" x14ac:dyDescent="0.2">
      <c r="A663" s="137"/>
      <c r="B663" s="157">
        <v>1497</v>
      </c>
      <c r="C663" s="94" t="s">
        <v>1</v>
      </c>
      <c r="D663" s="94" t="s">
        <v>210</v>
      </c>
      <c r="E663" s="94" t="s">
        <v>203</v>
      </c>
      <c r="F663" s="156">
        <v>8</v>
      </c>
      <c r="G663" s="102">
        <v>1.8</v>
      </c>
      <c r="H663" s="94" t="s">
        <v>256</v>
      </c>
      <c r="I663" s="94" t="s">
        <v>209</v>
      </c>
      <c r="J663" s="103" t="s">
        <v>202</v>
      </c>
      <c r="K663" s="146" t="str">
        <f t="shared" si="455"/>
        <v>○</v>
      </c>
      <c r="L663" s="145" t="s">
        <v>189</v>
      </c>
      <c r="M663" s="180">
        <f t="shared" si="456"/>
        <v>0</v>
      </c>
      <c r="N663" s="92"/>
      <c r="O663" s="93"/>
      <c r="P663" s="104"/>
      <c r="Q663" s="207">
        <v>3</v>
      </c>
      <c r="R663" s="202">
        <v>2</v>
      </c>
      <c r="S663" s="198">
        <v>4</v>
      </c>
      <c r="T663" s="191">
        <f t="shared" si="465"/>
        <v>2</v>
      </c>
      <c r="U663" s="191">
        <f t="shared" si="434"/>
        <v>1</v>
      </c>
      <c r="V663" s="191">
        <f t="shared" si="435"/>
        <v>0</v>
      </c>
      <c r="W663" s="191">
        <f t="shared" si="436"/>
        <v>0</v>
      </c>
      <c r="X663" s="191">
        <f t="shared" si="437"/>
        <v>0</v>
      </c>
      <c r="Y663" s="192">
        <f t="shared" si="438"/>
        <v>0</v>
      </c>
      <c r="Z663" s="195">
        <f t="shared" si="457"/>
        <v>0</v>
      </c>
      <c r="AA663" s="192" t="s">
        <v>67</v>
      </c>
      <c r="AB663" s="190"/>
      <c r="AC663" s="191"/>
      <c r="AD663" s="190"/>
      <c r="AE663" s="190"/>
      <c r="AF663" s="190"/>
      <c r="AG663" s="190"/>
      <c r="AH663" s="190"/>
      <c r="AI663" s="190"/>
      <c r="AJ663" s="190"/>
      <c r="AK663" s="190"/>
      <c r="AL663" s="190"/>
      <c r="AM663" s="190"/>
      <c r="AN663" s="190"/>
      <c r="AO663" s="190"/>
      <c r="AP663" s="190"/>
      <c r="AQ663" s="190"/>
      <c r="AR663" s="190"/>
      <c r="AS663" s="190"/>
      <c r="AT663" s="190"/>
      <c r="AU663" s="190"/>
      <c r="AV663" s="190"/>
      <c r="AW663" s="190"/>
      <c r="AX663" s="190"/>
      <c r="AY663" s="190"/>
      <c r="AZ663" s="190"/>
      <c r="BA663" s="190"/>
      <c r="BB663" s="190"/>
      <c r="BC663" s="190"/>
      <c r="BD663" s="190"/>
      <c r="BE663" s="190"/>
      <c r="BF663" s="190"/>
      <c r="BG663" s="190"/>
      <c r="BH663" s="190"/>
      <c r="BI663" s="190"/>
      <c r="BJ663" s="190"/>
      <c r="BK663" s="190"/>
      <c r="BL663" s="190"/>
      <c r="BM663" s="190"/>
      <c r="BN663" s="190"/>
      <c r="BO663" s="190"/>
      <c r="BP663" s="190"/>
      <c r="BQ663" s="190"/>
      <c r="BR663" s="190"/>
      <c r="BS663" s="190"/>
      <c r="BT663" s="190"/>
      <c r="BU663" s="190"/>
      <c r="BV663" s="190"/>
      <c r="BW663" s="190"/>
      <c r="BX663" s="190"/>
      <c r="BY663" s="190"/>
      <c r="BZ663" s="190">
        <f t="shared" si="468"/>
        <v>1</v>
      </c>
      <c r="CA663" s="190">
        <f t="shared" si="469"/>
        <v>0</v>
      </c>
      <c r="CB663" s="196">
        <f t="shared" si="470"/>
        <v>0</v>
      </c>
      <c r="CC663" s="196">
        <f t="shared" si="466"/>
        <v>0</v>
      </c>
      <c r="CD663" s="197">
        <f t="shared" si="471"/>
        <v>3</v>
      </c>
      <c r="CE663" s="198" t="s">
        <v>127</v>
      </c>
      <c r="CF663" s="196" t="str">
        <f t="shared" si="467"/>
        <v/>
      </c>
      <c r="CG663" s="199">
        <f t="shared" si="472"/>
        <v>1</v>
      </c>
      <c r="CH663" s="190" t="e">
        <f t="shared" si="473"/>
        <v>#VALUE!</v>
      </c>
      <c r="CI663" s="190" t="str">
        <f t="shared" si="474"/>
        <v/>
      </c>
      <c r="CJ663" s="190">
        <f t="shared" si="475"/>
        <v>0</v>
      </c>
      <c r="CK663" s="190"/>
      <c r="CL663" s="191">
        <f t="shared" si="440"/>
        <v>1497</v>
      </c>
      <c r="CM663" s="191" t="str">
        <f t="shared" si="441"/>
        <v>本圃</v>
      </c>
      <c r="CN663" s="191" t="str">
        <f t="shared" si="442"/>
        <v>紅ほっぺ</v>
      </c>
      <c r="CO663" s="191" t="str">
        <f t="shared" si="443"/>
        <v>よこ</v>
      </c>
      <c r="CP663" s="198">
        <f t="shared" si="444"/>
        <v>8</v>
      </c>
      <c r="CQ663" s="203">
        <f t="shared" si="445"/>
        <v>1.8</v>
      </c>
      <c r="CR663" s="191" t="str">
        <f t="shared" si="446"/>
        <v>SPWFD24UB2PB</v>
      </c>
      <c r="CS663" s="191" t="str">
        <f t="shared" si="447"/>
        <v>◎</v>
      </c>
      <c r="CT663" s="191" t="str">
        <f t="shared" si="476"/>
        <v>強め</v>
      </c>
      <c r="CU663" s="191" t="str">
        <f t="shared" si="458"/>
        <v>○</v>
      </c>
      <c r="CV663" s="191">
        <f t="shared" si="448"/>
        <v>0</v>
      </c>
      <c r="CW663" s="191" t="str">
        <f t="shared" si="449"/>
        <v/>
      </c>
      <c r="CX663" s="208">
        <f t="shared" si="450"/>
        <v>0</v>
      </c>
      <c r="CY663" s="97">
        <f t="shared" si="459"/>
        <v>3</v>
      </c>
      <c r="CZ663" s="98">
        <f t="shared" si="451"/>
        <v>2</v>
      </c>
      <c r="DA663" s="97">
        <f t="shared" si="452"/>
        <v>4</v>
      </c>
      <c r="DB663" s="95">
        <f t="shared" si="464"/>
        <v>2</v>
      </c>
      <c r="DC663" s="147">
        <f t="shared" si="460"/>
        <v>1</v>
      </c>
      <c r="DD663" s="210">
        <f t="shared" si="461"/>
        <v>0</v>
      </c>
      <c r="DE663" s="151">
        <f t="shared" si="462"/>
        <v>0</v>
      </c>
      <c r="DF663" s="213">
        <f t="shared" si="463"/>
        <v>0</v>
      </c>
      <c r="DG663" s="149">
        <f t="shared" si="453"/>
        <v>0</v>
      </c>
      <c r="DH663" s="141">
        <f t="shared" si="454"/>
        <v>0</v>
      </c>
    </row>
    <row r="664" spans="1:112" s="155" customFormat="1" ht="26.1" customHeight="1" thickTop="1" thickBot="1" x14ac:dyDescent="0.2">
      <c r="A664" s="137"/>
      <c r="B664" s="157">
        <v>1498</v>
      </c>
      <c r="C664" s="94" t="s">
        <v>1</v>
      </c>
      <c r="D664" s="94" t="s">
        <v>210</v>
      </c>
      <c r="E664" s="94" t="s">
        <v>203</v>
      </c>
      <c r="F664" s="156">
        <v>8</v>
      </c>
      <c r="G664" s="102">
        <v>1.75</v>
      </c>
      <c r="H664" s="94" t="s">
        <v>256</v>
      </c>
      <c r="I664" s="94" t="s">
        <v>207</v>
      </c>
      <c r="J664" s="106" t="s">
        <v>199</v>
      </c>
      <c r="K664" s="146" t="str">
        <f t="shared" si="455"/>
        <v>●</v>
      </c>
      <c r="L664" s="145" t="s">
        <v>189</v>
      </c>
      <c r="M664" s="180">
        <f t="shared" si="456"/>
        <v>0</v>
      </c>
      <c r="N664" s="92"/>
      <c r="O664" s="93"/>
      <c r="P664" s="104"/>
      <c r="Q664" s="207">
        <v>4</v>
      </c>
      <c r="R664" s="202">
        <v>2</v>
      </c>
      <c r="S664" s="198">
        <v>4</v>
      </c>
      <c r="T664" s="191">
        <f t="shared" si="465"/>
        <v>2</v>
      </c>
      <c r="U664" s="191">
        <f t="shared" si="434"/>
        <v>1</v>
      </c>
      <c r="V664" s="191">
        <f t="shared" si="435"/>
        <v>0</v>
      </c>
      <c r="W664" s="191">
        <f t="shared" si="436"/>
        <v>0</v>
      </c>
      <c r="X664" s="191">
        <f t="shared" si="437"/>
        <v>0</v>
      </c>
      <c r="Y664" s="192">
        <f t="shared" si="438"/>
        <v>0</v>
      </c>
      <c r="Z664" s="195">
        <f t="shared" si="457"/>
        <v>0</v>
      </c>
      <c r="AA664" s="192" t="s">
        <v>67</v>
      </c>
      <c r="AB664" s="190"/>
      <c r="AC664" s="191"/>
      <c r="AD664" s="190"/>
      <c r="AE664" s="190"/>
      <c r="AF664" s="190"/>
      <c r="AG664" s="190"/>
      <c r="AH664" s="190"/>
      <c r="AI664" s="190"/>
      <c r="AJ664" s="190"/>
      <c r="AK664" s="190"/>
      <c r="AL664" s="190"/>
      <c r="AM664" s="190"/>
      <c r="AN664" s="190"/>
      <c r="AO664" s="190"/>
      <c r="AP664" s="190"/>
      <c r="AQ664" s="190"/>
      <c r="AR664" s="190"/>
      <c r="AS664" s="190"/>
      <c r="AT664" s="190"/>
      <c r="AU664" s="190"/>
      <c r="AV664" s="190"/>
      <c r="AW664" s="190"/>
      <c r="AX664" s="190"/>
      <c r="AY664" s="190"/>
      <c r="AZ664" s="190"/>
      <c r="BA664" s="190"/>
      <c r="BB664" s="190"/>
      <c r="BC664" s="190"/>
      <c r="BD664" s="190"/>
      <c r="BE664" s="190"/>
      <c r="BF664" s="190"/>
      <c r="BG664" s="190"/>
      <c r="BH664" s="190"/>
      <c r="BI664" s="190"/>
      <c r="BJ664" s="190"/>
      <c r="BK664" s="190"/>
      <c r="BL664" s="190"/>
      <c r="BM664" s="190"/>
      <c r="BN664" s="190"/>
      <c r="BO664" s="190"/>
      <c r="BP664" s="190"/>
      <c r="BQ664" s="190"/>
      <c r="BR664" s="190"/>
      <c r="BS664" s="190"/>
      <c r="BT664" s="190"/>
      <c r="BU664" s="190"/>
      <c r="BV664" s="190"/>
      <c r="BW664" s="190"/>
      <c r="BX664" s="190"/>
      <c r="BY664" s="190"/>
      <c r="BZ664" s="190">
        <f t="shared" si="468"/>
        <v>1</v>
      </c>
      <c r="CA664" s="190">
        <f t="shared" si="469"/>
        <v>0</v>
      </c>
      <c r="CB664" s="196">
        <f t="shared" si="470"/>
        <v>0</v>
      </c>
      <c r="CC664" s="196">
        <f t="shared" si="466"/>
        <v>0</v>
      </c>
      <c r="CD664" s="197">
        <f t="shared" si="471"/>
        <v>4</v>
      </c>
      <c r="CE664" s="198" t="s">
        <v>127</v>
      </c>
      <c r="CF664" s="196" t="str">
        <f t="shared" si="467"/>
        <v/>
      </c>
      <c r="CG664" s="199">
        <f t="shared" si="472"/>
        <v>1</v>
      </c>
      <c r="CH664" s="190" t="e">
        <f t="shared" si="473"/>
        <v>#VALUE!</v>
      </c>
      <c r="CI664" s="190" t="str">
        <f t="shared" si="474"/>
        <v/>
      </c>
      <c r="CJ664" s="190">
        <f t="shared" si="475"/>
        <v>0</v>
      </c>
      <c r="CK664" s="190"/>
      <c r="CL664" s="191">
        <f t="shared" si="440"/>
        <v>1498</v>
      </c>
      <c r="CM664" s="191" t="str">
        <f t="shared" si="441"/>
        <v>本圃</v>
      </c>
      <c r="CN664" s="191" t="str">
        <f t="shared" si="442"/>
        <v>紅ほっぺ</v>
      </c>
      <c r="CO664" s="191" t="str">
        <f t="shared" si="443"/>
        <v>よこ</v>
      </c>
      <c r="CP664" s="198">
        <f t="shared" si="444"/>
        <v>8</v>
      </c>
      <c r="CQ664" s="203">
        <f t="shared" si="445"/>
        <v>1.75</v>
      </c>
      <c r="CR664" s="191" t="str">
        <f t="shared" si="446"/>
        <v>SPWFD24UB2PB</v>
      </c>
      <c r="CS664" s="191" t="str">
        <f t="shared" si="447"/>
        <v>○</v>
      </c>
      <c r="CT664" s="191" t="str">
        <f t="shared" si="476"/>
        <v>適</v>
      </c>
      <c r="CU664" s="191" t="str">
        <f t="shared" si="458"/>
        <v>●</v>
      </c>
      <c r="CV664" s="191">
        <f t="shared" si="448"/>
        <v>0</v>
      </c>
      <c r="CW664" s="191" t="str">
        <f t="shared" si="449"/>
        <v/>
      </c>
      <c r="CX664" s="208">
        <f t="shared" si="450"/>
        <v>0</v>
      </c>
      <c r="CY664" s="97">
        <f t="shared" si="459"/>
        <v>4</v>
      </c>
      <c r="CZ664" s="98">
        <f t="shared" si="451"/>
        <v>2</v>
      </c>
      <c r="DA664" s="97">
        <f t="shared" si="452"/>
        <v>4</v>
      </c>
      <c r="DB664" s="95">
        <f t="shared" si="464"/>
        <v>2</v>
      </c>
      <c r="DC664" s="147">
        <f t="shared" si="460"/>
        <v>1</v>
      </c>
      <c r="DD664" s="210">
        <f t="shared" si="461"/>
        <v>0</v>
      </c>
      <c r="DE664" s="151">
        <f t="shared" si="462"/>
        <v>0</v>
      </c>
      <c r="DF664" s="213">
        <f t="shared" si="463"/>
        <v>0</v>
      </c>
      <c r="DG664" s="149">
        <f t="shared" si="453"/>
        <v>0</v>
      </c>
      <c r="DH664" s="141">
        <f t="shared" si="454"/>
        <v>0</v>
      </c>
    </row>
    <row r="665" spans="1:112" s="155" customFormat="1" ht="26.1" customHeight="1" thickTop="1" thickBot="1" x14ac:dyDescent="0.2">
      <c r="A665" s="137"/>
      <c r="B665" s="157">
        <v>1499</v>
      </c>
      <c r="C665" s="94" t="s">
        <v>1</v>
      </c>
      <c r="D665" s="94" t="s">
        <v>210</v>
      </c>
      <c r="E665" s="94" t="s">
        <v>203</v>
      </c>
      <c r="F665" s="156">
        <v>8</v>
      </c>
      <c r="G665" s="102">
        <v>1.75</v>
      </c>
      <c r="H665" s="94" t="s">
        <v>256</v>
      </c>
      <c r="I665" s="94" t="s">
        <v>209</v>
      </c>
      <c r="J665" s="103" t="s">
        <v>202</v>
      </c>
      <c r="K665" s="146" t="str">
        <f t="shared" si="455"/>
        <v>○</v>
      </c>
      <c r="L665" s="145" t="s">
        <v>189</v>
      </c>
      <c r="M665" s="180">
        <f t="shared" si="456"/>
        <v>0</v>
      </c>
      <c r="N665" s="92"/>
      <c r="O665" s="93"/>
      <c r="P665" s="104"/>
      <c r="Q665" s="207">
        <v>3</v>
      </c>
      <c r="R665" s="202">
        <v>2</v>
      </c>
      <c r="S665" s="198">
        <v>4</v>
      </c>
      <c r="T665" s="191">
        <f t="shared" si="465"/>
        <v>2</v>
      </c>
      <c r="U665" s="191">
        <f t="shared" si="434"/>
        <v>1</v>
      </c>
      <c r="V665" s="191">
        <f t="shared" si="435"/>
        <v>0</v>
      </c>
      <c r="W665" s="191">
        <f t="shared" si="436"/>
        <v>0</v>
      </c>
      <c r="X665" s="191">
        <f t="shared" si="437"/>
        <v>0</v>
      </c>
      <c r="Y665" s="192">
        <f t="shared" si="438"/>
        <v>0</v>
      </c>
      <c r="Z665" s="195">
        <f t="shared" si="457"/>
        <v>0</v>
      </c>
      <c r="AA665" s="192" t="s">
        <v>67</v>
      </c>
      <c r="AB665" s="190"/>
      <c r="AC665" s="191"/>
      <c r="AD665" s="190"/>
      <c r="AE665" s="190"/>
      <c r="AF665" s="190"/>
      <c r="AG665" s="190"/>
      <c r="AH665" s="190"/>
      <c r="AI665" s="190"/>
      <c r="AJ665" s="190"/>
      <c r="AK665" s="190"/>
      <c r="AL665" s="190"/>
      <c r="AM665" s="190"/>
      <c r="AN665" s="190"/>
      <c r="AO665" s="190"/>
      <c r="AP665" s="190"/>
      <c r="AQ665" s="190"/>
      <c r="AR665" s="190"/>
      <c r="AS665" s="190"/>
      <c r="AT665" s="190"/>
      <c r="AU665" s="190"/>
      <c r="AV665" s="190"/>
      <c r="AW665" s="190"/>
      <c r="AX665" s="190"/>
      <c r="AY665" s="190"/>
      <c r="AZ665" s="190"/>
      <c r="BA665" s="190"/>
      <c r="BB665" s="190"/>
      <c r="BC665" s="190"/>
      <c r="BD665" s="190"/>
      <c r="BE665" s="190"/>
      <c r="BF665" s="190"/>
      <c r="BG665" s="190"/>
      <c r="BH665" s="190"/>
      <c r="BI665" s="190"/>
      <c r="BJ665" s="190"/>
      <c r="BK665" s="190"/>
      <c r="BL665" s="190"/>
      <c r="BM665" s="190"/>
      <c r="BN665" s="190"/>
      <c r="BO665" s="190"/>
      <c r="BP665" s="190"/>
      <c r="BQ665" s="190"/>
      <c r="BR665" s="190"/>
      <c r="BS665" s="190"/>
      <c r="BT665" s="190"/>
      <c r="BU665" s="190"/>
      <c r="BV665" s="190"/>
      <c r="BW665" s="190"/>
      <c r="BX665" s="190"/>
      <c r="BY665" s="190"/>
      <c r="BZ665" s="190">
        <f t="shared" si="468"/>
        <v>1</v>
      </c>
      <c r="CA665" s="190">
        <f t="shared" si="469"/>
        <v>0</v>
      </c>
      <c r="CB665" s="196">
        <f t="shared" si="470"/>
        <v>0</v>
      </c>
      <c r="CC665" s="196">
        <f t="shared" si="466"/>
        <v>0</v>
      </c>
      <c r="CD665" s="197">
        <f t="shared" si="471"/>
        <v>3</v>
      </c>
      <c r="CE665" s="198" t="s">
        <v>127</v>
      </c>
      <c r="CF665" s="196" t="str">
        <f t="shared" si="467"/>
        <v/>
      </c>
      <c r="CG665" s="199">
        <f t="shared" si="472"/>
        <v>1</v>
      </c>
      <c r="CH665" s="190" t="e">
        <f t="shared" si="473"/>
        <v>#VALUE!</v>
      </c>
      <c r="CI665" s="190" t="str">
        <f t="shared" si="474"/>
        <v/>
      </c>
      <c r="CJ665" s="190">
        <f t="shared" si="475"/>
        <v>0</v>
      </c>
      <c r="CK665" s="190"/>
      <c r="CL665" s="191">
        <f t="shared" si="440"/>
        <v>1499</v>
      </c>
      <c r="CM665" s="191" t="str">
        <f t="shared" si="441"/>
        <v>本圃</v>
      </c>
      <c r="CN665" s="191" t="str">
        <f t="shared" si="442"/>
        <v>紅ほっぺ</v>
      </c>
      <c r="CO665" s="191" t="str">
        <f t="shared" si="443"/>
        <v>よこ</v>
      </c>
      <c r="CP665" s="198">
        <f t="shared" si="444"/>
        <v>8</v>
      </c>
      <c r="CQ665" s="203">
        <f t="shared" si="445"/>
        <v>1.75</v>
      </c>
      <c r="CR665" s="191" t="str">
        <f t="shared" si="446"/>
        <v>SPWFD24UB2PB</v>
      </c>
      <c r="CS665" s="191" t="str">
        <f t="shared" si="447"/>
        <v>◎</v>
      </c>
      <c r="CT665" s="191" t="str">
        <f t="shared" si="476"/>
        <v>強め</v>
      </c>
      <c r="CU665" s="191" t="str">
        <f t="shared" si="458"/>
        <v>○</v>
      </c>
      <c r="CV665" s="191">
        <f t="shared" si="448"/>
        <v>0</v>
      </c>
      <c r="CW665" s="191" t="str">
        <f t="shared" si="449"/>
        <v/>
      </c>
      <c r="CX665" s="208">
        <f t="shared" si="450"/>
        <v>0</v>
      </c>
      <c r="CY665" s="97">
        <f t="shared" si="459"/>
        <v>3</v>
      </c>
      <c r="CZ665" s="98">
        <f t="shared" si="451"/>
        <v>2</v>
      </c>
      <c r="DA665" s="97">
        <f t="shared" si="452"/>
        <v>4</v>
      </c>
      <c r="DB665" s="95">
        <f t="shared" si="464"/>
        <v>2</v>
      </c>
      <c r="DC665" s="147">
        <f t="shared" si="460"/>
        <v>1</v>
      </c>
      <c r="DD665" s="210">
        <f t="shared" si="461"/>
        <v>0</v>
      </c>
      <c r="DE665" s="151">
        <f t="shared" si="462"/>
        <v>0</v>
      </c>
      <c r="DF665" s="213">
        <f t="shared" si="463"/>
        <v>0</v>
      </c>
      <c r="DG665" s="149">
        <f t="shared" si="453"/>
        <v>0</v>
      </c>
      <c r="DH665" s="141">
        <f t="shared" si="454"/>
        <v>0</v>
      </c>
    </row>
    <row r="666" spans="1:112" s="155" customFormat="1" ht="26.1" customHeight="1" thickTop="1" thickBot="1" x14ac:dyDescent="0.2">
      <c r="A666" s="137"/>
      <c r="B666" s="157">
        <v>1500</v>
      </c>
      <c r="C666" s="94" t="s">
        <v>1</v>
      </c>
      <c r="D666" s="94" t="s">
        <v>210</v>
      </c>
      <c r="E666" s="94" t="s">
        <v>203</v>
      </c>
      <c r="F666" s="156">
        <v>8</v>
      </c>
      <c r="G666" s="102">
        <v>1.7</v>
      </c>
      <c r="H666" s="94" t="s">
        <v>256</v>
      </c>
      <c r="I666" s="94" t="s">
        <v>207</v>
      </c>
      <c r="J666" s="106" t="s">
        <v>199</v>
      </c>
      <c r="K666" s="146" t="str">
        <f t="shared" si="455"/>
        <v>●</v>
      </c>
      <c r="L666" s="145" t="s">
        <v>189</v>
      </c>
      <c r="M666" s="180">
        <f t="shared" si="456"/>
        <v>0</v>
      </c>
      <c r="N666" s="92"/>
      <c r="O666" s="93"/>
      <c r="P666" s="104"/>
      <c r="Q666" s="207">
        <v>4</v>
      </c>
      <c r="R666" s="202">
        <v>2</v>
      </c>
      <c r="S666" s="198">
        <v>4</v>
      </c>
      <c r="T666" s="191">
        <f t="shared" si="465"/>
        <v>2</v>
      </c>
      <c r="U666" s="191">
        <f t="shared" si="434"/>
        <v>1</v>
      </c>
      <c r="V666" s="191">
        <f t="shared" si="435"/>
        <v>0</v>
      </c>
      <c r="W666" s="191">
        <f t="shared" si="436"/>
        <v>0</v>
      </c>
      <c r="X666" s="191">
        <f t="shared" si="437"/>
        <v>0</v>
      </c>
      <c r="Y666" s="192">
        <f t="shared" si="438"/>
        <v>0</v>
      </c>
      <c r="Z666" s="195">
        <f t="shared" si="457"/>
        <v>0</v>
      </c>
      <c r="AA666" s="192" t="s">
        <v>67</v>
      </c>
      <c r="AB666" s="190"/>
      <c r="AC666" s="191"/>
      <c r="AD666" s="190"/>
      <c r="AE666" s="190"/>
      <c r="AF666" s="190"/>
      <c r="AG666" s="190"/>
      <c r="AH666" s="190"/>
      <c r="AI666" s="190"/>
      <c r="AJ666" s="190"/>
      <c r="AK666" s="190"/>
      <c r="AL666" s="190"/>
      <c r="AM666" s="190"/>
      <c r="AN666" s="190"/>
      <c r="AO666" s="190"/>
      <c r="AP666" s="190"/>
      <c r="AQ666" s="190"/>
      <c r="AR666" s="190"/>
      <c r="AS666" s="190"/>
      <c r="AT666" s="190"/>
      <c r="AU666" s="190"/>
      <c r="AV666" s="190"/>
      <c r="AW666" s="190"/>
      <c r="AX666" s="190"/>
      <c r="AY666" s="190"/>
      <c r="AZ666" s="190"/>
      <c r="BA666" s="190"/>
      <c r="BB666" s="190"/>
      <c r="BC666" s="190"/>
      <c r="BD666" s="190"/>
      <c r="BE666" s="190"/>
      <c r="BF666" s="190"/>
      <c r="BG666" s="190"/>
      <c r="BH666" s="190"/>
      <c r="BI666" s="190"/>
      <c r="BJ666" s="190"/>
      <c r="BK666" s="190"/>
      <c r="BL666" s="190"/>
      <c r="BM666" s="190"/>
      <c r="BN666" s="190"/>
      <c r="BO666" s="190"/>
      <c r="BP666" s="190"/>
      <c r="BQ666" s="190"/>
      <c r="BR666" s="190"/>
      <c r="BS666" s="190"/>
      <c r="BT666" s="190"/>
      <c r="BU666" s="190"/>
      <c r="BV666" s="190"/>
      <c r="BW666" s="190"/>
      <c r="BX666" s="190"/>
      <c r="BY666" s="190"/>
      <c r="BZ666" s="190">
        <f t="shared" si="468"/>
        <v>1</v>
      </c>
      <c r="CA666" s="190">
        <f t="shared" si="469"/>
        <v>0</v>
      </c>
      <c r="CB666" s="196">
        <f t="shared" si="470"/>
        <v>0</v>
      </c>
      <c r="CC666" s="196">
        <f t="shared" si="466"/>
        <v>0</v>
      </c>
      <c r="CD666" s="197">
        <f t="shared" si="471"/>
        <v>4</v>
      </c>
      <c r="CE666" s="198" t="s">
        <v>127</v>
      </c>
      <c r="CF666" s="196" t="str">
        <f t="shared" si="467"/>
        <v/>
      </c>
      <c r="CG666" s="199">
        <f t="shared" si="472"/>
        <v>1</v>
      </c>
      <c r="CH666" s="190" t="e">
        <f t="shared" si="473"/>
        <v>#VALUE!</v>
      </c>
      <c r="CI666" s="190" t="str">
        <f t="shared" si="474"/>
        <v/>
      </c>
      <c r="CJ666" s="190">
        <f t="shared" si="475"/>
        <v>0</v>
      </c>
      <c r="CK666" s="190"/>
      <c r="CL666" s="191">
        <f t="shared" ref="CL666:CS668" si="477">B666</f>
        <v>1500</v>
      </c>
      <c r="CM666" s="191" t="str">
        <f t="shared" si="477"/>
        <v>本圃</v>
      </c>
      <c r="CN666" s="191" t="str">
        <f t="shared" si="477"/>
        <v>紅ほっぺ</v>
      </c>
      <c r="CO666" s="191" t="str">
        <f t="shared" si="477"/>
        <v>よこ</v>
      </c>
      <c r="CP666" s="198">
        <f t="shared" si="477"/>
        <v>8</v>
      </c>
      <c r="CQ666" s="203">
        <f t="shared" si="477"/>
        <v>1.7</v>
      </c>
      <c r="CR666" s="191" t="str">
        <f t="shared" si="477"/>
        <v>SPWFD24UB2PB</v>
      </c>
      <c r="CS666" s="191" t="str">
        <f t="shared" si="477"/>
        <v>○</v>
      </c>
      <c r="CT666" s="191" t="str">
        <f t="shared" si="476"/>
        <v>適</v>
      </c>
      <c r="CU666" s="191" t="str">
        <f t="shared" si="458"/>
        <v>●</v>
      </c>
      <c r="CV666" s="191">
        <f>N666</f>
        <v>0</v>
      </c>
      <c r="CW666" s="191" t="str">
        <f>IF(O666&lt;&gt;"",O666,"")</f>
        <v/>
      </c>
      <c r="CX666" s="208">
        <f>P666</f>
        <v>0</v>
      </c>
      <c r="CY666" s="97">
        <f t="shared" si="459"/>
        <v>4</v>
      </c>
      <c r="CZ666" s="98">
        <f t="shared" ref="CZ666:DA668" si="478">R666</f>
        <v>2</v>
      </c>
      <c r="DA666" s="97">
        <f t="shared" si="478"/>
        <v>4</v>
      </c>
      <c r="DB666" s="95">
        <f t="shared" si="464"/>
        <v>2</v>
      </c>
      <c r="DC666" s="147">
        <f t="shared" si="460"/>
        <v>1</v>
      </c>
      <c r="DD666" s="210">
        <f t="shared" si="461"/>
        <v>0</v>
      </c>
      <c r="DE666" s="151">
        <f t="shared" si="462"/>
        <v>0</v>
      </c>
      <c r="DF666" s="213">
        <f t="shared" si="463"/>
        <v>0</v>
      </c>
      <c r="DG666" s="149">
        <f>DE666*45900</f>
        <v>0</v>
      </c>
      <c r="DH666" s="141">
        <f>(DB666/CZ666-1)*CY666</f>
        <v>0</v>
      </c>
    </row>
    <row r="667" spans="1:112" s="155" customFormat="1" ht="26.1" customHeight="1" thickTop="1" thickBot="1" x14ac:dyDescent="0.2">
      <c r="A667" s="137"/>
      <c r="B667" s="157">
        <v>1501</v>
      </c>
      <c r="C667" s="94" t="s">
        <v>1</v>
      </c>
      <c r="D667" s="94" t="s">
        <v>210</v>
      </c>
      <c r="E667" s="94" t="s">
        <v>203</v>
      </c>
      <c r="F667" s="156">
        <v>8</v>
      </c>
      <c r="G667" s="102">
        <v>1.6</v>
      </c>
      <c r="H667" s="94" t="s">
        <v>256</v>
      </c>
      <c r="I667" s="94" t="s">
        <v>207</v>
      </c>
      <c r="J667" s="106" t="s">
        <v>199</v>
      </c>
      <c r="K667" s="146" t="str">
        <f>IF(OR(Q667=3,Q667=6,Q667=9),"○",IF(OR(Q667=4,Q667=8),"●","-"))</f>
        <v>●</v>
      </c>
      <c r="L667" s="145" t="s">
        <v>189</v>
      </c>
      <c r="M667" s="180">
        <f>IF(L667="YES",1,0)</f>
        <v>0</v>
      </c>
      <c r="N667" s="92"/>
      <c r="O667" s="93"/>
      <c r="P667" s="104"/>
      <c r="Q667" s="207">
        <v>4</v>
      </c>
      <c r="R667" s="202">
        <v>2</v>
      </c>
      <c r="S667" s="198">
        <v>4</v>
      </c>
      <c r="T667" s="191">
        <f t="shared" si="465"/>
        <v>2</v>
      </c>
      <c r="U667" s="191">
        <f t="shared" si="434"/>
        <v>1</v>
      </c>
      <c r="V667" s="191">
        <f t="shared" si="435"/>
        <v>0</v>
      </c>
      <c r="W667" s="191">
        <f t="shared" si="436"/>
        <v>0</v>
      </c>
      <c r="X667" s="191">
        <f t="shared" si="437"/>
        <v>0</v>
      </c>
      <c r="Y667" s="192">
        <f t="shared" si="438"/>
        <v>0</v>
      </c>
      <c r="Z667" s="195">
        <f t="shared" si="457"/>
        <v>0</v>
      </c>
      <c r="AA667" s="192" t="s">
        <v>67</v>
      </c>
      <c r="AB667" s="190"/>
      <c r="AC667" s="191"/>
      <c r="AD667" s="190"/>
      <c r="AE667" s="190"/>
      <c r="AF667" s="190"/>
      <c r="AG667" s="190"/>
      <c r="AH667" s="190"/>
      <c r="AI667" s="190"/>
      <c r="AJ667" s="190"/>
      <c r="AK667" s="190"/>
      <c r="AL667" s="190"/>
      <c r="AM667" s="190"/>
      <c r="AN667" s="190"/>
      <c r="AO667" s="190"/>
      <c r="AP667" s="190"/>
      <c r="AQ667" s="190"/>
      <c r="AR667" s="190"/>
      <c r="AS667" s="190"/>
      <c r="AT667" s="190"/>
      <c r="AU667" s="190"/>
      <c r="AV667" s="190"/>
      <c r="AW667" s="190"/>
      <c r="AX667" s="190"/>
      <c r="AY667" s="190"/>
      <c r="AZ667" s="190"/>
      <c r="BA667" s="190"/>
      <c r="BB667" s="190"/>
      <c r="BC667" s="190"/>
      <c r="BD667" s="190"/>
      <c r="BE667" s="190"/>
      <c r="BF667" s="190"/>
      <c r="BG667" s="190"/>
      <c r="BH667" s="190"/>
      <c r="BI667" s="190"/>
      <c r="BJ667" s="190"/>
      <c r="BK667" s="190"/>
      <c r="BL667" s="190"/>
      <c r="BM667" s="190"/>
      <c r="BN667" s="190"/>
      <c r="BO667" s="190"/>
      <c r="BP667" s="190"/>
      <c r="BQ667" s="190"/>
      <c r="BR667" s="190"/>
      <c r="BS667" s="190"/>
      <c r="BT667" s="190"/>
      <c r="BU667" s="190"/>
      <c r="BV667" s="190"/>
      <c r="BW667" s="190"/>
      <c r="BX667" s="190"/>
      <c r="BY667" s="190"/>
      <c r="BZ667" s="190">
        <f t="shared" si="468"/>
        <v>1</v>
      </c>
      <c r="CA667" s="190">
        <f t="shared" si="469"/>
        <v>0</v>
      </c>
      <c r="CB667" s="196">
        <f t="shared" si="470"/>
        <v>0</v>
      </c>
      <c r="CC667" s="196">
        <f t="shared" si="466"/>
        <v>0</v>
      </c>
      <c r="CD667" s="197">
        <f t="shared" si="471"/>
        <v>4</v>
      </c>
      <c r="CE667" s="198" t="s">
        <v>127</v>
      </c>
      <c r="CF667" s="196" t="str">
        <f t="shared" si="467"/>
        <v/>
      </c>
      <c r="CG667" s="199">
        <f t="shared" si="472"/>
        <v>1</v>
      </c>
      <c r="CH667" s="190" t="e">
        <f t="shared" si="473"/>
        <v>#VALUE!</v>
      </c>
      <c r="CI667" s="190" t="str">
        <f t="shared" si="474"/>
        <v/>
      </c>
      <c r="CJ667" s="190">
        <f t="shared" si="475"/>
        <v>0</v>
      </c>
      <c r="CK667" s="190"/>
      <c r="CL667" s="191">
        <f t="shared" si="477"/>
        <v>1501</v>
      </c>
      <c r="CM667" s="191" t="str">
        <f t="shared" si="477"/>
        <v>本圃</v>
      </c>
      <c r="CN667" s="191" t="str">
        <f t="shared" si="477"/>
        <v>紅ほっぺ</v>
      </c>
      <c r="CO667" s="191" t="str">
        <f t="shared" si="477"/>
        <v>よこ</v>
      </c>
      <c r="CP667" s="198">
        <f t="shared" si="477"/>
        <v>8</v>
      </c>
      <c r="CQ667" s="203">
        <f t="shared" si="477"/>
        <v>1.6</v>
      </c>
      <c r="CR667" s="191" t="str">
        <f t="shared" si="477"/>
        <v>SPWFD24UB2PB</v>
      </c>
      <c r="CS667" s="191" t="str">
        <f t="shared" si="477"/>
        <v>○</v>
      </c>
      <c r="CT667" s="191" t="str">
        <f t="shared" si="476"/>
        <v>適</v>
      </c>
      <c r="CU667" s="191" t="str">
        <f>IF(OR(CY667=3,CY667=6,CY667=9),"○",IF(OR(CY667=4,CY667=8),"●","-"))</f>
        <v>●</v>
      </c>
      <c r="CV667" s="191">
        <f>N667</f>
        <v>0</v>
      </c>
      <c r="CW667" s="191" t="str">
        <f>IF(O667&lt;&gt;"",O667,"")</f>
        <v/>
      </c>
      <c r="CX667" s="208">
        <f>P667</f>
        <v>0</v>
      </c>
      <c r="CY667" s="97">
        <f>IF(M667=0,IF(CF667&lt;&gt;"",CF667,CD667),Q667)</f>
        <v>4</v>
      </c>
      <c r="CZ667" s="98">
        <f t="shared" si="478"/>
        <v>2</v>
      </c>
      <c r="DA667" s="97">
        <f t="shared" si="478"/>
        <v>4</v>
      </c>
      <c r="DB667" s="95">
        <f t="shared" si="464"/>
        <v>2</v>
      </c>
      <c r="DC667" s="147">
        <f>ROUNDUP(DB667/6,0)</f>
        <v>1</v>
      </c>
      <c r="DD667" s="210">
        <f>DB667*CX667</f>
        <v>0</v>
      </c>
      <c r="DE667" s="151">
        <f>ROUNDUP(DD667/6,0)</f>
        <v>0</v>
      </c>
      <c r="DF667" s="213">
        <f>DE667*6-DD667</f>
        <v>0</v>
      </c>
      <c r="DG667" s="149">
        <f>DE667*45900</f>
        <v>0</v>
      </c>
      <c r="DH667" s="141">
        <f>(DB667/CZ667-1)*CY667</f>
        <v>0</v>
      </c>
    </row>
    <row r="668" spans="1:112" s="155" customFormat="1" ht="26.1" customHeight="1" thickTop="1" thickBot="1" x14ac:dyDescent="0.2">
      <c r="A668" s="137"/>
      <c r="B668" s="157">
        <v>1502</v>
      </c>
      <c r="C668" s="94" t="s">
        <v>1</v>
      </c>
      <c r="D668" s="94" t="s">
        <v>210</v>
      </c>
      <c r="E668" s="94" t="s">
        <v>203</v>
      </c>
      <c r="F668" s="156">
        <v>8</v>
      </c>
      <c r="G668" s="102">
        <v>2</v>
      </c>
      <c r="H668" s="94" t="s">
        <v>257</v>
      </c>
      <c r="I668" s="94" t="s">
        <v>207</v>
      </c>
      <c r="J668" s="106" t="s">
        <v>199</v>
      </c>
      <c r="K668" s="146" t="str">
        <f>IF(OR(Q668=3,Q668=6,Q668=9),"○",IF(OR(Q668=4,Q668=8),"●","-"))</f>
        <v>○</v>
      </c>
      <c r="L668" s="145" t="s">
        <v>189</v>
      </c>
      <c r="M668" s="180">
        <f>IF(L668="YES",1,0)</f>
        <v>0</v>
      </c>
      <c r="N668" s="92"/>
      <c r="O668" s="93"/>
      <c r="P668" s="104"/>
      <c r="Q668" s="207">
        <v>3</v>
      </c>
      <c r="R668" s="202">
        <v>2</v>
      </c>
      <c r="S668" s="198">
        <v>4</v>
      </c>
      <c r="T668" s="191">
        <f t="shared" si="465"/>
        <v>2</v>
      </c>
      <c r="U668" s="191">
        <f t="shared" si="434"/>
        <v>1</v>
      </c>
      <c r="V668" s="191">
        <f t="shared" si="435"/>
        <v>0</v>
      </c>
      <c r="W668" s="191">
        <f t="shared" si="436"/>
        <v>0</v>
      </c>
      <c r="X668" s="191">
        <f t="shared" si="437"/>
        <v>0</v>
      </c>
      <c r="Y668" s="192">
        <f t="shared" si="438"/>
        <v>0</v>
      </c>
      <c r="Z668" s="195">
        <f t="shared" si="457"/>
        <v>0</v>
      </c>
      <c r="AA668" s="192" t="s">
        <v>67</v>
      </c>
      <c r="AB668" s="190"/>
      <c r="AC668" s="191"/>
      <c r="AD668" s="190"/>
      <c r="AE668" s="190"/>
      <c r="AF668" s="190"/>
      <c r="AG668" s="190"/>
      <c r="AH668" s="190"/>
      <c r="AI668" s="190"/>
      <c r="AJ668" s="190"/>
      <c r="AK668" s="190"/>
      <c r="AL668" s="190"/>
      <c r="AM668" s="190"/>
      <c r="AN668" s="190"/>
      <c r="AO668" s="190"/>
      <c r="AP668" s="190"/>
      <c r="AQ668" s="190"/>
      <c r="AR668" s="190"/>
      <c r="AS668" s="190"/>
      <c r="AT668" s="190"/>
      <c r="AU668" s="190"/>
      <c r="AV668" s="190"/>
      <c r="AW668" s="190"/>
      <c r="AX668" s="190"/>
      <c r="AY668" s="190"/>
      <c r="AZ668" s="190"/>
      <c r="BA668" s="190"/>
      <c r="BB668" s="190"/>
      <c r="BC668" s="190"/>
      <c r="BD668" s="190"/>
      <c r="BE668" s="190"/>
      <c r="BF668" s="190"/>
      <c r="BG668" s="190"/>
      <c r="BH668" s="190"/>
      <c r="BI668" s="190"/>
      <c r="BJ668" s="190"/>
      <c r="BK668" s="190"/>
      <c r="BL668" s="190"/>
      <c r="BM668" s="190"/>
      <c r="BN668" s="190"/>
      <c r="BO668" s="190"/>
      <c r="BP668" s="190"/>
      <c r="BQ668" s="190"/>
      <c r="BR668" s="190"/>
      <c r="BS668" s="190"/>
      <c r="BT668" s="190"/>
      <c r="BU668" s="190"/>
      <c r="BV668" s="190"/>
      <c r="BW668" s="190"/>
      <c r="BX668" s="190"/>
      <c r="BY668" s="190"/>
      <c r="BZ668" s="190">
        <f t="shared" si="468"/>
        <v>1</v>
      </c>
      <c r="CA668" s="190">
        <f t="shared" si="469"/>
        <v>0</v>
      </c>
      <c r="CB668" s="196">
        <f t="shared" si="470"/>
        <v>0</v>
      </c>
      <c r="CC668" s="196">
        <f t="shared" si="466"/>
        <v>0</v>
      </c>
      <c r="CD668" s="197">
        <f t="shared" si="471"/>
        <v>3</v>
      </c>
      <c r="CE668" s="198" t="s">
        <v>127</v>
      </c>
      <c r="CF668" s="196" t="str">
        <f t="shared" si="467"/>
        <v/>
      </c>
      <c r="CG668" s="199">
        <f t="shared" si="472"/>
        <v>1</v>
      </c>
      <c r="CH668" s="190" t="e">
        <f t="shared" si="473"/>
        <v>#VALUE!</v>
      </c>
      <c r="CI668" s="190" t="str">
        <f t="shared" si="474"/>
        <v/>
      </c>
      <c r="CJ668" s="190">
        <f t="shared" si="475"/>
        <v>0</v>
      </c>
      <c r="CK668" s="190"/>
      <c r="CL668" s="191">
        <f t="shared" si="477"/>
        <v>1502</v>
      </c>
      <c r="CM668" s="191" t="str">
        <f t="shared" si="477"/>
        <v>本圃</v>
      </c>
      <c r="CN668" s="191" t="str">
        <f t="shared" si="477"/>
        <v>紅ほっぺ</v>
      </c>
      <c r="CO668" s="191" t="str">
        <f t="shared" si="477"/>
        <v>よこ</v>
      </c>
      <c r="CP668" s="198">
        <f t="shared" si="477"/>
        <v>8</v>
      </c>
      <c r="CQ668" s="203">
        <f t="shared" si="477"/>
        <v>2</v>
      </c>
      <c r="CR668" s="191" t="str">
        <f t="shared" si="477"/>
        <v>SPWFD24UB2PA</v>
      </c>
      <c r="CS668" s="191" t="str">
        <f t="shared" si="477"/>
        <v>○</v>
      </c>
      <c r="CT668" s="191" t="str">
        <f t="shared" si="476"/>
        <v>適</v>
      </c>
      <c r="CU668" s="191" t="str">
        <f>IF(OR(CY668=3,CY668=6,CY668=9),"○",IF(OR(CY668=4,CY668=8),"●","-"))</f>
        <v>○</v>
      </c>
      <c r="CV668" s="191">
        <f>N668</f>
        <v>0</v>
      </c>
      <c r="CW668" s="191" t="str">
        <f>IF(O668&lt;&gt;"",O668,"")</f>
        <v/>
      </c>
      <c r="CX668" s="208">
        <f>P668</f>
        <v>0</v>
      </c>
      <c r="CY668" s="97">
        <f>IF(M668=0,IF(CF668&lt;&gt;"",CF668,CD668),Q668)</f>
        <v>3</v>
      </c>
      <c r="CZ668" s="98">
        <f t="shared" si="478"/>
        <v>2</v>
      </c>
      <c r="DA668" s="97">
        <f t="shared" si="478"/>
        <v>4</v>
      </c>
      <c r="DB668" s="95">
        <f t="shared" si="464"/>
        <v>2</v>
      </c>
      <c r="DC668" s="147">
        <f>ROUNDUP(DB668/6,0)</f>
        <v>1</v>
      </c>
      <c r="DD668" s="210">
        <f>DB668*CX668</f>
        <v>0</v>
      </c>
      <c r="DE668" s="151">
        <f>ROUNDUP(DD668/6,0)</f>
        <v>0</v>
      </c>
      <c r="DF668" s="213">
        <f>DE668*6-DD668</f>
        <v>0</v>
      </c>
      <c r="DG668" s="149">
        <f>DE668*45900</f>
        <v>0</v>
      </c>
      <c r="DH668" s="141">
        <f>(DB668/CZ668-1)*CY668</f>
        <v>0</v>
      </c>
    </row>
    <row r="669" spans="1:112" ht="15" thickTop="1" thickBot="1" x14ac:dyDescent="0.2">
      <c r="A669" s="132"/>
      <c r="B669" s="71"/>
      <c r="C669" s="71"/>
      <c r="D669" s="71"/>
      <c r="E669" s="71"/>
      <c r="F669" s="72"/>
      <c r="G669" s="73"/>
      <c r="H669" s="71"/>
      <c r="I669" s="71"/>
      <c r="J669" s="71"/>
      <c r="K669" s="71"/>
      <c r="L669" s="71"/>
      <c r="M669" s="183"/>
      <c r="N669" s="143"/>
      <c r="O669" s="143"/>
      <c r="P669" s="143"/>
      <c r="Q669" s="14"/>
      <c r="R669" s="193"/>
      <c r="S669" s="14"/>
      <c r="T669" s="9"/>
      <c r="U669" s="9"/>
      <c r="V669" s="9"/>
      <c r="W669" s="9"/>
      <c r="X669" s="9"/>
      <c r="Y669" s="15"/>
      <c r="Z669" s="200"/>
      <c r="AA669" s="15"/>
      <c r="AC669" s="9"/>
      <c r="CB669" s="12"/>
      <c r="CC669" s="12"/>
      <c r="CD669" s="13"/>
      <c r="CE669" s="14"/>
      <c r="CF669" s="12"/>
      <c r="CG669" s="16"/>
      <c r="CM669" s="9"/>
      <c r="CN669" s="9"/>
      <c r="CO669" s="9"/>
      <c r="CP669" s="14"/>
      <c r="CQ669" s="17"/>
      <c r="CR669" s="9"/>
      <c r="CS669" s="9"/>
      <c r="CT669" s="9"/>
      <c r="CU669" s="9"/>
      <c r="CV669" s="9"/>
      <c r="CW669" s="9"/>
      <c r="CX669" s="9"/>
      <c r="CY669" s="72"/>
      <c r="CZ669" s="74"/>
      <c r="DA669" s="72"/>
      <c r="DB669" s="71"/>
      <c r="DC669" s="71"/>
      <c r="DD669" s="71"/>
      <c r="DE669" s="71"/>
      <c r="DF669" s="71"/>
      <c r="DG669" s="69"/>
      <c r="DH669" s="142"/>
    </row>
    <row r="670" spans="1:112" ht="21" customHeight="1" thickTop="1" x14ac:dyDescent="0.15">
      <c r="B670" s="2"/>
      <c r="F670" s="22"/>
      <c r="G670" s="23"/>
      <c r="H670" s="4"/>
      <c r="I670" s="4"/>
      <c r="J670" s="4"/>
      <c r="K670" s="4"/>
      <c r="L670" s="4"/>
      <c r="M670" s="9"/>
      <c r="N670" s="24"/>
      <c r="O670" s="24"/>
      <c r="P670" s="24"/>
      <c r="Q670" s="14"/>
      <c r="R670" s="193"/>
      <c r="S670" s="14"/>
      <c r="T670" s="9"/>
      <c r="U670" s="9"/>
      <c r="V670" s="9"/>
      <c r="W670" s="9"/>
      <c r="X670" s="9"/>
      <c r="Y670" s="15"/>
      <c r="Z670" s="200"/>
      <c r="AA670" s="15"/>
      <c r="AC670" s="9"/>
      <c r="CB670" s="12"/>
      <c r="CC670" s="12"/>
      <c r="CD670" s="13"/>
      <c r="CE670" s="14"/>
      <c r="CF670" s="12"/>
      <c r="CG670" s="16"/>
      <c r="CM670" s="9"/>
      <c r="CN670" s="9"/>
      <c r="CO670" s="9"/>
      <c r="CP670" s="14"/>
      <c r="CQ670" s="17"/>
      <c r="CR670" s="9"/>
      <c r="CS670" s="9"/>
      <c r="CT670" s="9"/>
      <c r="CU670" s="9"/>
      <c r="CV670" s="9"/>
      <c r="CW670" s="9"/>
      <c r="CX670" s="9"/>
      <c r="CY670" s="18"/>
      <c r="CZ670" s="19"/>
      <c r="DA670" s="18"/>
      <c r="DB670" s="20"/>
      <c r="DC670" s="20"/>
      <c r="DD670" s="20"/>
      <c r="DE670" s="20"/>
      <c r="DF670" s="20"/>
      <c r="DG670" s="11"/>
      <c r="DH670" s="10"/>
    </row>
    <row r="671" spans="1:112" x14ac:dyDescent="0.15">
      <c r="B671" s="2"/>
      <c r="F671" s="22"/>
      <c r="G671" s="23"/>
      <c r="H671" s="4"/>
      <c r="O671" s="24"/>
      <c r="P671" s="24"/>
      <c r="Q671" s="14"/>
      <c r="R671" s="193"/>
      <c r="S671" s="14"/>
      <c r="T671" s="9"/>
      <c r="U671" s="9"/>
      <c r="V671" s="9"/>
      <c r="W671" s="9"/>
      <c r="X671" s="9"/>
      <c r="Y671" s="15"/>
      <c r="Z671" s="200"/>
      <c r="AA671" s="15"/>
      <c r="AC671" s="9"/>
      <c r="CB671" s="12"/>
      <c r="CC671" s="12"/>
      <c r="CD671" s="13"/>
      <c r="CE671" s="14"/>
      <c r="CF671" s="12"/>
      <c r="CG671" s="16"/>
      <c r="CM671" s="9"/>
      <c r="CN671" s="9"/>
      <c r="CO671" s="9"/>
      <c r="CP671" s="14"/>
      <c r="CQ671" s="17"/>
      <c r="CR671" s="9"/>
      <c r="CS671" s="9"/>
      <c r="CT671" s="9"/>
      <c r="CU671" s="9"/>
      <c r="CV671" s="9"/>
      <c r="CW671" s="9"/>
      <c r="CX671" s="9"/>
      <c r="CY671" s="18"/>
      <c r="CZ671" s="19"/>
      <c r="DA671" s="18"/>
      <c r="DB671" s="20"/>
      <c r="DC671" s="20"/>
      <c r="DD671" s="20"/>
      <c r="DE671" s="20"/>
      <c r="DF671" s="20"/>
      <c r="DG671" s="11"/>
      <c r="DH671" s="10"/>
    </row>
    <row r="672" spans="1:112" x14ac:dyDescent="0.15">
      <c r="B672" s="2"/>
      <c r="F672" s="22"/>
      <c r="G672" s="23"/>
      <c r="H672" s="4"/>
      <c r="O672" s="24"/>
      <c r="P672" s="24"/>
      <c r="Q672" s="14"/>
      <c r="R672" s="193"/>
      <c r="S672" s="14"/>
      <c r="T672" s="9"/>
      <c r="U672" s="9"/>
      <c r="V672" s="9"/>
      <c r="W672" s="9"/>
      <c r="X672" s="9"/>
      <c r="Y672" s="15"/>
      <c r="Z672" s="200"/>
      <c r="AA672" s="15"/>
      <c r="AC672" s="9"/>
      <c r="CB672" s="12"/>
      <c r="CC672" s="12"/>
      <c r="CD672" s="13"/>
      <c r="CE672" s="14"/>
      <c r="CF672" s="12"/>
      <c r="CG672" s="16"/>
      <c r="CM672" s="9"/>
      <c r="CN672" s="9"/>
      <c r="CO672" s="9"/>
      <c r="CP672" s="14"/>
      <c r="CQ672" s="17"/>
      <c r="CR672" s="9"/>
      <c r="CS672" s="9"/>
      <c r="CT672" s="9"/>
      <c r="CU672" s="9"/>
      <c r="CV672" s="9"/>
      <c r="CW672" s="9"/>
      <c r="CX672" s="9"/>
      <c r="CY672" s="18"/>
      <c r="CZ672" s="19"/>
      <c r="DA672" s="18"/>
      <c r="DB672" s="20"/>
      <c r="DC672" s="20"/>
      <c r="DD672" s="20"/>
      <c r="DE672" s="20"/>
      <c r="DF672" s="20"/>
      <c r="DG672" s="11"/>
      <c r="DH672" s="10"/>
    </row>
    <row r="673" spans="1:112" x14ac:dyDescent="0.15">
      <c r="B673" s="2"/>
      <c r="F673" s="22"/>
      <c r="G673" s="23"/>
      <c r="H673" s="4"/>
      <c r="O673" s="24"/>
      <c r="P673" s="24"/>
      <c r="Q673" s="14"/>
      <c r="R673" s="193"/>
      <c r="S673" s="14"/>
      <c r="T673" s="9"/>
      <c r="U673" s="9"/>
      <c r="V673" s="9"/>
      <c r="W673" s="9"/>
      <c r="X673" s="9"/>
      <c r="Y673" s="15"/>
      <c r="Z673" s="200"/>
      <c r="AA673" s="15"/>
      <c r="AC673" s="9"/>
      <c r="CB673" s="12"/>
      <c r="CC673" s="12"/>
      <c r="CD673" s="13"/>
      <c r="CE673" s="14"/>
      <c r="CF673" s="12"/>
      <c r="CG673" s="16"/>
      <c r="CM673" s="9"/>
      <c r="CN673" s="9"/>
      <c r="CO673" s="9"/>
      <c r="CP673" s="14"/>
      <c r="CQ673" s="17"/>
      <c r="CR673" s="9"/>
      <c r="CS673" s="9"/>
      <c r="CT673" s="9"/>
      <c r="CU673" s="9"/>
      <c r="CV673" s="9"/>
      <c r="CW673" s="9"/>
      <c r="CX673" s="9"/>
      <c r="CY673" s="18"/>
      <c r="CZ673" s="19"/>
      <c r="DA673" s="18"/>
      <c r="DB673" s="20"/>
      <c r="DC673" s="20"/>
      <c r="DD673" s="20"/>
      <c r="DE673" s="20"/>
      <c r="DF673" s="20"/>
      <c r="DG673" s="11"/>
      <c r="DH673" s="10"/>
    </row>
    <row r="674" spans="1:112" x14ac:dyDescent="0.15">
      <c r="B674" s="2"/>
      <c r="F674" s="22"/>
      <c r="G674" s="23"/>
      <c r="H674" s="4"/>
      <c r="O674" s="24"/>
      <c r="P674" s="24"/>
      <c r="Q674" s="14"/>
      <c r="R674" s="193"/>
      <c r="S674" s="14"/>
      <c r="T674" s="9"/>
      <c r="U674" s="9"/>
      <c r="V674" s="9"/>
      <c r="W674" s="9"/>
      <c r="X674" s="9"/>
      <c r="Y674" s="15"/>
      <c r="Z674" s="200"/>
      <c r="AA674" s="15"/>
      <c r="AC674" s="9"/>
      <c r="CB674" s="12"/>
      <c r="CC674" s="12"/>
      <c r="CD674" s="13"/>
      <c r="CE674" s="14"/>
      <c r="CF674" s="12"/>
      <c r="CG674" s="16"/>
      <c r="CM674" s="9"/>
      <c r="CN674" s="9"/>
      <c r="CO674" s="9"/>
      <c r="CP674" s="14"/>
      <c r="CQ674" s="17"/>
      <c r="CR674" s="9"/>
      <c r="CS674" s="9"/>
      <c r="CT674" s="9"/>
      <c r="CU674" s="9"/>
      <c r="CV674" s="9"/>
      <c r="CW674" s="9"/>
      <c r="CX674" s="9"/>
      <c r="CY674" s="18"/>
      <c r="CZ674" s="19"/>
      <c r="DA674" s="18"/>
      <c r="DB674" s="20"/>
      <c r="DC674" s="20"/>
      <c r="DD674" s="20"/>
      <c r="DE674" s="20"/>
      <c r="DF674" s="20"/>
      <c r="DG674" s="11"/>
      <c r="DH674" s="10"/>
    </row>
    <row r="675" spans="1:112" x14ac:dyDescent="0.15">
      <c r="B675" s="2"/>
      <c r="F675" s="22"/>
      <c r="G675" s="23"/>
      <c r="H675" s="4"/>
      <c r="N675" s="24"/>
      <c r="O675" s="24"/>
      <c r="P675" s="24"/>
      <c r="Q675" s="14"/>
      <c r="R675" s="193"/>
      <c r="S675" s="14"/>
      <c r="T675" s="9"/>
      <c r="U675" s="9"/>
      <c r="V675" s="9"/>
      <c r="W675" s="9"/>
      <c r="X675" s="9"/>
      <c r="Y675" s="15"/>
      <c r="Z675" s="200"/>
      <c r="AA675" s="15"/>
      <c r="AC675" s="9"/>
      <c r="CB675" s="12"/>
      <c r="CC675" s="12"/>
      <c r="CD675" s="13"/>
      <c r="CE675" s="14"/>
      <c r="CF675" s="12"/>
      <c r="CG675" s="16"/>
      <c r="CM675" s="9"/>
      <c r="CN675" s="9"/>
      <c r="CO675" s="9"/>
      <c r="CP675" s="14"/>
      <c r="CQ675" s="17"/>
      <c r="CR675" s="9"/>
      <c r="CS675" s="9"/>
      <c r="CT675" s="9"/>
      <c r="CU675" s="9"/>
      <c r="CV675" s="9"/>
      <c r="CW675" s="9"/>
      <c r="CX675" s="9"/>
      <c r="CY675" s="18"/>
      <c r="CZ675" s="19"/>
      <c r="DA675" s="18"/>
      <c r="DB675" s="20"/>
      <c r="DC675" s="20"/>
      <c r="DD675" s="20"/>
      <c r="DE675" s="20"/>
      <c r="DF675" s="20"/>
      <c r="DG675" s="11"/>
      <c r="DH675" s="10"/>
    </row>
    <row r="676" spans="1:112" x14ac:dyDescent="0.15">
      <c r="B676" s="2"/>
      <c r="F676" s="22"/>
      <c r="G676" s="23"/>
      <c r="H676" s="4"/>
      <c r="N676" s="24"/>
      <c r="O676" s="24"/>
      <c r="P676" s="24"/>
      <c r="Q676" s="14"/>
      <c r="R676" s="193"/>
      <c r="S676" s="14"/>
      <c r="T676" s="9"/>
      <c r="U676" s="9"/>
      <c r="V676" s="9"/>
      <c r="W676" s="9"/>
      <c r="X676" s="9"/>
      <c r="Y676" s="15"/>
      <c r="Z676" s="200"/>
      <c r="AA676" s="15"/>
      <c r="AC676" s="9"/>
      <c r="CB676" s="12"/>
      <c r="CC676" s="12"/>
      <c r="CD676" s="13"/>
      <c r="CE676" s="14"/>
      <c r="CF676" s="12"/>
      <c r="CG676" s="16"/>
      <c r="CM676" s="9"/>
      <c r="CN676" s="9"/>
      <c r="CO676" s="9"/>
      <c r="CP676" s="14"/>
      <c r="CQ676" s="17"/>
      <c r="CR676" s="9"/>
      <c r="CS676" s="9"/>
      <c r="CT676" s="9"/>
      <c r="CU676" s="9"/>
      <c r="CV676" s="9"/>
      <c r="CW676" s="9"/>
      <c r="CX676" s="9"/>
      <c r="CY676" s="18"/>
      <c r="CZ676" s="19"/>
      <c r="DA676" s="18"/>
      <c r="DB676" s="20"/>
      <c r="DC676" s="20"/>
      <c r="DD676" s="20"/>
      <c r="DE676" s="20"/>
      <c r="DF676" s="20"/>
      <c r="DG676" s="11"/>
      <c r="DH676" s="10"/>
    </row>
    <row r="677" spans="1:112" x14ac:dyDescent="0.15">
      <c r="B677" s="2"/>
      <c r="F677" s="22"/>
      <c r="G677" s="23"/>
      <c r="H677" s="4"/>
      <c r="N677" s="24"/>
      <c r="O677" s="24"/>
      <c r="P677" s="24"/>
      <c r="Q677" s="14"/>
      <c r="R677" s="193"/>
      <c r="S677" s="14"/>
      <c r="T677" s="9"/>
      <c r="U677" s="9"/>
      <c r="V677" s="9"/>
      <c r="W677" s="9"/>
      <c r="X677" s="9"/>
      <c r="Y677" s="15"/>
      <c r="Z677" s="200"/>
      <c r="AA677" s="15"/>
      <c r="AC677" s="9"/>
      <c r="CB677" s="12"/>
      <c r="CC677" s="12"/>
      <c r="CD677" s="13"/>
      <c r="CE677" s="14"/>
      <c r="CF677" s="12"/>
      <c r="CG677" s="16"/>
      <c r="CM677" s="9"/>
      <c r="CN677" s="9"/>
      <c r="CO677" s="9"/>
      <c r="CP677" s="14"/>
      <c r="CQ677" s="17"/>
      <c r="CR677" s="9"/>
      <c r="CS677" s="9"/>
      <c r="CT677" s="9"/>
      <c r="CU677" s="9"/>
      <c r="CV677" s="9"/>
      <c r="CW677" s="9"/>
      <c r="CX677" s="9"/>
      <c r="CY677" s="18"/>
      <c r="CZ677" s="19"/>
      <c r="DA677" s="18"/>
      <c r="DB677" s="20"/>
      <c r="DC677" s="20"/>
      <c r="DD677" s="20"/>
      <c r="DE677" s="20"/>
      <c r="DF677" s="20"/>
      <c r="DG677" s="11"/>
      <c r="DH677" s="10"/>
    </row>
    <row r="678" spans="1:112" x14ac:dyDescent="0.15">
      <c r="B678" s="2"/>
      <c r="F678" s="22"/>
      <c r="G678" s="23"/>
      <c r="H678" s="4"/>
      <c r="N678" s="24"/>
      <c r="O678" s="24"/>
      <c r="P678" s="24"/>
      <c r="Q678" s="14"/>
      <c r="R678" s="193"/>
      <c r="S678" s="14"/>
      <c r="T678" s="9"/>
      <c r="U678" s="9"/>
      <c r="V678" s="9"/>
      <c r="W678" s="9"/>
      <c r="X678" s="9"/>
      <c r="Y678" s="15"/>
      <c r="Z678" s="200"/>
      <c r="AA678" s="15"/>
      <c r="AC678" s="9"/>
      <c r="CB678" s="12"/>
      <c r="CC678" s="12"/>
      <c r="CD678" s="13"/>
      <c r="CE678" s="14"/>
      <c r="CF678" s="12"/>
      <c r="CG678" s="16"/>
      <c r="CM678" s="9"/>
      <c r="CN678" s="9"/>
      <c r="CO678" s="9"/>
      <c r="CP678" s="14"/>
      <c r="CQ678" s="17"/>
      <c r="CR678" s="9"/>
      <c r="CS678" s="9"/>
      <c r="CT678" s="9"/>
      <c r="CU678" s="9"/>
      <c r="CV678" s="9"/>
      <c r="CW678" s="9"/>
      <c r="CX678" s="9"/>
      <c r="CY678" s="18"/>
      <c r="CZ678" s="19"/>
      <c r="DA678" s="18"/>
      <c r="DB678" s="20"/>
      <c r="DC678" s="20"/>
      <c r="DD678" s="20"/>
      <c r="DE678" s="20"/>
      <c r="DF678" s="20"/>
      <c r="DG678" s="11"/>
      <c r="DH678" s="10"/>
    </row>
    <row r="679" spans="1:112" x14ac:dyDescent="0.15">
      <c r="B679" s="2"/>
      <c r="F679" s="22"/>
      <c r="G679" s="23"/>
      <c r="H679" s="4"/>
      <c r="N679" s="24"/>
      <c r="O679" s="24"/>
      <c r="P679" s="24"/>
      <c r="Q679" s="14"/>
      <c r="R679" s="193"/>
      <c r="S679" s="14"/>
      <c r="T679" s="9"/>
      <c r="U679" s="9"/>
      <c r="V679" s="9"/>
      <c r="W679" s="9"/>
      <c r="X679" s="9"/>
      <c r="Y679" s="15"/>
      <c r="Z679" s="200"/>
      <c r="AA679" s="15"/>
      <c r="AC679" s="9"/>
      <c r="CB679" s="12"/>
      <c r="CC679" s="12"/>
      <c r="CD679" s="13"/>
      <c r="CE679" s="14"/>
      <c r="CF679" s="12"/>
      <c r="CG679" s="16"/>
      <c r="CM679" s="9"/>
      <c r="CN679" s="9"/>
      <c r="CO679" s="9"/>
      <c r="CP679" s="14"/>
      <c r="CQ679" s="17"/>
      <c r="CR679" s="9"/>
      <c r="CS679" s="9"/>
      <c r="CT679" s="9"/>
      <c r="CU679" s="9"/>
      <c r="CV679" s="9"/>
      <c r="CW679" s="9"/>
      <c r="CX679" s="9"/>
      <c r="CY679" s="18"/>
      <c r="CZ679" s="19"/>
      <c r="DA679" s="18"/>
      <c r="DB679" s="20"/>
      <c r="DC679" s="20"/>
      <c r="DD679" s="20"/>
      <c r="DE679" s="20"/>
      <c r="DF679" s="20"/>
      <c r="DG679" s="11"/>
      <c r="DH679" s="10"/>
    </row>
    <row r="680" spans="1:112" x14ac:dyDescent="0.15">
      <c r="B680" s="2"/>
      <c r="N680" s="24"/>
      <c r="O680" s="24"/>
      <c r="P680" s="24"/>
      <c r="Q680" s="14"/>
      <c r="R680" s="193"/>
      <c r="S680" s="14"/>
      <c r="T680" s="9"/>
      <c r="U680" s="9"/>
      <c r="V680" s="9"/>
      <c r="W680" s="9"/>
      <c r="X680" s="9"/>
      <c r="Y680" s="15"/>
      <c r="Z680" s="200"/>
      <c r="AA680" s="15"/>
      <c r="AC680" s="9"/>
      <c r="CB680" s="12"/>
      <c r="CC680" s="12"/>
      <c r="CD680" s="13"/>
      <c r="CE680" s="14"/>
      <c r="CF680" s="12"/>
      <c r="CG680" s="16"/>
      <c r="CM680" s="9"/>
      <c r="CN680" s="9"/>
      <c r="CO680" s="9"/>
      <c r="CP680" s="14"/>
      <c r="CQ680" s="17"/>
      <c r="CR680" s="9"/>
      <c r="CS680" s="9"/>
      <c r="CT680" s="9"/>
      <c r="CU680" s="9"/>
      <c r="CV680" s="9"/>
      <c r="CW680" s="9"/>
      <c r="CX680" s="9"/>
      <c r="CY680" s="18"/>
      <c r="CZ680" s="19"/>
      <c r="DA680" s="18"/>
      <c r="DB680" s="20"/>
      <c r="DC680" s="20"/>
      <c r="DD680" s="20"/>
      <c r="DE680" s="20"/>
      <c r="DF680" s="20"/>
      <c r="DG680" s="11"/>
      <c r="DH680" s="10"/>
    </row>
    <row r="681" spans="1:112" x14ac:dyDescent="0.15">
      <c r="N681" s="24"/>
      <c r="O681" s="24"/>
      <c r="P681" s="24"/>
      <c r="Q681" s="14"/>
      <c r="R681" s="193"/>
      <c r="S681" s="14"/>
      <c r="T681" s="9"/>
      <c r="U681" s="9"/>
      <c r="V681" s="9"/>
      <c r="W681" s="9"/>
      <c r="X681" s="9"/>
      <c r="Y681" s="15"/>
      <c r="Z681" s="200"/>
      <c r="AA681" s="15"/>
      <c r="AC681" s="9"/>
      <c r="CB681" s="12"/>
      <c r="CC681" s="12"/>
      <c r="CD681" s="13"/>
      <c r="CE681" s="14"/>
      <c r="CF681" s="12"/>
      <c r="CG681" s="16"/>
      <c r="CM681" s="9"/>
      <c r="CN681" s="9"/>
      <c r="CO681" s="9"/>
      <c r="CP681" s="14"/>
      <c r="CQ681" s="17"/>
      <c r="CR681" s="9"/>
      <c r="CS681" s="9"/>
      <c r="CT681" s="9"/>
      <c r="CU681" s="9"/>
      <c r="CV681" s="9"/>
      <c r="CW681" s="9"/>
      <c r="CX681" s="9"/>
      <c r="CY681" s="18"/>
      <c r="CZ681" s="19"/>
      <c r="DA681" s="18"/>
      <c r="DB681" s="20"/>
      <c r="DC681" s="20"/>
      <c r="DD681" s="20"/>
      <c r="DE681" s="20"/>
      <c r="DF681" s="20"/>
      <c r="DG681" s="11"/>
      <c r="DH681" s="10"/>
    </row>
    <row r="682" spans="1:112" x14ac:dyDescent="0.15">
      <c r="N682" s="24"/>
      <c r="O682" s="24"/>
      <c r="P682" s="24"/>
      <c r="Q682" s="14"/>
      <c r="R682" s="193"/>
      <c r="S682" s="14"/>
      <c r="T682" s="9"/>
      <c r="U682" s="9"/>
      <c r="V682" s="9"/>
      <c r="W682" s="9"/>
      <c r="X682" s="9"/>
      <c r="Y682" s="15"/>
      <c r="Z682" s="200"/>
      <c r="AA682" s="15"/>
      <c r="AC682" s="9"/>
      <c r="CB682" s="12"/>
      <c r="CC682" s="12"/>
      <c r="CD682" s="13"/>
      <c r="CE682" s="14"/>
      <c r="CF682" s="12"/>
      <c r="CG682" s="16"/>
      <c r="CM682" s="9"/>
      <c r="CN682" s="9"/>
      <c r="CO682" s="9"/>
      <c r="CP682" s="14"/>
      <c r="CQ682" s="17"/>
      <c r="CR682" s="9"/>
      <c r="CS682" s="9"/>
      <c r="CT682" s="9"/>
      <c r="CU682" s="9"/>
      <c r="CV682" s="9"/>
      <c r="CW682" s="9"/>
      <c r="CX682" s="9"/>
      <c r="CY682" s="18"/>
      <c r="CZ682" s="19"/>
      <c r="DA682" s="18"/>
      <c r="DB682" s="20"/>
      <c r="DC682" s="20"/>
      <c r="DD682" s="20"/>
      <c r="DE682" s="20"/>
      <c r="DF682" s="20"/>
      <c r="DG682" s="11"/>
      <c r="DH682" s="10"/>
    </row>
    <row r="683" spans="1:112" ht="16.5" x14ac:dyDescent="0.15">
      <c r="A683" s="36" t="s">
        <v>8</v>
      </c>
      <c r="B683" s="2"/>
      <c r="D683" s="22"/>
      <c r="E683" s="23"/>
      <c r="F683" s="4"/>
      <c r="K683" s="4"/>
      <c r="L683" s="4"/>
      <c r="M683" s="9"/>
      <c r="N683" s="24"/>
      <c r="O683" s="24"/>
      <c r="P683" s="24"/>
      <c r="Q683" s="14"/>
      <c r="R683" s="193"/>
      <c r="S683" s="14"/>
      <c r="T683" s="9"/>
      <c r="U683" s="9"/>
      <c r="V683" s="9"/>
      <c r="W683" s="9"/>
      <c r="X683" s="9"/>
      <c r="Y683" s="15"/>
      <c r="Z683" s="200"/>
      <c r="AA683" s="15"/>
      <c r="AC683" s="9"/>
      <c r="CB683" s="12"/>
      <c r="CC683" s="12"/>
      <c r="CD683" s="13"/>
      <c r="CE683" s="14"/>
      <c r="CF683" s="12"/>
      <c r="CG683" s="16"/>
      <c r="CM683" s="9"/>
      <c r="CN683" s="9"/>
      <c r="CO683" s="9"/>
      <c r="CP683" s="14"/>
      <c r="CQ683" s="17"/>
      <c r="CR683" s="9"/>
      <c r="CS683" s="9"/>
      <c r="CT683" s="9"/>
      <c r="CU683" s="9"/>
      <c r="CV683" s="9"/>
      <c r="CW683" s="9"/>
      <c r="CX683" s="9"/>
      <c r="CY683" s="18"/>
      <c r="CZ683" s="19"/>
      <c r="DA683" s="18"/>
      <c r="DB683" s="20"/>
      <c r="DC683" s="20"/>
      <c r="DD683" s="20"/>
      <c r="DE683" s="20"/>
      <c r="DF683" s="20"/>
      <c r="DG683" s="11"/>
      <c r="DH683" s="10"/>
    </row>
    <row r="684" spans="1:112" ht="15.75" x14ac:dyDescent="0.15">
      <c r="A684" s="214" t="s">
        <v>9</v>
      </c>
      <c r="B684" s="2"/>
      <c r="D684" s="22"/>
      <c r="E684" s="23"/>
      <c r="F684" s="4"/>
      <c r="K684" s="4"/>
      <c r="L684" s="4"/>
      <c r="M684" s="9"/>
      <c r="N684" s="24"/>
      <c r="O684" s="24"/>
      <c r="P684" s="24"/>
      <c r="Q684" s="14"/>
      <c r="R684" s="193"/>
      <c r="S684" s="14"/>
      <c r="T684" s="9"/>
      <c r="U684" s="9"/>
      <c r="V684" s="9"/>
      <c r="W684" s="9"/>
      <c r="X684" s="9"/>
      <c r="Y684" s="15"/>
      <c r="Z684" s="200"/>
      <c r="AA684" s="15"/>
      <c r="AC684" s="9"/>
      <c r="CB684" s="12"/>
      <c r="CC684" s="12"/>
      <c r="CD684" s="13"/>
      <c r="CE684" s="14"/>
      <c r="CF684" s="12"/>
      <c r="CG684" s="16"/>
      <c r="CM684" s="9"/>
      <c r="CN684" s="9"/>
      <c r="CO684" s="9"/>
      <c r="CP684" s="14"/>
      <c r="CQ684" s="17"/>
      <c r="CR684" s="9"/>
      <c r="CS684" s="9"/>
      <c r="CT684" s="9"/>
      <c r="CU684" s="9"/>
      <c r="CV684" s="9"/>
      <c r="CW684" s="9"/>
      <c r="CX684" s="9"/>
      <c r="CY684" s="18"/>
      <c r="CZ684" s="19"/>
      <c r="DA684" s="18"/>
      <c r="DB684" s="20"/>
      <c r="DC684" s="20"/>
      <c r="DD684" s="20"/>
      <c r="DE684" s="20"/>
      <c r="DF684" s="20"/>
      <c r="DG684" s="11"/>
      <c r="DH684" s="10"/>
    </row>
    <row r="685" spans="1:112" ht="15.75" x14ac:dyDescent="0.15">
      <c r="A685" s="214" t="s">
        <v>10</v>
      </c>
      <c r="B685" s="2"/>
      <c r="D685" s="22"/>
      <c r="E685" s="23"/>
      <c r="F685" s="4"/>
      <c r="H685" s="214" t="s">
        <v>14</v>
      </c>
      <c r="K685" s="4"/>
      <c r="L685" s="4"/>
      <c r="M685" s="9"/>
      <c r="N685" s="24"/>
      <c r="O685" s="24"/>
      <c r="P685" s="24"/>
      <c r="Q685" s="14"/>
      <c r="R685" s="193"/>
      <c r="S685" s="14"/>
      <c r="T685" s="9"/>
      <c r="U685" s="9"/>
      <c r="V685" s="9"/>
      <c r="W685" s="9"/>
      <c r="X685" s="9"/>
      <c r="Y685" s="15"/>
      <c r="Z685" s="200"/>
      <c r="AA685" s="15"/>
      <c r="AC685" s="9"/>
      <c r="CB685" s="12"/>
      <c r="CC685" s="12"/>
      <c r="CD685" s="13"/>
      <c r="CE685" s="14"/>
      <c r="CF685" s="12"/>
      <c r="CG685" s="16"/>
      <c r="CM685" s="9"/>
      <c r="CN685" s="9"/>
      <c r="CO685" s="9"/>
      <c r="CP685" s="14"/>
      <c r="CQ685" s="17"/>
      <c r="CR685" s="9"/>
      <c r="CS685" s="9"/>
      <c r="CT685" s="9"/>
      <c r="CU685" s="9"/>
      <c r="CV685" s="9"/>
      <c r="CW685" s="9"/>
      <c r="CX685" s="9"/>
      <c r="CY685" s="18"/>
      <c r="CZ685" s="19"/>
      <c r="DA685" s="18"/>
      <c r="DB685" s="20"/>
      <c r="DC685" s="20"/>
      <c r="DD685" s="20"/>
      <c r="DE685" s="20"/>
      <c r="DF685" s="20"/>
      <c r="DG685" s="11"/>
      <c r="DH685" s="10"/>
    </row>
    <row r="686" spans="1:112" ht="15.75" x14ac:dyDescent="0.15">
      <c r="A686" s="214" t="s">
        <v>11</v>
      </c>
      <c r="B686" s="2"/>
      <c r="D686" s="22"/>
      <c r="E686" s="23"/>
      <c r="F686" s="4"/>
      <c r="H686" s="215" t="s">
        <v>192</v>
      </c>
      <c r="K686" s="4"/>
      <c r="L686" s="4"/>
      <c r="M686" s="9"/>
      <c r="N686" s="24"/>
      <c r="O686" s="24"/>
      <c r="P686" s="24"/>
      <c r="Q686" s="14"/>
      <c r="R686" s="193"/>
      <c r="S686" s="14"/>
      <c r="T686" s="9"/>
      <c r="U686" s="9"/>
      <c r="V686" s="9"/>
      <c r="W686" s="9"/>
      <c r="X686" s="9"/>
      <c r="Y686" s="15"/>
      <c r="Z686" s="200"/>
      <c r="AA686" s="15"/>
      <c r="AC686" s="9"/>
      <c r="CB686" s="12"/>
      <c r="CC686" s="12"/>
      <c r="CD686" s="13"/>
      <c r="CE686" s="14"/>
      <c r="CF686" s="12"/>
      <c r="CG686" s="16"/>
      <c r="CM686" s="9"/>
      <c r="CN686" s="9"/>
      <c r="CO686" s="9"/>
      <c r="CP686" s="14"/>
      <c r="CQ686" s="17"/>
      <c r="CR686" s="9"/>
      <c r="CS686" s="9"/>
      <c r="CT686" s="9"/>
      <c r="CU686" s="9"/>
      <c r="CV686" s="9"/>
      <c r="CW686" s="9"/>
      <c r="CX686" s="9"/>
      <c r="CY686" s="18"/>
      <c r="CZ686" s="19"/>
      <c r="DA686" s="18"/>
      <c r="DB686" s="20"/>
      <c r="DC686" s="20"/>
      <c r="DD686" s="20"/>
      <c r="DE686" s="20"/>
      <c r="DF686" s="20"/>
      <c r="DG686" s="11"/>
      <c r="DH686" s="10"/>
    </row>
    <row r="687" spans="1:112" ht="15.75" x14ac:dyDescent="0.15">
      <c r="A687" s="214" t="s">
        <v>254</v>
      </c>
      <c r="B687" s="2"/>
      <c r="D687" s="22"/>
      <c r="E687" s="23"/>
      <c r="F687" s="4"/>
      <c r="H687" s="214" t="s">
        <v>145</v>
      </c>
      <c r="J687" s="25"/>
      <c r="K687" s="4"/>
      <c r="L687" s="4"/>
      <c r="M687" s="9"/>
      <c r="N687" s="24"/>
      <c r="O687" s="24"/>
      <c r="P687" s="24"/>
      <c r="Q687" s="14"/>
      <c r="R687" s="193"/>
      <c r="S687" s="14"/>
      <c r="T687" s="9"/>
      <c r="U687" s="9"/>
      <c r="V687" s="9"/>
      <c r="W687" s="9"/>
      <c r="X687" s="9"/>
      <c r="Y687" s="15"/>
      <c r="Z687" s="200"/>
      <c r="AA687" s="15"/>
      <c r="AC687" s="9"/>
      <c r="CB687" s="12"/>
      <c r="CC687" s="12"/>
      <c r="CD687" s="13"/>
      <c r="CE687" s="14"/>
      <c r="CF687" s="12"/>
      <c r="CG687" s="16"/>
      <c r="CM687" s="9"/>
      <c r="CN687" s="9"/>
      <c r="CO687" s="9"/>
      <c r="CP687" s="14"/>
      <c r="CQ687" s="17"/>
      <c r="CR687" s="9"/>
      <c r="CS687" s="9"/>
      <c r="CT687" s="9"/>
      <c r="CU687" s="9"/>
      <c r="CV687" s="9"/>
      <c r="CW687" s="9"/>
      <c r="CX687" s="9"/>
      <c r="CY687" s="18"/>
      <c r="CZ687" s="19"/>
      <c r="DA687" s="18"/>
      <c r="DB687" s="20"/>
      <c r="DC687" s="20"/>
      <c r="DD687" s="20"/>
      <c r="DE687" s="20"/>
      <c r="DF687" s="20"/>
      <c r="DG687" s="11"/>
      <c r="DH687" s="10"/>
    </row>
    <row r="688" spans="1:112" ht="15.75" x14ac:dyDescent="0.15">
      <c r="A688" s="214" t="s">
        <v>12</v>
      </c>
      <c r="B688" s="2"/>
      <c r="D688" s="22"/>
      <c r="E688" s="23"/>
      <c r="F688" s="4"/>
      <c r="H688" s="216" t="s">
        <v>255</v>
      </c>
      <c r="I688" s="4"/>
      <c r="J688" s="4"/>
      <c r="K688" s="4"/>
      <c r="L688" s="4"/>
      <c r="M688" s="9"/>
      <c r="N688" s="24"/>
      <c r="O688" s="24"/>
      <c r="P688" s="24"/>
      <c r="Q688" s="14"/>
      <c r="R688" s="193"/>
      <c r="S688" s="14"/>
      <c r="T688" s="9"/>
      <c r="U688" s="9"/>
      <c r="V688" s="9"/>
      <c r="W688" s="9"/>
      <c r="X688" s="9"/>
      <c r="Y688" s="15"/>
      <c r="Z688" s="200"/>
      <c r="AA688" s="15"/>
      <c r="AC688" s="9"/>
      <c r="CB688" s="12"/>
      <c r="CC688" s="12"/>
      <c r="CD688" s="13"/>
      <c r="CE688" s="14"/>
      <c r="CF688" s="12"/>
      <c r="CG688" s="16"/>
      <c r="CM688" s="9"/>
      <c r="CN688" s="9"/>
      <c r="CO688" s="9"/>
      <c r="CP688" s="14"/>
      <c r="CQ688" s="17"/>
      <c r="CR688" s="9"/>
      <c r="CS688" s="9"/>
      <c r="CT688" s="9"/>
      <c r="CU688" s="9"/>
      <c r="CV688" s="9"/>
      <c r="CW688" s="9"/>
      <c r="CX688" s="9"/>
      <c r="CY688" s="18"/>
      <c r="CZ688" s="19"/>
      <c r="DA688" s="18"/>
      <c r="DB688" s="20"/>
      <c r="DC688" s="20"/>
      <c r="DD688" s="20"/>
      <c r="DE688" s="20"/>
      <c r="DF688" s="20"/>
      <c r="DG688" s="11"/>
      <c r="DH688" s="10"/>
    </row>
    <row r="689" spans="1:112" ht="15.75" x14ac:dyDescent="0.15">
      <c r="A689" s="214" t="s">
        <v>13</v>
      </c>
      <c r="B689" s="2"/>
      <c r="D689" s="22"/>
      <c r="E689" s="23"/>
      <c r="F689" s="4"/>
      <c r="H689" s="214" t="s">
        <v>15</v>
      </c>
      <c r="I689" s="4"/>
      <c r="J689" s="25"/>
      <c r="K689" s="4"/>
      <c r="L689" s="4"/>
      <c r="M689" s="9"/>
      <c r="N689" s="24"/>
      <c r="O689" s="24"/>
      <c r="P689" s="24"/>
      <c r="Q689" s="14"/>
      <c r="R689" s="193"/>
      <c r="S689" s="14"/>
      <c r="T689" s="9"/>
      <c r="U689" s="9"/>
      <c r="V689" s="9"/>
      <c r="W689" s="9"/>
      <c r="X689" s="9"/>
      <c r="Y689" s="15"/>
      <c r="Z689" s="200"/>
      <c r="AA689" s="15"/>
      <c r="AC689" s="9"/>
      <c r="CB689" s="12"/>
      <c r="CC689" s="12"/>
      <c r="CD689" s="13"/>
      <c r="CE689" s="14"/>
      <c r="CF689" s="12"/>
      <c r="CG689" s="16"/>
      <c r="CM689" s="9"/>
      <c r="CN689" s="9"/>
      <c r="CO689" s="9"/>
      <c r="CP689" s="14"/>
      <c r="CQ689" s="17"/>
      <c r="CR689" s="9"/>
      <c r="CS689" s="9"/>
      <c r="CT689" s="9"/>
      <c r="CU689" s="9"/>
      <c r="CV689" s="9"/>
      <c r="CW689" s="9"/>
      <c r="CX689" s="9"/>
      <c r="CY689" s="18"/>
      <c r="CZ689" s="19"/>
      <c r="DA689" s="18"/>
      <c r="DB689" s="20"/>
      <c r="DC689" s="20"/>
      <c r="DD689" s="20"/>
      <c r="DE689" s="20"/>
      <c r="DF689" s="20"/>
      <c r="DG689" s="11"/>
      <c r="DH689" s="10"/>
    </row>
    <row r="690" spans="1:112" x14ac:dyDescent="0.15">
      <c r="B690" s="2"/>
      <c r="F690" s="22"/>
      <c r="G690" s="23"/>
      <c r="H690" s="4"/>
      <c r="I690" s="4"/>
      <c r="J690" s="4"/>
      <c r="K690" s="4"/>
      <c r="L690" s="4"/>
      <c r="M690" s="9"/>
      <c r="N690" s="24"/>
      <c r="O690" s="24"/>
      <c r="P690" s="24"/>
      <c r="Q690" s="14"/>
      <c r="R690" s="193"/>
      <c r="S690" s="14"/>
      <c r="T690" s="9"/>
      <c r="U690" s="9"/>
      <c r="V690" s="9"/>
      <c r="W690" s="9"/>
      <c r="X690" s="9"/>
      <c r="Y690" s="15"/>
      <c r="Z690" s="200"/>
      <c r="AA690" s="15"/>
      <c r="AC690" s="9"/>
      <c r="CB690" s="12"/>
      <c r="CC690" s="12"/>
      <c r="CD690" s="13"/>
      <c r="CE690" s="14"/>
      <c r="CF690" s="12"/>
      <c r="CG690" s="16"/>
      <c r="CM690" s="9"/>
      <c r="CN690" s="9"/>
      <c r="CO690" s="9"/>
      <c r="CP690" s="14"/>
      <c r="CQ690" s="17"/>
      <c r="CR690" s="9"/>
      <c r="CS690" s="9"/>
      <c r="CT690" s="9"/>
      <c r="CU690" s="9"/>
      <c r="CV690" s="9"/>
      <c r="CW690" s="9"/>
      <c r="CX690" s="9"/>
      <c r="CY690" s="18"/>
      <c r="CZ690" s="19"/>
      <c r="DA690" s="18"/>
      <c r="DB690" s="20"/>
      <c r="DC690" s="20"/>
      <c r="DD690" s="20"/>
      <c r="DE690" s="20"/>
      <c r="DF690" s="20"/>
      <c r="DG690" s="11"/>
      <c r="DH690" s="10"/>
    </row>
    <row r="691" spans="1:112" ht="21" x14ac:dyDescent="0.15">
      <c r="A691" s="43"/>
      <c r="B691" s="239"/>
      <c r="C691" s="240"/>
      <c r="D691" s="240"/>
      <c r="E691" s="240"/>
      <c r="F691" s="240"/>
      <c r="G691" s="240"/>
      <c r="H691" s="240"/>
      <c r="I691" s="28"/>
      <c r="J691" s="28"/>
      <c r="K691" s="28"/>
      <c r="L691" s="28"/>
      <c r="M691" s="174"/>
      <c r="N691" s="28"/>
      <c r="O691" s="28"/>
      <c r="P691" s="28"/>
      <c r="Q691" s="170"/>
      <c r="R691" s="170"/>
      <c r="S691" s="170"/>
      <c r="T691" s="170"/>
      <c r="U691" s="170"/>
      <c r="V691" s="170"/>
      <c r="W691" s="170"/>
      <c r="X691" s="170"/>
      <c r="Y691" s="15"/>
      <c r="Z691" s="200"/>
      <c r="AA691" s="15"/>
      <c r="AC691" s="9"/>
      <c r="CB691" s="12"/>
      <c r="CC691" s="12"/>
      <c r="CD691" s="13"/>
      <c r="CE691" s="14"/>
      <c r="CF691" s="12"/>
      <c r="CG691" s="16"/>
      <c r="CM691" s="9"/>
      <c r="CN691" s="9"/>
      <c r="CO691" s="9"/>
      <c r="CP691" s="14"/>
      <c r="CQ691" s="17"/>
      <c r="CR691" s="9"/>
      <c r="CS691" s="9"/>
      <c r="CT691" s="9"/>
      <c r="CU691" s="9"/>
      <c r="CV691" s="9"/>
      <c r="CW691" s="9"/>
      <c r="CX691" s="9"/>
      <c r="CY691" s="28"/>
      <c r="CZ691" s="28"/>
      <c r="DA691" s="28"/>
      <c r="DB691" s="28"/>
      <c r="DC691" s="28"/>
      <c r="DD691" s="28"/>
      <c r="DE691" s="54" t="s">
        <v>163</v>
      </c>
      <c r="DF691" s="34">
        <v>20181001</v>
      </c>
      <c r="DG691" s="159"/>
      <c r="DH691" s="44"/>
    </row>
    <row r="692" spans="1:112" x14ac:dyDescent="0.15">
      <c r="B692" s="4"/>
      <c r="C692" s="4"/>
      <c r="D692" s="4"/>
      <c r="E692" s="4"/>
      <c r="F692" s="22"/>
      <c r="G692" s="23"/>
      <c r="H692" s="4"/>
      <c r="I692" s="4"/>
      <c r="J692" s="25"/>
      <c r="K692" s="4"/>
      <c r="L692" s="4"/>
      <c r="M692" s="9"/>
      <c r="N692" s="24"/>
      <c r="O692" s="24"/>
      <c r="P692" s="24"/>
      <c r="Q692" s="14"/>
      <c r="R692" s="193"/>
      <c r="S692" s="14"/>
      <c r="T692" s="9"/>
      <c r="U692" s="9"/>
      <c r="V692" s="9"/>
      <c r="W692" s="9"/>
      <c r="X692" s="9"/>
      <c r="Y692" s="15"/>
      <c r="Z692" s="200"/>
      <c r="AA692" s="15"/>
      <c r="AC692" s="9"/>
      <c r="CB692" s="12"/>
      <c r="CC692" s="12"/>
      <c r="CD692" s="13"/>
      <c r="CE692" s="14"/>
      <c r="CF692" s="12"/>
      <c r="CG692" s="16"/>
      <c r="CM692" s="9"/>
      <c r="CN692" s="9"/>
      <c r="CO692" s="9"/>
      <c r="CP692" s="14"/>
      <c r="CQ692" s="17"/>
      <c r="CR692" s="9"/>
      <c r="CS692" s="9"/>
      <c r="CT692" s="9"/>
      <c r="CU692" s="9"/>
      <c r="CV692" s="9"/>
      <c r="CW692" s="9"/>
      <c r="CX692" s="9"/>
      <c r="CY692" s="18"/>
      <c r="CZ692" s="19"/>
      <c r="DA692" s="18"/>
      <c r="DB692" s="20"/>
      <c r="DC692" s="20"/>
      <c r="DD692" s="20"/>
      <c r="DE692" s="20"/>
      <c r="DF692" s="20"/>
      <c r="DG692" s="11"/>
      <c r="DH692" s="10"/>
    </row>
    <row r="693" spans="1:112" x14ac:dyDescent="0.15">
      <c r="B693" s="4"/>
      <c r="C693" s="4"/>
      <c r="D693" s="4"/>
      <c r="E693" s="4"/>
      <c r="F693" s="22"/>
      <c r="G693" s="23"/>
      <c r="H693" s="4"/>
      <c r="I693" s="4"/>
      <c r="J693" s="25"/>
      <c r="K693" s="4"/>
      <c r="L693" s="4"/>
      <c r="M693" s="9"/>
      <c r="N693" s="24"/>
      <c r="O693" s="24"/>
      <c r="P693" s="24"/>
      <c r="Q693" s="14"/>
      <c r="R693" s="193"/>
      <c r="S693" s="14"/>
      <c r="T693" s="9"/>
      <c r="U693" s="9"/>
      <c r="V693" s="9"/>
      <c r="W693" s="9"/>
      <c r="X693" s="9"/>
      <c r="Y693" s="15"/>
      <c r="Z693" s="200"/>
      <c r="AA693" s="15"/>
      <c r="AC693" s="9"/>
      <c r="CB693" s="12"/>
      <c r="CC693" s="12"/>
      <c r="CD693" s="13"/>
      <c r="CE693" s="14"/>
      <c r="CF693" s="12"/>
      <c r="CG693" s="16"/>
      <c r="CM693" s="9"/>
      <c r="CN693" s="9"/>
      <c r="CO693" s="9"/>
      <c r="CP693" s="14"/>
      <c r="CQ693" s="17"/>
      <c r="CR693" s="9"/>
      <c r="CS693" s="9"/>
      <c r="CT693" s="9"/>
      <c r="CU693" s="9"/>
      <c r="CV693" s="9"/>
      <c r="CW693" s="9"/>
      <c r="CX693" s="9"/>
      <c r="CY693" s="18"/>
      <c r="CZ693" s="19"/>
      <c r="DA693" s="18"/>
      <c r="DB693" s="20"/>
      <c r="DC693" s="20"/>
      <c r="DD693" s="20"/>
      <c r="DE693" s="20"/>
      <c r="DF693" s="20"/>
      <c r="DG693" s="11"/>
      <c r="DH693" s="10"/>
    </row>
    <row r="694" spans="1:112" x14ac:dyDescent="0.15">
      <c r="B694" s="4"/>
      <c r="C694" s="4"/>
      <c r="D694" s="4"/>
      <c r="E694" s="4"/>
      <c r="F694" s="22"/>
      <c r="G694" s="23"/>
      <c r="H694" s="4"/>
      <c r="I694" s="4"/>
      <c r="J694" s="25"/>
      <c r="K694" s="4"/>
      <c r="L694" s="4"/>
      <c r="M694" s="9"/>
      <c r="N694" s="24"/>
      <c r="O694" s="24"/>
      <c r="P694" s="24"/>
      <c r="Q694" s="14"/>
      <c r="R694" s="193"/>
      <c r="S694" s="14"/>
      <c r="T694" s="9"/>
      <c r="U694" s="9"/>
      <c r="V694" s="9"/>
      <c r="W694" s="9"/>
      <c r="X694" s="9"/>
      <c r="Y694" s="15"/>
      <c r="Z694" s="200"/>
      <c r="AA694" s="15"/>
      <c r="AC694" s="9"/>
      <c r="CB694" s="12"/>
      <c r="CC694" s="12"/>
      <c r="CD694" s="13"/>
      <c r="CE694" s="14"/>
      <c r="CF694" s="12"/>
      <c r="CG694" s="16"/>
      <c r="CM694" s="9"/>
      <c r="CN694" s="9"/>
      <c r="CO694" s="9"/>
      <c r="CP694" s="14"/>
      <c r="CQ694" s="17"/>
      <c r="CR694" s="9"/>
      <c r="CS694" s="9"/>
      <c r="CT694" s="9"/>
      <c r="CU694" s="9"/>
      <c r="CV694" s="9"/>
      <c r="CW694" s="9"/>
      <c r="CX694" s="9"/>
      <c r="CY694" s="18"/>
      <c r="CZ694" s="19"/>
      <c r="DA694" s="18"/>
      <c r="DB694" s="20"/>
      <c r="DC694" s="20"/>
      <c r="DD694" s="20"/>
      <c r="DE694" s="20"/>
      <c r="DF694" s="20"/>
      <c r="DG694" s="11"/>
      <c r="DH694" s="10"/>
    </row>
    <row r="695" spans="1:112" x14ac:dyDescent="0.15">
      <c r="B695" s="4"/>
      <c r="C695" s="4"/>
      <c r="D695" s="4"/>
      <c r="E695" s="4"/>
      <c r="F695" s="22"/>
      <c r="G695" s="23"/>
      <c r="H695" s="4"/>
      <c r="I695" s="4"/>
      <c r="J695" s="25"/>
      <c r="K695" s="4"/>
      <c r="L695" s="4"/>
      <c r="M695" s="9"/>
      <c r="N695" s="24"/>
      <c r="O695" s="24"/>
      <c r="P695" s="24"/>
      <c r="Q695" s="14"/>
      <c r="R695" s="193"/>
      <c r="S695" s="14"/>
      <c r="T695" s="9"/>
      <c r="U695" s="9"/>
      <c r="V695" s="9"/>
      <c r="W695" s="9"/>
      <c r="X695" s="9"/>
      <c r="Y695" s="15"/>
      <c r="Z695" s="200"/>
      <c r="AA695" s="15"/>
      <c r="AC695" s="9"/>
      <c r="CB695" s="12"/>
      <c r="CC695" s="12"/>
      <c r="CD695" s="13"/>
      <c r="CE695" s="14"/>
      <c r="CF695" s="12"/>
      <c r="CG695" s="16"/>
      <c r="CM695" s="9"/>
      <c r="CN695" s="9"/>
      <c r="CO695" s="9"/>
      <c r="CP695" s="14"/>
      <c r="CQ695" s="17"/>
      <c r="CR695" s="9"/>
      <c r="CS695" s="9"/>
      <c r="CT695" s="9"/>
      <c r="CU695" s="9"/>
      <c r="CV695" s="9"/>
      <c r="CW695" s="9"/>
      <c r="CX695" s="9"/>
      <c r="CY695" s="18"/>
      <c r="CZ695" s="19"/>
      <c r="DA695" s="18"/>
      <c r="DB695" s="20"/>
      <c r="DC695" s="20"/>
      <c r="DD695" s="20"/>
      <c r="DE695" s="20"/>
      <c r="DF695" s="20"/>
      <c r="DG695" s="11"/>
      <c r="DH695" s="10"/>
    </row>
    <row r="696" spans="1:112" x14ac:dyDescent="0.15">
      <c r="B696" s="4"/>
      <c r="C696" s="4"/>
      <c r="D696" s="4"/>
      <c r="E696" s="4"/>
      <c r="F696" s="22"/>
      <c r="G696" s="23"/>
      <c r="H696" s="4"/>
      <c r="I696" s="4"/>
      <c r="J696" s="25"/>
      <c r="K696" s="4"/>
      <c r="L696" s="4"/>
      <c r="M696" s="9"/>
      <c r="N696" s="24"/>
      <c r="O696" s="24"/>
      <c r="P696" s="24"/>
      <c r="Q696" s="14"/>
      <c r="R696" s="193"/>
      <c r="S696" s="14"/>
      <c r="T696" s="9"/>
      <c r="U696" s="9"/>
      <c r="V696" s="9"/>
      <c r="W696" s="9"/>
      <c r="X696" s="9"/>
      <c r="Y696" s="15"/>
      <c r="Z696" s="200"/>
      <c r="AA696" s="15"/>
      <c r="AC696" s="9"/>
      <c r="CB696" s="12"/>
      <c r="CC696" s="12"/>
      <c r="CD696" s="13"/>
      <c r="CE696" s="14"/>
      <c r="CF696" s="12"/>
      <c r="CG696" s="16"/>
      <c r="CM696" s="9"/>
      <c r="CN696" s="9"/>
      <c r="CO696" s="9"/>
      <c r="CP696" s="14"/>
      <c r="CQ696" s="17"/>
      <c r="CR696" s="9"/>
      <c r="CS696" s="9"/>
      <c r="CT696" s="9"/>
      <c r="CU696" s="9"/>
      <c r="CV696" s="9"/>
      <c r="CW696" s="9"/>
      <c r="CX696" s="9"/>
      <c r="CY696" s="18"/>
      <c r="CZ696" s="19"/>
      <c r="DA696" s="18"/>
      <c r="DB696" s="20"/>
      <c r="DC696" s="20"/>
      <c r="DD696" s="20"/>
      <c r="DE696" s="20"/>
      <c r="DF696" s="20"/>
      <c r="DG696" s="11"/>
      <c r="DH696" s="10"/>
    </row>
    <row r="697" spans="1:112" x14ac:dyDescent="0.15">
      <c r="B697" s="4"/>
      <c r="C697" s="4"/>
      <c r="D697" s="4"/>
      <c r="E697" s="4"/>
      <c r="F697" s="22"/>
      <c r="G697" s="23"/>
      <c r="H697" s="4"/>
      <c r="I697" s="4"/>
      <c r="J697" s="25"/>
      <c r="K697" s="4"/>
      <c r="L697" s="4"/>
      <c r="M697" s="9"/>
      <c r="N697" s="24"/>
      <c r="O697" s="24"/>
      <c r="P697" s="24"/>
      <c r="Q697" s="14"/>
      <c r="R697" s="193"/>
      <c r="S697" s="14"/>
      <c r="T697" s="9"/>
      <c r="U697" s="9"/>
      <c r="V697" s="9"/>
      <c r="W697" s="9"/>
      <c r="X697" s="9"/>
      <c r="Y697" s="15"/>
      <c r="Z697" s="200"/>
      <c r="AA697" s="15"/>
      <c r="AC697" s="9"/>
      <c r="CB697" s="12"/>
      <c r="CC697" s="12"/>
      <c r="CD697" s="13"/>
      <c r="CE697" s="14"/>
      <c r="CF697" s="12"/>
      <c r="CG697" s="16"/>
      <c r="CM697" s="9"/>
      <c r="CN697" s="9"/>
      <c r="CO697" s="9"/>
      <c r="CP697" s="14"/>
      <c r="CQ697" s="17"/>
      <c r="CR697" s="9"/>
      <c r="CS697" s="9"/>
      <c r="CT697" s="9"/>
      <c r="CU697" s="9"/>
      <c r="CV697" s="9"/>
      <c r="CW697" s="9"/>
      <c r="CX697" s="9"/>
      <c r="CY697" s="18"/>
      <c r="CZ697" s="19"/>
      <c r="DA697" s="18"/>
      <c r="DB697" s="20"/>
      <c r="DC697" s="20"/>
      <c r="DD697" s="20"/>
      <c r="DE697" s="20"/>
      <c r="DF697" s="20"/>
      <c r="DG697" s="11"/>
      <c r="DH697" s="10"/>
    </row>
    <row r="698" spans="1:112" x14ac:dyDescent="0.15">
      <c r="B698" s="4"/>
      <c r="C698" s="4"/>
      <c r="D698" s="4"/>
      <c r="E698" s="4"/>
      <c r="F698" s="22"/>
      <c r="G698" s="23"/>
      <c r="H698" s="4"/>
      <c r="I698" s="4"/>
      <c r="J698" s="25"/>
      <c r="K698" s="4"/>
      <c r="L698" s="4"/>
      <c r="M698" s="9"/>
      <c r="N698" s="24"/>
      <c r="O698" s="24"/>
      <c r="P698" s="24"/>
      <c r="Q698" s="14"/>
      <c r="R698" s="193"/>
      <c r="S698" s="14"/>
      <c r="T698" s="9"/>
      <c r="U698" s="9"/>
      <c r="V698" s="9"/>
      <c r="W698" s="9"/>
      <c r="X698" s="9"/>
      <c r="Y698" s="15"/>
      <c r="Z698" s="200"/>
      <c r="AA698" s="15"/>
      <c r="AC698" s="9"/>
      <c r="CB698" s="12"/>
      <c r="CC698" s="12"/>
      <c r="CD698" s="13"/>
      <c r="CE698" s="14"/>
      <c r="CF698" s="12"/>
      <c r="CG698" s="16"/>
      <c r="CM698" s="9"/>
      <c r="CN698" s="9"/>
      <c r="CO698" s="9"/>
      <c r="CP698" s="14"/>
      <c r="CQ698" s="17"/>
      <c r="CR698" s="9"/>
      <c r="CS698" s="9"/>
      <c r="CT698" s="9"/>
      <c r="CU698" s="9"/>
      <c r="CV698" s="9"/>
      <c r="CW698" s="9"/>
      <c r="CX698" s="9"/>
      <c r="CY698" s="18"/>
      <c r="CZ698" s="19"/>
      <c r="DA698" s="18"/>
      <c r="DB698" s="20"/>
      <c r="DC698" s="20"/>
      <c r="DD698" s="20"/>
      <c r="DE698" s="20"/>
      <c r="DF698" s="20"/>
      <c r="DG698" s="11"/>
      <c r="DH698" s="10"/>
    </row>
    <row r="699" spans="1:112" x14ac:dyDescent="0.15">
      <c r="B699" s="4"/>
      <c r="C699" s="4"/>
      <c r="D699" s="4"/>
      <c r="E699" s="4"/>
      <c r="F699" s="22"/>
      <c r="G699" s="23"/>
      <c r="H699" s="4"/>
      <c r="I699" s="4"/>
      <c r="J699" s="4"/>
      <c r="K699" s="4"/>
      <c r="L699" s="4"/>
      <c r="M699" s="9"/>
      <c r="N699" s="24"/>
      <c r="O699" s="24"/>
      <c r="P699" s="24"/>
      <c r="Q699" s="14"/>
      <c r="R699" s="193"/>
      <c r="S699" s="14"/>
      <c r="T699" s="9"/>
      <c r="U699" s="9"/>
      <c r="V699" s="9"/>
      <c r="W699" s="9"/>
      <c r="X699" s="9"/>
      <c r="Y699" s="15"/>
      <c r="Z699" s="200"/>
      <c r="AA699" s="15"/>
      <c r="AC699" s="9"/>
      <c r="CB699" s="12"/>
      <c r="CC699" s="12"/>
      <c r="CD699" s="13"/>
      <c r="CE699" s="14"/>
      <c r="CF699" s="12"/>
      <c r="CG699" s="16"/>
      <c r="CM699" s="9"/>
      <c r="CN699" s="9"/>
      <c r="CO699" s="9"/>
      <c r="CP699" s="14"/>
      <c r="CQ699" s="17"/>
      <c r="CR699" s="9"/>
      <c r="CS699" s="9"/>
      <c r="CT699" s="9"/>
      <c r="CU699" s="9"/>
      <c r="CV699" s="9"/>
      <c r="CW699" s="9"/>
      <c r="CX699" s="9"/>
      <c r="CY699" s="18"/>
      <c r="CZ699" s="19"/>
      <c r="DA699" s="18"/>
      <c r="DB699" s="20"/>
      <c r="DC699" s="20"/>
      <c r="DD699" s="20"/>
      <c r="DE699" s="20"/>
      <c r="DF699" s="20"/>
      <c r="DG699" s="11"/>
      <c r="DH699" s="10"/>
    </row>
    <row r="700" spans="1:112" x14ac:dyDescent="0.15">
      <c r="B700" s="4"/>
      <c r="C700" s="4"/>
      <c r="D700" s="4"/>
      <c r="E700" s="4"/>
      <c r="F700" s="22"/>
      <c r="G700" s="23"/>
      <c r="H700" s="4"/>
      <c r="I700" s="4"/>
      <c r="J700" s="25"/>
      <c r="K700" s="4"/>
      <c r="L700" s="4"/>
      <c r="M700" s="9"/>
      <c r="N700" s="24"/>
      <c r="O700" s="24"/>
      <c r="P700" s="24"/>
      <c r="Q700" s="14"/>
      <c r="R700" s="193"/>
      <c r="S700" s="14"/>
      <c r="T700" s="9"/>
      <c r="U700" s="9"/>
      <c r="V700" s="9"/>
      <c r="W700" s="9"/>
      <c r="X700" s="9"/>
      <c r="Y700" s="15"/>
      <c r="Z700" s="200"/>
      <c r="AA700" s="15"/>
      <c r="AC700" s="9"/>
      <c r="CB700" s="12"/>
      <c r="CC700" s="12"/>
      <c r="CD700" s="13"/>
      <c r="CE700" s="14"/>
      <c r="CF700" s="12"/>
      <c r="CG700" s="16"/>
      <c r="CM700" s="9"/>
      <c r="CN700" s="9"/>
      <c r="CO700" s="9"/>
      <c r="CP700" s="14"/>
      <c r="CQ700" s="17"/>
      <c r="CR700" s="9"/>
      <c r="CS700" s="9"/>
      <c r="CT700" s="9"/>
      <c r="CU700" s="9"/>
      <c r="CV700" s="9"/>
      <c r="CW700" s="9"/>
      <c r="CX700" s="9"/>
      <c r="CY700" s="18"/>
      <c r="CZ700" s="19"/>
      <c r="DA700" s="18"/>
      <c r="DB700" s="20"/>
      <c r="DC700" s="20"/>
      <c r="DD700" s="20"/>
      <c r="DE700" s="20"/>
      <c r="DF700" s="20"/>
      <c r="DG700" s="11"/>
      <c r="DH700" s="10"/>
    </row>
    <row r="701" spans="1:112" x14ac:dyDescent="0.15">
      <c r="B701" s="4"/>
      <c r="C701" s="4"/>
      <c r="D701" s="4"/>
      <c r="E701" s="4"/>
      <c r="F701" s="22"/>
      <c r="G701" s="23"/>
      <c r="H701" s="4"/>
      <c r="I701" s="4"/>
      <c r="J701" s="4"/>
      <c r="K701" s="4"/>
      <c r="L701" s="4"/>
      <c r="M701" s="9"/>
      <c r="N701" s="24"/>
      <c r="O701" s="24"/>
      <c r="P701" s="24"/>
      <c r="Q701" s="14"/>
      <c r="R701" s="193"/>
      <c r="S701" s="14"/>
      <c r="T701" s="9"/>
      <c r="U701" s="9"/>
      <c r="V701" s="9"/>
      <c r="W701" s="9"/>
      <c r="X701" s="9"/>
      <c r="Y701" s="15"/>
      <c r="Z701" s="200"/>
      <c r="AA701" s="15"/>
      <c r="AC701" s="9"/>
      <c r="CB701" s="12"/>
      <c r="CC701" s="12"/>
      <c r="CD701" s="13"/>
      <c r="CE701" s="14"/>
      <c r="CF701" s="12"/>
      <c r="CG701" s="16"/>
      <c r="CM701" s="9"/>
      <c r="CN701" s="9"/>
      <c r="CO701" s="9"/>
      <c r="CP701" s="14"/>
      <c r="CQ701" s="17"/>
      <c r="CR701" s="9"/>
      <c r="CS701" s="9"/>
      <c r="CT701" s="9"/>
      <c r="CU701" s="9"/>
      <c r="CV701" s="9"/>
      <c r="CW701" s="9"/>
      <c r="CX701" s="9"/>
      <c r="CY701" s="18"/>
      <c r="CZ701" s="19"/>
      <c r="DA701" s="18"/>
      <c r="DB701" s="20"/>
      <c r="DC701" s="20"/>
      <c r="DD701" s="20"/>
      <c r="DE701" s="20"/>
      <c r="DF701" s="20"/>
      <c r="DG701" s="11"/>
      <c r="DH701" s="10"/>
    </row>
    <row r="702" spans="1:112" x14ac:dyDescent="0.15">
      <c r="B702" s="4"/>
      <c r="C702" s="4"/>
      <c r="D702" s="4"/>
      <c r="E702" s="4"/>
      <c r="F702" s="22"/>
      <c r="G702" s="23"/>
      <c r="H702" s="4"/>
      <c r="I702" s="4"/>
      <c r="J702" s="4"/>
      <c r="K702" s="4"/>
      <c r="L702" s="4"/>
      <c r="M702" s="9"/>
      <c r="N702" s="24"/>
      <c r="O702" s="24"/>
      <c r="P702" s="24"/>
      <c r="Q702" s="14"/>
      <c r="R702" s="193"/>
      <c r="S702" s="14"/>
      <c r="T702" s="9"/>
      <c r="U702" s="9"/>
      <c r="V702" s="9"/>
      <c r="W702" s="9"/>
      <c r="X702" s="9"/>
      <c r="Y702" s="15"/>
      <c r="Z702" s="200"/>
      <c r="AA702" s="15"/>
      <c r="AC702" s="9"/>
      <c r="CB702" s="12"/>
      <c r="CC702" s="12"/>
      <c r="CD702" s="13"/>
      <c r="CE702" s="14"/>
      <c r="CF702" s="12"/>
      <c r="CG702" s="16"/>
      <c r="CM702" s="9"/>
      <c r="CN702" s="9"/>
      <c r="CO702" s="9"/>
      <c r="CP702" s="14"/>
      <c r="CQ702" s="17"/>
      <c r="CR702" s="9"/>
      <c r="CS702" s="9"/>
      <c r="CT702" s="9"/>
      <c r="CU702" s="9"/>
      <c r="CV702" s="9"/>
      <c r="CW702" s="9"/>
      <c r="CX702" s="9"/>
      <c r="CY702" s="18"/>
      <c r="CZ702" s="19"/>
      <c r="DA702" s="18"/>
      <c r="DB702" s="20"/>
      <c r="DC702" s="20"/>
      <c r="DD702" s="20"/>
      <c r="DE702" s="20"/>
      <c r="DF702" s="20"/>
      <c r="DG702" s="11"/>
      <c r="DH702" s="10"/>
    </row>
    <row r="703" spans="1:112" x14ac:dyDescent="0.15">
      <c r="B703" s="4"/>
      <c r="C703" s="4"/>
      <c r="D703" s="4"/>
      <c r="E703" s="4"/>
      <c r="F703" s="22"/>
      <c r="G703" s="23"/>
      <c r="H703" s="4"/>
      <c r="I703" s="4"/>
      <c r="J703" s="25"/>
      <c r="K703" s="4"/>
      <c r="L703" s="4"/>
      <c r="M703" s="9"/>
      <c r="N703" s="24"/>
      <c r="O703" s="24"/>
      <c r="P703" s="24"/>
      <c r="Q703" s="14"/>
      <c r="R703" s="193"/>
      <c r="S703" s="14"/>
      <c r="T703" s="9"/>
      <c r="U703" s="9"/>
      <c r="V703" s="9"/>
      <c r="W703" s="9"/>
      <c r="X703" s="9"/>
      <c r="Y703" s="15"/>
      <c r="Z703" s="200"/>
      <c r="AA703" s="15"/>
      <c r="AC703" s="9"/>
      <c r="CB703" s="12"/>
      <c r="CC703" s="12"/>
      <c r="CD703" s="13"/>
      <c r="CE703" s="14"/>
      <c r="CF703" s="12"/>
      <c r="CG703" s="16"/>
      <c r="CM703" s="9"/>
      <c r="CN703" s="9"/>
      <c r="CO703" s="9"/>
      <c r="CP703" s="14"/>
      <c r="CQ703" s="17"/>
      <c r="CR703" s="9"/>
      <c r="CS703" s="9"/>
      <c r="CT703" s="9"/>
      <c r="CU703" s="9"/>
      <c r="CV703" s="9"/>
      <c r="CW703" s="9"/>
      <c r="CX703" s="9"/>
      <c r="CY703" s="18"/>
      <c r="CZ703" s="19"/>
      <c r="DA703" s="18"/>
      <c r="DB703" s="20"/>
      <c r="DC703" s="20"/>
      <c r="DD703" s="20"/>
      <c r="DE703" s="20"/>
      <c r="DF703" s="20"/>
      <c r="DG703" s="11"/>
      <c r="DH703" s="10"/>
    </row>
    <row r="704" spans="1:112" hidden="1" x14ac:dyDescent="0.15">
      <c r="A704" s="2" t="s">
        <v>248</v>
      </c>
      <c r="B704" s="4"/>
      <c r="C704" s="4"/>
      <c r="D704" s="4"/>
      <c r="E704" s="4"/>
      <c r="F704" s="22"/>
      <c r="G704" s="23"/>
      <c r="H704" s="4"/>
      <c r="I704" s="4"/>
      <c r="J704" s="25"/>
      <c r="K704" s="4"/>
      <c r="L704" s="4"/>
      <c r="M704" s="9"/>
      <c r="N704" s="24"/>
      <c r="O704" s="24"/>
      <c r="P704" s="24"/>
      <c r="Q704" s="14"/>
      <c r="R704" s="193"/>
      <c r="S704" s="14"/>
      <c r="T704" s="9"/>
      <c r="U704" s="9"/>
      <c r="V704" s="9"/>
      <c r="W704" s="9"/>
      <c r="X704" s="9"/>
      <c r="Y704" s="15"/>
      <c r="Z704" s="200"/>
      <c r="AA704" s="15"/>
      <c r="AC704" s="9"/>
      <c r="CB704" s="12"/>
      <c r="CC704" s="12"/>
      <c r="CD704" s="13"/>
      <c r="CE704" s="14"/>
      <c r="CF704" s="12"/>
      <c r="CG704" s="16"/>
      <c r="CM704" s="9"/>
      <c r="CN704" s="9"/>
      <c r="CO704" s="9"/>
      <c r="CP704" s="14"/>
      <c r="CQ704" s="17"/>
      <c r="CR704" s="9"/>
      <c r="CS704" s="9"/>
      <c r="CT704" s="9"/>
      <c r="CU704" s="9"/>
      <c r="CV704" s="9"/>
      <c r="CW704" s="9"/>
      <c r="CX704" s="9"/>
      <c r="CY704" s="18"/>
      <c r="CZ704" s="19"/>
      <c r="DA704" s="18"/>
      <c r="DB704" s="20"/>
      <c r="DC704" s="20"/>
      <c r="DD704" s="20"/>
      <c r="DE704" s="20"/>
      <c r="DF704" s="20"/>
      <c r="DG704" s="11"/>
      <c r="DH704" s="10"/>
    </row>
    <row r="705" spans="1:112" hidden="1" x14ac:dyDescent="0.15">
      <c r="B705" s="4"/>
      <c r="C705" s="4"/>
      <c r="D705" s="4"/>
      <c r="E705" s="4"/>
      <c r="F705" s="22"/>
      <c r="G705" s="23"/>
      <c r="H705" s="4"/>
      <c r="I705" s="4"/>
      <c r="J705" s="25"/>
      <c r="K705" s="4"/>
      <c r="L705" s="4"/>
      <c r="M705" s="9"/>
      <c r="N705" s="24"/>
      <c r="O705" s="24"/>
      <c r="P705" s="24"/>
      <c r="Q705" s="14"/>
      <c r="R705" s="193"/>
      <c r="S705" s="14"/>
      <c r="T705" s="9"/>
      <c r="U705" s="9"/>
      <c r="V705" s="9"/>
      <c r="W705" s="9"/>
      <c r="X705" s="9"/>
      <c r="Y705" s="15"/>
      <c r="Z705" s="200"/>
      <c r="AA705" s="15"/>
      <c r="AC705" s="9"/>
      <c r="CB705" s="12"/>
      <c r="CC705" s="12"/>
      <c r="CD705" s="13"/>
      <c r="CE705" s="14"/>
      <c r="CF705" s="12"/>
      <c r="CG705" s="16"/>
      <c r="CM705" s="9"/>
      <c r="CN705" s="9"/>
      <c r="CO705" s="9"/>
      <c r="CP705" s="14"/>
      <c r="CQ705" s="17"/>
      <c r="CR705" s="9"/>
      <c r="CS705" s="9"/>
      <c r="CT705" s="9"/>
      <c r="CU705" s="9"/>
      <c r="CV705" s="9"/>
      <c r="CW705" s="9"/>
      <c r="CX705" s="9"/>
      <c r="CY705" s="18"/>
      <c r="CZ705" s="19"/>
      <c r="DA705" s="18"/>
      <c r="DB705" s="20"/>
      <c r="DC705" s="20"/>
      <c r="DD705" s="20"/>
      <c r="DE705" s="20"/>
      <c r="DF705" s="20"/>
      <c r="DG705" s="11"/>
      <c r="DH705" s="10"/>
    </row>
    <row r="706" spans="1:112" s="99" customFormat="1" ht="26.1" hidden="1" customHeight="1" x14ac:dyDescent="0.15">
      <c r="A706" s="116" t="s">
        <v>177</v>
      </c>
      <c r="B706" s="110" t="s">
        <v>224</v>
      </c>
      <c r="C706" s="113" t="str">
        <f t="shared" ref="C706:K706" si="479">C477</f>
        <v>本圃</v>
      </c>
      <c r="D706" s="113" t="str">
        <f t="shared" si="479"/>
        <v>紅ほっぺ</v>
      </c>
      <c r="E706" s="113" t="str">
        <f t="shared" si="479"/>
        <v>よこ</v>
      </c>
      <c r="F706" s="113">
        <f t="shared" si="479"/>
        <v>7.5</v>
      </c>
      <c r="G706" s="115">
        <f t="shared" si="479"/>
        <v>1.4</v>
      </c>
      <c r="H706" s="113" t="str">
        <f t="shared" si="479"/>
        <v>SPWFD24UB2PB</v>
      </c>
      <c r="I706" s="113" t="str">
        <f t="shared" si="479"/>
        <v>◎</v>
      </c>
      <c r="J706" s="113" t="str">
        <f t="shared" si="479"/>
        <v>強め</v>
      </c>
      <c r="K706" s="114" t="str">
        <f t="shared" si="479"/>
        <v>千鳥</v>
      </c>
      <c r="L706" s="114"/>
      <c r="M706" s="184"/>
      <c r="N706" s="111">
        <f>N477</f>
        <v>0</v>
      </c>
      <c r="O706" s="111">
        <f>IF(O477&lt;&gt;"",O477,N706-Q706/2)</f>
        <v>-3</v>
      </c>
      <c r="P706" s="111">
        <f>P477</f>
        <v>0</v>
      </c>
      <c r="Q706" s="207">
        <f>Q477</f>
        <v>6</v>
      </c>
      <c r="R706" s="202">
        <f>R477-1</f>
        <v>2</v>
      </c>
      <c r="S706" s="198">
        <f>S477</f>
        <v>2.5</v>
      </c>
      <c r="T706" s="191">
        <f>IF(O706&lt;&gt;"",(ROUNDDOWN(O706/Q706,0)+1)*R706,(ROUNDDOWN(N706/Q706,0)+1)*R706)</f>
        <v>2</v>
      </c>
      <c r="U706" s="191">
        <f>ROUNDUP(T706/6,0)</f>
        <v>1</v>
      </c>
      <c r="V706" s="191">
        <f>T706*P706</f>
        <v>0</v>
      </c>
      <c r="W706" s="191">
        <f>ROUNDUP(V706/6,0)</f>
        <v>0</v>
      </c>
      <c r="X706" s="191">
        <f>W706*6-V706</f>
        <v>0</v>
      </c>
      <c r="Y706" s="192">
        <f>W706*45900</f>
        <v>0</v>
      </c>
      <c r="Z706" s="195">
        <f>(T706/R706-1)*Q706</f>
        <v>0</v>
      </c>
      <c r="AA706" s="192"/>
      <c r="AB706" s="190"/>
      <c r="AC706" s="191"/>
      <c r="AD706" s="190"/>
      <c r="AE706" s="190"/>
      <c r="AF706" s="190"/>
      <c r="AG706" s="190"/>
      <c r="AH706" s="190"/>
      <c r="AI706" s="190"/>
      <c r="AJ706" s="190"/>
      <c r="AK706" s="190"/>
      <c r="AL706" s="190"/>
      <c r="AM706" s="190"/>
      <c r="AN706" s="190"/>
      <c r="AO706" s="190"/>
      <c r="AP706" s="190"/>
      <c r="AQ706" s="190"/>
      <c r="AR706" s="190"/>
      <c r="AS706" s="190"/>
      <c r="AT706" s="190"/>
      <c r="AU706" s="190"/>
      <c r="AV706" s="190"/>
      <c r="AW706" s="190"/>
      <c r="AX706" s="190"/>
      <c r="AY706" s="190"/>
      <c r="AZ706" s="190"/>
      <c r="BA706" s="190"/>
      <c r="BB706" s="190"/>
      <c r="BC706" s="190"/>
      <c r="BD706" s="190"/>
      <c r="BE706" s="190"/>
      <c r="BF706" s="190"/>
      <c r="BG706" s="190"/>
      <c r="BH706" s="190"/>
      <c r="BI706" s="190"/>
      <c r="BJ706" s="190"/>
      <c r="BK706" s="190"/>
      <c r="BL706" s="190"/>
      <c r="BM706" s="190"/>
      <c r="BN706" s="190"/>
      <c r="BO706" s="190"/>
      <c r="BP706" s="190"/>
      <c r="BQ706" s="190"/>
      <c r="BR706" s="190"/>
      <c r="BS706" s="190"/>
      <c r="BT706" s="190"/>
      <c r="BU706" s="190"/>
      <c r="BV706" s="190"/>
      <c r="BW706" s="190"/>
      <c r="BX706" s="190"/>
      <c r="BY706" s="190"/>
      <c r="BZ706" s="190"/>
      <c r="CA706" s="190"/>
      <c r="CB706" s="196"/>
      <c r="CC706" s="196"/>
      <c r="CD706" s="197"/>
      <c r="CE706" s="198"/>
      <c r="CF706" s="196"/>
      <c r="CG706" s="199"/>
      <c r="CH706" s="190"/>
      <c r="CI706" s="190"/>
      <c r="CJ706" s="190"/>
      <c r="CK706" s="190"/>
      <c r="CL706" s="204" t="str">
        <f t="shared" ref="CL706:CU707" si="480">B706</f>
        <v>1297-両端列</v>
      </c>
      <c r="CM706" s="191" t="str">
        <f t="shared" si="480"/>
        <v>本圃</v>
      </c>
      <c r="CN706" s="191" t="str">
        <f t="shared" si="480"/>
        <v>紅ほっぺ</v>
      </c>
      <c r="CO706" s="191" t="str">
        <f t="shared" si="480"/>
        <v>よこ</v>
      </c>
      <c r="CP706" s="198">
        <f t="shared" si="480"/>
        <v>7.5</v>
      </c>
      <c r="CQ706" s="203">
        <f t="shared" si="480"/>
        <v>1.4</v>
      </c>
      <c r="CR706" s="191" t="str">
        <f t="shared" si="480"/>
        <v>SPWFD24UB2PB</v>
      </c>
      <c r="CS706" s="191" t="str">
        <f t="shared" si="480"/>
        <v>◎</v>
      </c>
      <c r="CT706" s="191" t="str">
        <f t="shared" si="480"/>
        <v>強め</v>
      </c>
      <c r="CU706" s="191" t="str">
        <f t="shared" si="480"/>
        <v>千鳥</v>
      </c>
      <c r="CV706" s="191">
        <f>N706</f>
        <v>0</v>
      </c>
      <c r="CW706" s="191">
        <f>IF(O706&lt;&gt;"",O706,"")</f>
        <v>-3</v>
      </c>
      <c r="CX706" s="208">
        <f t="shared" ref="CX706:DF707" si="481">P706</f>
        <v>0</v>
      </c>
      <c r="CY706" s="162">
        <f t="shared" si="481"/>
        <v>6</v>
      </c>
      <c r="CZ706" s="163">
        <f t="shared" si="481"/>
        <v>2</v>
      </c>
      <c r="DA706" s="162">
        <f t="shared" si="481"/>
        <v>2.5</v>
      </c>
      <c r="DB706" s="163">
        <f t="shared" si="481"/>
        <v>2</v>
      </c>
      <c r="DC706" s="163">
        <f t="shared" si="481"/>
        <v>1</v>
      </c>
      <c r="DD706" s="164">
        <f t="shared" si="481"/>
        <v>0</v>
      </c>
      <c r="DE706" s="164">
        <f t="shared" si="481"/>
        <v>0</v>
      </c>
      <c r="DF706" s="164">
        <f t="shared" si="481"/>
        <v>0</v>
      </c>
      <c r="DG706" s="96">
        <f>DE706*45900</f>
        <v>0</v>
      </c>
      <c r="DH706" s="117">
        <f>(DB706/CZ706-1)*CY706</f>
        <v>0</v>
      </c>
    </row>
    <row r="707" spans="1:112" s="99" customFormat="1" ht="26.1" hidden="1" customHeight="1" x14ac:dyDescent="0.15">
      <c r="A707" s="116" t="s">
        <v>178</v>
      </c>
      <c r="B707" s="110" t="s">
        <v>225</v>
      </c>
      <c r="C707" s="113" t="str">
        <f>C477</f>
        <v>本圃</v>
      </c>
      <c r="D707" s="113" t="str">
        <f>D706</f>
        <v>紅ほっぺ</v>
      </c>
      <c r="E707" s="113" t="str">
        <f t="shared" ref="E707:K707" si="482">E477</f>
        <v>よこ</v>
      </c>
      <c r="F707" s="113">
        <f t="shared" si="482"/>
        <v>7.5</v>
      </c>
      <c r="G707" s="115">
        <f t="shared" si="482"/>
        <v>1.4</v>
      </c>
      <c r="H707" s="113" t="str">
        <f t="shared" si="482"/>
        <v>SPWFD24UB2PB</v>
      </c>
      <c r="I707" s="113" t="str">
        <f t="shared" si="482"/>
        <v>◎</v>
      </c>
      <c r="J707" s="113" t="str">
        <f t="shared" si="482"/>
        <v>強め</v>
      </c>
      <c r="K707" s="114" t="str">
        <f t="shared" si="482"/>
        <v>千鳥</v>
      </c>
      <c r="L707" s="114"/>
      <c r="M707" s="184"/>
      <c r="N707" s="111">
        <f>N477-Q477/2</f>
        <v>-3</v>
      </c>
      <c r="O707" s="111">
        <f>IF(O477&lt;&gt;"",O477-Q707/2,N707)</f>
        <v>-3</v>
      </c>
      <c r="P707" s="111">
        <f>P477</f>
        <v>0</v>
      </c>
      <c r="Q707" s="207">
        <f>Q477</f>
        <v>6</v>
      </c>
      <c r="R707" s="202">
        <f>R477-2</f>
        <v>1</v>
      </c>
      <c r="S707" s="198">
        <f>S477</f>
        <v>2.5</v>
      </c>
      <c r="T707" s="191">
        <f>IF(O707&lt;&gt;"",(ROUNDDOWN(O707/Q707,0)+1)*R707,(ROUNDDOWN(N707/Q707,0)+1)*R707)</f>
        <v>1</v>
      </c>
      <c r="U707" s="191">
        <f>ROUNDUP(T707/6,0)</f>
        <v>1</v>
      </c>
      <c r="V707" s="191">
        <f>T707*P707</f>
        <v>0</v>
      </c>
      <c r="W707" s="191">
        <f>ROUNDUP(V707/6,0)</f>
        <v>0</v>
      </c>
      <c r="X707" s="191">
        <f>W707*6-V707</f>
        <v>0</v>
      </c>
      <c r="Y707" s="192">
        <f>W707*45900</f>
        <v>0</v>
      </c>
      <c r="Z707" s="195">
        <f>(T707/R707-1)*Q707</f>
        <v>0</v>
      </c>
      <c r="AA707" s="192"/>
      <c r="AB707" s="190"/>
      <c r="AC707" s="191"/>
      <c r="AD707" s="190"/>
      <c r="AE707" s="190"/>
      <c r="AF707" s="190"/>
      <c r="AG707" s="190"/>
      <c r="AH707" s="190"/>
      <c r="AI707" s="190"/>
      <c r="AJ707" s="190"/>
      <c r="AK707" s="190"/>
      <c r="AL707" s="190"/>
      <c r="AM707" s="190"/>
      <c r="AN707" s="190"/>
      <c r="AO707" s="190"/>
      <c r="AP707" s="190"/>
      <c r="AQ707" s="190"/>
      <c r="AR707" s="190"/>
      <c r="AS707" s="190"/>
      <c r="AT707" s="190"/>
      <c r="AU707" s="190"/>
      <c r="AV707" s="190"/>
      <c r="AW707" s="190"/>
      <c r="AX707" s="190"/>
      <c r="AY707" s="190"/>
      <c r="AZ707" s="190"/>
      <c r="BA707" s="190"/>
      <c r="BB707" s="190"/>
      <c r="BC707" s="190"/>
      <c r="BD707" s="190"/>
      <c r="BE707" s="190"/>
      <c r="BF707" s="190"/>
      <c r="BG707" s="190"/>
      <c r="BH707" s="190"/>
      <c r="BI707" s="190"/>
      <c r="BJ707" s="190"/>
      <c r="BK707" s="190"/>
      <c r="BL707" s="190"/>
      <c r="BM707" s="190"/>
      <c r="BN707" s="190"/>
      <c r="BO707" s="190"/>
      <c r="BP707" s="190"/>
      <c r="BQ707" s="190"/>
      <c r="BR707" s="190"/>
      <c r="BS707" s="190"/>
      <c r="BT707" s="190"/>
      <c r="BU707" s="190"/>
      <c r="BV707" s="190"/>
      <c r="BW707" s="190"/>
      <c r="BX707" s="190"/>
      <c r="BY707" s="190"/>
      <c r="BZ707" s="190"/>
      <c r="CA707" s="190"/>
      <c r="CB707" s="196"/>
      <c r="CC707" s="196"/>
      <c r="CD707" s="197"/>
      <c r="CE707" s="198"/>
      <c r="CF707" s="196"/>
      <c r="CG707" s="199"/>
      <c r="CH707" s="190"/>
      <c r="CI707" s="190"/>
      <c r="CJ707" s="190"/>
      <c r="CK707" s="190"/>
      <c r="CL707" s="204" t="str">
        <f t="shared" si="480"/>
        <v>1297-中央列</v>
      </c>
      <c r="CM707" s="191" t="str">
        <f t="shared" si="480"/>
        <v>本圃</v>
      </c>
      <c r="CN707" s="191" t="str">
        <f t="shared" si="480"/>
        <v>紅ほっぺ</v>
      </c>
      <c r="CO707" s="191" t="str">
        <f t="shared" si="480"/>
        <v>よこ</v>
      </c>
      <c r="CP707" s="198">
        <f t="shared" si="480"/>
        <v>7.5</v>
      </c>
      <c r="CQ707" s="203">
        <f t="shared" si="480"/>
        <v>1.4</v>
      </c>
      <c r="CR707" s="191" t="str">
        <f t="shared" si="480"/>
        <v>SPWFD24UB2PB</v>
      </c>
      <c r="CS707" s="191" t="str">
        <f t="shared" si="480"/>
        <v>◎</v>
      </c>
      <c r="CT707" s="191" t="str">
        <f t="shared" si="480"/>
        <v>強め</v>
      </c>
      <c r="CU707" s="191" t="str">
        <f t="shared" si="480"/>
        <v>千鳥</v>
      </c>
      <c r="CV707" s="191">
        <f>N707</f>
        <v>-3</v>
      </c>
      <c r="CW707" s="191">
        <f>IF(O707&lt;&gt;"",O707,"")</f>
        <v>-3</v>
      </c>
      <c r="CX707" s="208">
        <f t="shared" si="481"/>
        <v>0</v>
      </c>
      <c r="CY707" s="162">
        <f t="shared" si="481"/>
        <v>6</v>
      </c>
      <c r="CZ707" s="163">
        <f t="shared" si="481"/>
        <v>1</v>
      </c>
      <c r="DA707" s="162">
        <f t="shared" si="481"/>
        <v>2.5</v>
      </c>
      <c r="DB707" s="163">
        <f t="shared" si="481"/>
        <v>1</v>
      </c>
      <c r="DC707" s="163">
        <f t="shared" si="481"/>
        <v>1</v>
      </c>
      <c r="DD707" s="165">
        <f t="shared" si="481"/>
        <v>0</v>
      </c>
      <c r="DE707" s="165">
        <f t="shared" si="481"/>
        <v>0</v>
      </c>
      <c r="DF707" s="165">
        <f t="shared" si="481"/>
        <v>0</v>
      </c>
      <c r="DG707" s="96">
        <f>DE707*45900</f>
        <v>0</v>
      </c>
      <c r="DH707" s="117">
        <f>(DB707/CZ707-1)*CY707</f>
        <v>0</v>
      </c>
    </row>
    <row r="708" spans="1:112" hidden="1" x14ac:dyDescent="0.15">
      <c r="B708" s="4"/>
      <c r="C708" s="167"/>
      <c r="D708" s="167"/>
      <c r="E708" s="167"/>
      <c r="F708" s="168"/>
      <c r="G708" s="169"/>
      <c r="H708" s="167"/>
      <c r="I708" s="167"/>
      <c r="J708" s="167"/>
      <c r="K708" s="167"/>
      <c r="L708" s="167"/>
      <c r="M708" s="9"/>
      <c r="N708" s="24"/>
      <c r="O708" s="24"/>
      <c r="P708" s="24"/>
      <c r="Q708" s="14"/>
      <c r="R708" s="193"/>
      <c r="S708" s="14"/>
      <c r="T708" s="9"/>
      <c r="U708" s="9"/>
      <c r="V708" s="9"/>
      <c r="W708" s="9"/>
      <c r="X708" s="9"/>
      <c r="Y708" s="15"/>
      <c r="Z708" s="200"/>
      <c r="AA708" s="15"/>
      <c r="AC708" s="9"/>
      <c r="CB708" s="12"/>
      <c r="CC708" s="12"/>
      <c r="CD708" s="13"/>
      <c r="CE708" s="14"/>
      <c r="CF708" s="12"/>
      <c r="CG708" s="16"/>
      <c r="CM708" s="9"/>
      <c r="CN708" s="9"/>
      <c r="CO708" s="9"/>
      <c r="CP708" s="14"/>
      <c r="CQ708" s="17"/>
      <c r="CR708" s="9"/>
      <c r="CS708" s="9"/>
      <c r="CT708" s="9"/>
      <c r="CU708" s="9"/>
      <c r="CV708" s="9"/>
      <c r="CW708" s="9"/>
      <c r="CX708" s="9"/>
      <c r="CY708" s="18"/>
      <c r="CZ708" s="19"/>
      <c r="DA708" s="18"/>
      <c r="DB708" s="20"/>
      <c r="DC708" s="20"/>
      <c r="DD708" s="20"/>
      <c r="DE708" s="20"/>
      <c r="DF708" s="20"/>
      <c r="DG708" s="11"/>
      <c r="DH708" s="10"/>
    </row>
    <row r="709" spans="1:112" s="99" customFormat="1" ht="26.1" hidden="1" customHeight="1" x14ac:dyDescent="0.15">
      <c r="A709" s="116" t="s">
        <v>177</v>
      </c>
      <c r="B709" s="110" t="s">
        <v>226</v>
      </c>
      <c r="C709" s="113" t="str">
        <f t="shared" ref="C709:K709" si="483">C478</f>
        <v>本圃</v>
      </c>
      <c r="D709" s="113" t="str">
        <f t="shared" si="483"/>
        <v>紅ほっぺ</v>
      </c>
      <c r="E709" s="113" t="str">
        <f t="shared" si="483"/>
        <v>よこ</v>
      </c>
      <c r="F709" s="113">
        <f t="shared" si="483"/>
        <v>7.5</v>
      </c>
      <c r="G709" s="115">
        <f t="shared" si="483"/>
        <v>1.5</v>
      </c>
      <c r="H709" s="113" t="str">
        <f t="shared" si="483"/>
        <v>SPWFD24UB2PB</v>
      </c>
      <c r="I709" s="113" t="str">
        <f t="shared" si="483"/>
        <v>○</v>
      </c>
      <c r="J709" s="113" t="str">
        <f t="shared" si="483"/>
        <v>適</v>
      </c>
      <c r="K709" s="114" t="str">
        <f t="shared" si="483"/>
        <v>千鳥</v>
      </c>
      <c r="L709" s="114"/>
      <c r="M709" s="184"/>
      <c r="N709" s="111">
        <f>N478</f>
        <v>0</v>
      </c>
      <c r="O709" s="111">
        <f>IF(O478&lt;&gt;"",O478,N709-Q709/2)</f>
        <v>-3</v>
      </c>
      <c r="P709" s="111">
        <f>P478</f>
        <v>0</v>
      </c>
      <c r="Q709" s="207">
        <f>Q478</f>
        <v>6</v>
      </c>
      <c r="R709" s="202">
        <f>R478-1</f>
        <v>2</v>
      </c>
      <c r="S709" s="198">
        <f>S478</f>
        <v>2.5</v>
      </c>
      <c r="T709" s="191">
        <f>IF(O709&lt;&gt;"",(ROUNDDOWN(O709/Q709,0)+1)*R709,(ROUNDDOWN(N709/Q709,0)+1)*R709)</f>
        <v>2</v>
      </c>
      <c r="U709" s="191">
        <f>ROUNDUP(T709/6,0)</f>
        <v>1</v>
      </c>
      <c r="V709" s="191">
        <f>T709*P709</f>
        <v>0</v>
      </c>
      <c r="W709" s="191">
        <f>ROUNDUP(V709/6,0)</f>
        <v>0</v>
      </c>
      <c r="X709" s="191">
        <f>W709*6-V709</f>
        <v>0</v>
      </c>
      <c r="Y709" s="192">
        <f>W709*45900</f>
        <v>0</v>
      </c>
      <c r="Z709" s="195">
        <f>(T709/R709-1)*Q709</f>
        <v>0</v>
      </c>
      <c r="AA709" s="192"/>
      <c r="AB709" s="190"/>
      <c r="AC709" s="191"/>
      <c r="AD709" s="190"/>
      <c r="AE709" s="190"/>
      <c r="AF709" s="190"/>
      <c r="AG709" s="190"/>
      <c r="AH709" s="190"/>
      <c r="AI709" s="190"/>
      <c r="AJ709" s="190"/>
      <c r="AK709" s="190"/>
      <c r="AL709" s="190"/>
      <c r="AM709" s="190"/>
      <c r="AN709" s="190"/>
      <c r="AO709" s="190"/>
      <c r="AP709" s="190"/>
      <c r="AQ709" s="190"/>
      <c r="AR709" s="190"/>
      <c r="AS709" s="190"/>
      <c r="AT709" s="190"/>
      <c r="AU709" s="190"/>
      <c r="AV709" s="190"/>
      <c r="AW709" s="190"/>
      <c r="AX709" s="190"/>
      <c r="AY709" s="190"/>
      <c r="AZ709" s="190"/>
      <c r="BA709" s="190"/>
      <c r="BB709" s="190"/>
      <c r="BC709" s="190"/>
      <c r="BD709" s="190"/>
      <c r="BE709" s="190"/>
      <c r="BF709" s="190"/>
      <c r="BG709" s="190"/>
      <c r="BH709" s="190"/>
      <c r="BI709" s="190"/>
      <c r="BJ709" s="190"/>
      <c r="BK709" s="190"/>
      <c r="BL709" s="190"/>
      <c r="BM709" s="190"/>
      <c r="BN709" s="190"/>
      <c r="BO709" s="190"/>
      <c r="BP709" s="190"/>
      <c r="BQ709" s="190"/>
      <c r="BR709" s="190"/>
      <c r="BS709" s="190"/>
      <c r="BT709" s="190"/>
      <c r="BU709" s="190"/>
      <c r="BV709" s="190"/>
      <c r="BW709" s="190"/>
      <c r="BX709" s="190"/>
      <c r="BY709" s="190"/>
      <c r="BZ709" s="190"/>
      <c r="CA709" s="190"/>
      <c r="CB709" s="196"/>
      <c r="CC709" s="196"/>
      <c r="CD709" s="197"/>
      <c r="CE709" s="198"/>
      <c r="CF709" s="196"/>
      <c r="CG709" s="199"/>
      <c r="CH709" s="190"/>
      <c r="CI709" s="190"/>
      <c r="CJ709" s="190"/>
      <c r="CK709" s="190"/>
      <c r="CL709" s="204" t="str">
        <f t="shared" ref="CL709:CU710" si="484">B709</f>
        <v>1298-両端列</v>
      </c>
      <c r="CM709" s="191" t="str">
        <f t="shared" si="484"/>
        <v>本圃</v>
      </c>
      <c r="CN709" s="191" t="str">
        <f t="shared" si="484"/>
        <v>紅ほっぺ</v>
      </c>
      <c r="CO709" s="191" t="str">
        <f t="shared" si="484"/>
        <v>よこ</v>
      </c>
      <c r="CP709" s="198">
        <f t="shared" si="484"/>
        <v>7.5</v>
      </c>
      <c r="CQ709" s="203">
        <f t="shared" si="484"/>
        <v>1.5</v>
      </c>
      <c r="CR709" s="191" t="str">
        <f t="shared" si="484"/>
        <v>SPWFD24UB2PB</v>
      </c>
      <c r="CS709" s="191" t="str">
        <f t="shared" si="484"/>
        <v>○</v>
      </c>
      <c r="CT709" s="191" t="str">
        <f t="shared" si="484"/>
        <v>適</v>
      </c>
      <c r="CU709" s="191" t="str">
        <f t="shared" si="484"/>
        <v>千鳥</v>
      </c>
      <c r="CV709" s="191">
        <f>N709</f>
        <v>0</v>
      </c>
      <c r="CW709" s="191">
        <f>IF(O709&lt;&gt;"",O709,"")</f>
        <v>-3</v>
      </c>
      <c r="CX709" s="208">
        <f>P709</f>
        <v>0</v>
      </c>
      <c r="CY709" s="162">
        <f>Q709</f>
        <v>6</v>
      </c>
      <c r="CZ709" s="163">
        <f t="shared" ref="CZ709:DF710" si="485">R709</f>
        <v>2</v>
      </c>
      <c r="DA709" s="162">
        <f t="shared" si="485"/>
        <v>2.5</v>
      </c>
      <c r="DB709" s="163">
        <f t="shared" si="485"/>
        <v>2</v>
      </c>
      <c r="DC709" s="163">
        <f t="shared" si="485"/>
        <v>1</v>
      </c>
      <c r="DD709" s="164">
        <f t="shared" si="485"/>
        <v>0</v>
      </c>
      <c r="DE709" s="164">
        <f t="shared" si="485"/>
        <v>0</v>
      </c>
      <c r="DF709" s="164">
        <f t="shared" si="485"/>
        <v>0</v>
      </c>
      <c r="DG709" s="96">
        <f>DE709*45900</f>
        <v>0</v>
      </c>
      <c r="DH709" s="117">
        <f>(DB709/CZ709-1)*CY709</f>
        <v>0</v>
      </c>
    </row>
    <row r="710" spans="1:112" s="99" customFormat="1" ht="26.1" hidden="1" customHeight="1" x14ac:dyDescent="0.15">
      <c r="A710" s="116" t="s">
        <v>178</v>
      </c>
      <c r="B710" s="110" t="s">
        <v>227</v>
      </c>
      <c r="C710" s="113" t="str">
        <f>C478</f>
        <v>本圃</v>
      </c>
      <c r="D710" s="113" t="str">
        <f>D709</f>
        <v>紅ほっぺ</v>
      </c>
      <c r="E710" s="113" t="str">
        <f t="shared" ref="E710:K710" si="486">E478</f>
        <v>よこ</v>
      </c>
      <c r="F710" s="113">
        <f t="shared" si="486"/>
        <v>7.5</v>
      </c>
      <c r="G710" s="115">
        <f t="shared" si="486"/>
        <v>1.5</v>
      </c>
      <c r="H710" s="113" t="str">
        <f t="shared" si="486"/>
        <v>SPWFD24UB2PB</v>
      </c>
      <c r="I710" s="113" t="str">
        <f t="shared" si="486"/>
        <v>○</v>
      </c>
      <c r="J710" s="113" t="str">
        <f t="shared" si="486"/>
        <v>適</v>
      </c>
      <c r="K710" s="114" t="str">
        <f t="shared" si="486"/>
        <v>千鳥</v>
      </c>
      <c r="L710" s="114"/>
      <c r="M710" s="184"/>
      <c r="N710" s="111">
        <f>N478-Q478/2</f>
        <v>-3</v>
      </c>
      <c r="O710" s="111">
        <f>IF(O478&lt;&gt;"",O478-Q710/2,N710)</f>
        <v>-3</v>
      </c>
      <c r="P710" s="111">
        <f>P478</f>
        <v>0</v>
      </c>
      <c r="Q710" s="207">
        <f>Q478</f>
        <v>6</v>
      </c>
      <c r="R710" s="202">
        <f>R478-2</f>
        <v>1</v>
      </c>
      <c r="S710" s="198">
        <f>S478</f>
        <v>2.5</v>
      </c>
      <c r="T710" s="191">
        <f>IF(O710&lt;&gt;"",(ROUNDDOWN(O710/Q710,0)+1)*R710,(ROUNDDOWN(N710/Q710,0)+1)*R710)</f>
        <v>1</v>
      </c>
      <c r="U710" s="191">
        <f>ROUNDUP(T710/6,0)</f>
        <v>1</v>
      </c>
      <c r="V710" s="191">
        <f>T710*P710</f>
        <v>0</v>
      </c>
      <c r="W710" s="191">
        <f>ROUNDUP(V710/6,0)</f>
        <v>0</v>
      </c>
      <c r="X710" s="191">
        <f>W710*6-V710</f>
        <v>0</v>
      </c>
      <c r="Y710" s="192">
        <f>W710*45900</f>
        <v>0</v>
      </c>
      <c r="Z710" s="195">
        <f>(T710/R710-1)*Q710</f>
        <v>0</v>
      </c>
      <c r="AA710" s="192"/>
      <c r="AB710" s="190"/>
      <c r="AC710" s="191"/>
      <c r="AD710" s="190"/>
      <c r="AE710" s="190"/>
      <c r="AF710" s="190"/>
      <c r="AG710" s="190"/>
      <c r="AH710" s="190"/>
      <c r="AI710" s="190"/>
      <c r="AJ710" s="190"/>
      <c r="AK710" s="190"/>
      <c r="AL710" s="190"/>
      <c r="AM710" s="190"/>
      <c r="AN710" s="190"/>
      <c r="AO710" s="190"/>
      <c r="AP710" s="190"/>
      <c r="AQ710" s="190"/>
      <c r="AR710" s="190"/>
      <c r="AS710" s="190"/>
      <c r="AT710" s="190"/>
      <c r="AU710" s="190"/>
      <c r="AV710" s="190"/>
      <c r="AW710" s="190"/>
      <c r="AX710" s="190"/>
      <c r="AY710" s="190"/>
      <c r="AZ710" s="190"/>
      <c r="BA710" s="190"/>
      <c r="BB710" s="190"/>
      <c r="BC710" s="190"/>
      <c r="BD710" s="190"/>
      <c r="BE710" s="190"/>
      <c r="BF710" s="190"/>
      <c r="BG710" s="190"/>
      <c r="BH710" s="190"/>
      <c r="BI710" s="190"/>
      <c r="BJ710" s="190"/>
      <c r="BK710" s="190"/>
      <c r="BL710" s="190"/>
      <c r="BM710" s="190"/>
      <c r="BN710" s="190"/>
      <c r="BO710" s="190"/>
      <c r="BP710" s="190"/>
      <c r="BQ710" s="190"/>
      <c r="BR710" s="190"/>
      <c r="BS710" s="190"/>
      <c r="BT710" s="190"/>
      <c r="BU710" s="190"/>
      <c r="BV710" s="190"/>
      <c r="BW710" s="190"/>
      <c r="BX710" s="190"/>
      <c r="BY710" s="190"/>
      <c r="BZ710" s="190"/>
      <c r="CA710" s="190"/>
      <c r="CB710" s="196"/>
      <c r="CC710" s="196"/>
      <c r="CD710" s="197"/>
      <c r="CE710" s="198"/>
      <c r="CF710" s="196"/>
      <c r="CG710" s="199"/>
      <c r="CH710" s="190"/>
      <c r="CI710" s="190"/>
      <c r="CJ710" s="190"/>
      <c r="CK710" s="190"/>
      <c r="CL710" s="204" t="str">
        <f t="shared" si="484"/>
        <v>1298-中央列</v>
      </c>
      <c r="CM710" s="191" t="str">
        <f t="shared" si="484"/>
        <v>本圃</v>
      </c>
      <c r="CN710" s="191" t="str">
        <f t="shared" si="484"/>
        <v>紅ほっぺ</v>
      </c>
      <c r="CO710" s="191" t="str">
        <f t="shared" si="484"/>
        <v>よこ</v>
      </c>
      <c r="CP710" s="198">
        <f t="shared" si="484"/>
        <v>7.5</v>
      </c>
      <c r="CQ710" s="203">
        <f t="shared" si="484"/>
        <v>1.5</v>
      </c>
      <c r="CR710" s="191" t="str">
        <f t="shared" si="484"/>
        <v>SPWFD24UB2PB</v>
      </c>
      <c r="CS710" s="191" t="str">
        <f t="shared" si="484"/>
        <v>○</v>
      </c>
      <c r="CT710" s="191" t="str">
        <f t="shared" si="484"/>
        <v>適</v>
      </c>
      <c r="CU710" s="191" t="str">
        <f t="shared" si="484"/>
        <v>千鳥</v>
      </c>
      <c r="CV710" s="191">
        <f>N710</f>
        <v>-3</v>
      </c>
      <c r="CW710" s="191">
        <f>IF(O710&lt;&gt;"",O710,"")</f>
        <v>-3</v>
      </c>
      <c r="CX710" s="208">
        <f>P710</f>
        <v>0</v>
      </c>
      <c r="CY710" s="162">
        <f>Q710</f>
        <v>6</v>
      </c>
      <c r="CZ710" s="163">
        <f t="shared" si="485"/>
        <v>1</v>
      </c>
      <c r="DA710" s="162">
        <f t="shared" si="485"/>
        <v>2.5</v>
      </c>
      <c r="DB710" s="163">
        <f t="shared" si="485"/>
        <v>1</v>
      </c>
      <c r="DC710" s="163">
        <f t="shared" si="485"/>
        <v>1</v>
      </c>
      <c r="DD710" s="165">
        <f t="shared" si="485"/>
        <v>0</v>
      </c>
      <c r="DE710" s="165">
        <f t="shared" si="485"/>
        <v>0</v>
      </c>
      <c r="DF710" s="165">
        <f t="shared" si="485"/>
        <v>0</v>
      </c>
      <c r="DG710" s="96">
        <f>DE710*45900</f>
        <v>0</v>
      </c>
      <c r="DH710" s="117">
        <f>(DB710/CZ710-1)*CY710</f>
        <v>0</v>
      </c>
    </row>
    <row r="711" spans="1:112" hidden="1" x14ac:dyDescent="0.15">
      <c r="B711" s="4"/>
      <c r="C711" s="167"/>
      <c r="D711" s="167"/>
      <c r="E711" s="167"/>
      <c r="F711" s="168"/>
      <c r="G711" s="169"/>
      <c r="H711" s="167"/>
      <c r="I711" s="167"/>
      <c r="J711" s="167"/>
      <c r="K711" s="167"/>
      <c r="L711" s="167"/>
      <c r="M711" s="9"/>
      <c r="N711" s="24"/>
      <c r="O711" s="24"/>
      <c r="P711" s="24"/>
      <c r="Q711" s="14"/>
      <c r="R711" s="193"/>
      <c r="S711" s="14"/>
      <c r="T711" s="9"/>
      <c r="U711" s="9"/>
      <c r="V711" s="9"/>
      <c r="W711" s="9"/>
      <c r="X711" s="9"/>
      <c r="Y711" s="15"/>
      <c r="Z711" s="200"/>
      <c r="AA711" s="15"/>
      <c r="AC711" s="9"/>
      <c r="CB711" s="12"/>
      <c r="CC711" s="12"/>
      <c r="CD711" s="13"/>
      <c r="CE711" s="14"/>
      <c r="CF711" s="12"/>
      <c r="CG711" s="16"/>
      <c r="CM711" s="9"/>
      <c r="CN711" s="9"/>
      <c r="CO711" s="9"/>
      <c r="CP711" s="14"/>
      <c r="CQ711" s="17"/>
      <c r="CR711" s="9"/>
      <c r="CS711" s="9"/>
      <c r="CT711" s="9"/>
      <c r="CU711" s="9"/>
      <c r="CV711" s="9"/>
      <c r="CW711" s="9"/>
      <c r="CX711" s="9"/>
      <c r="CY711" s="18"/>
      <c r="CZ711" s="19"/>
      <c r="DA711" s="18"/>
      <c r="DB711" s="20"/>
      <c r="DC711" s="20"/>
      <c r="DD711" s="20"/>
      <c r="DE711" s="20"/>
      <c r="DF711" s="20"/>
      <c r="DG711" s="11"/>
      <c r="DH711" s="10"/>
    </row>
    <row r="712" spans="1:112" s="99" customFormat="1" ht="26.1" hidden="1" customHeight="1" x14ac:dyDescent="0.15">
      <c r="A712" s="116" t="s">
        <v>177</v>
      </c>
      <c r="B712" s="110" t="s">
        <v>228</v>
      </c>
      <c r="C712" s="113" t="str">
        <f t="shared" ref="C712:K712" si="487">C479</f>
        <v>本圃</v>
      </c>
      <c r="D712" s="113" t="str">
        <f t="shared" si="487"/>
        <v>紅ほっぺ</v>
      </c>
      <c r="E712" s="113" t="str">
        <f t="shared" si="487"/>
        <v>間口</v>
      </c>
      <c r="F712" s="113">
        <f t="shared" si="487"/>
        <v>9</v>
      </c>
      <c r="G712" s="115">
        <f t="shared" si="487"/>
        <v>1.5</v>
      </c>
      <c r="H712" s="113" t="str">
        <f t="shared" si="487"/>
        <v>SPWFD24UB2PB</v>
      </c>
      <c r="I712" s="113" t="str">
        <f t="shared" si="487"/>
        <v>○</v>
      </c>
      <c r="J712" s="113" t="str">
        <f t="shared" si="487"/>
        <v>適</v>
      </c>
      <c r="K712" s="114" t="str">
        <f t="shared" si="487"/>
        <v>千鳥</v>
      </c>
      <c r="L712" s="114"/>
      <c r="M712" s="184"/>
      <c r="N712" s="111">
        <f>N479</f>
        <v>0</v>
      </c>
      <c r="O712" s="111">
        <f>IF(O479&lt;&gt;"",O479,N712-Q712/2)</f>
        <v>-3</v>
      </c>
      <c r="P712" s="111">
        <f>P479</f>
        <v>0</v>
      </c>
      <c r="Q712" s="207">
        <f>Q479</f>
        <v>6</v>
      </c>
      <c r="R712" s="202">
        <f>R479-1</f>
        <v>2</v>
      </c>
      <c r="S712" s="198">
        <f>S479</f>
        <v>3</v>
      </c>
      <c r="T712" s="191">
        <f>IF(O712&lt;&gt;"",(ROUNDDOWN(O712/Q712,0)+1)*R712,(ROUNDDOWN(N712/Q712,0)+1)*R712)</f>
        <v>2</v>
      </c>
      <c r="U712" s="191">
        <f>ROUNDUP(T712/6,0)</f>
        <v>1</v>
      </c>
      <c r="V712" s="191">
        <f>T712*P712</f>
        <v>0</v>
      </c>
      <c r="W712" s="191">
        <f>ROUNDUP(V712/6,0)</f>
        <v>0</v>
      </c>
      <c r="X712" s="191">
        <f>W712*6-V712</f>
        <v>0</v>
      </c>
      <c r="Y712" s="192">
        <f>W712*45900</f>
        <v>0</v>
      </c>
      <c r="Z712" s="195">
        <f>(T712/R712-1)*Q712</f>
        <v>0</v>
      </c>
      <c r="AA712" s="192"/>
      <c r="AB712" s="190"/>
      <c r="AC712" s="191"/>
      <c r="AD712" s="190"/>
      <c r="AE712" s="190"/>
      <c r="AF712" s="190"/>
      <c r="AG712" s="190"/>
      <c r="AH712" s="190"/>
      <c r="AI712" s="190"/>
      <c r="AJ712" s="190"/>
      <c r="AK712" s="190"/>
      <c r="AL712" s="190"/>
      <c r="AM712" s="190"/>
      <c r="AN712" s="190"/>
      <c r="AO712" s="190"/>
      <c r="AP712" s="190"/>
      <c r="AQ712" s="190"/>
      <c r="AR712" s="190"/>
      <c r="AS712" s="190"/>
      <c r="AT712" s="190"/>
      <c r="AU712" s="190"/>
      <c r="AV712" s="190"/>
      <c r="AW712" s="190"/>
      <c r="AX712" s="190"/>
      <c r="AY712" s="190"/>
      <c r="AZ712" s="190"/>
      <c r="BA712" s="190"/>
      <c r="BB712" s="190"/>
      <c r="BC712" s="190"/>
      <c r="BD712" s="190"/>
      <c r="BE712" s="190"/>
      <c r="BF712" s="190"/>
      <c r="BG712" s="190"/>
      <c r="BH712" s="190"/>
      <c r="BI712" s="190"/>
      <c r="BJ712" s="190"/>
      <c r="BK712" s="190"/>
      <c r="BL712" s="190"/>
      <c r="BM712" s="190"/>
      <c r="BN712" s="190"/>
      <c r="BO712" s="190"/>
      <c r="BP712" s="190"/>
      <c r="BQ712" s="190"/>
      <c r="BR712" s="190"/>
      <c r="BS712" s="190"/>
      <c r="BT712" s="190"/>
      <c r="BU712" s="190"/>
      <c r="BV712" s="190"/>
      <c r="BW712" s="190"/>
      <c r="BX712" s="190"/>
      <c r="BY712" s="190"/>
      <c r="BZ712" s="190"/>
      <c r="CA712" s="190"/>
      <c r="CB712" s="196"/>
      <c r="CC712" s="196"/>
      <c r="CD712" s="197"/>
      <c r="CE712" s="198"/>
      <c r="CF712" s="196"/>
      <c r="CG712" s="199"/>
      <c r="CH712" s="190"/>
      <c r="CI712" s="190"/>
      <c r="CJ712" s="190"/>
      <c r="CK712" s="190"/>
      <c r="CL712" s="204" t="str">
        <f t="shared" ref="CL712:CU713" si="488">B712</f>
        <v>1299-両端列</v>
      </c>
      <c r="CM712" s="191" t="str">
        <f t="shared" si="488"/>
        <v>本圃</v>
      </c>
      <c r="CN712" s="191" t="str">
        <f t="shared" si="488"/>
        <v>紅ほっぺ</v>
      </c>
      <c r="CO712" s="191" t="str">
        <f t="shared" si="488"/>
        <v>間口</v>
      </c>
      <c r="CP712" s="198">
        <f t="shared" si="488"/>
        <v>9</v>
      </c>
      <c r="CQ712" s="203">
        <f t="shared" si="488"/>
        <v>1.5</v>
      </c>
      <c r="CR712" s="191" t="str">
        <f t="shared" si="488"/>
        <v>SPWFD24UB2PB</v>
      </c>
      <c r="CS712" s="191" t="str">
        <f t="shared" si="488"/>
        <v>○</v>
      </c>
      <c r="CT712" s="191" t="str">
        <f t="shared" si="488"/>
        <v>適</v>
      </c>
      <c r="CU712" s="191" t="str">
        <f t="shared" si="488"/>
        <v>千鳥</v>
      </c>
      <c r="CV712" s="191">
        <f>N712</f>
        <v>0</v>
      </c>
      <c r="CW712" s="191">
        <f>IF(O712&lt;&gt;"",O712,"")</f>
        <v>-3</v>
      </c>
      <c r="CX712" s="208">
        <f>P712</f>
        <v>0</v>
      </c>
      <c r="CY712" s="162">
        <f>Q712</f>
        <v>6</v>
      </c>
      <c r="CZ712" s="163">
        <f t="shared" ref="CZ712:DF713" si="489">R712</f>
        <v>2</v>
      </c>
      <c r="DA712" s="162">
        <f t="shared" si="489"/>
        <v>3</v>
      </c>
      <c r="DB712" s="163">
        <f t="shared" si="489"/>
        <v>2</v>
      </c>
      <c r="DC712" s="163">
        <f t="shared" si="489"/>
        <v>1</v>
      </c>
      <c r="DD712" s="164">
        <f t="shared" si="489"/>
        <v>0</v>
      </c>
      <c r="DE712" s="164">
        <f t="shared" si="489"/>
        <v>0</v>
      </c>
      <c r="DF712" s="164">
        <f t="shared" si="489"/>
        <v>0</v>
      </c>
      <c r="DG712" s="96">
        <f>DE712*45900</f>
        <v>0</v>
      </c>
      <c r="DH712" s="117">
        <f>(DB712/CZ712-1)*CY712</f>
        <v>0</v>
      </c>
    </row>
    <row r="713" spans="1:112" s="99" customFormat="1" ht="26.1" hidden="1" customHeight="1" x14ac:dyDescent="0.15">
      <c r="A713" s="116" t="s">
        <v>178</v>
      </c>
      <c r="B713" s="110" t="s">
        <v>229</v>
      </c>
      <c r="C713" s="113" t="str">
        <f>C479</f>
        <v>本圃</v>
      </c>
      <c r="D713" s="113" t="str">
        <f>D712</f>
        <v>紅ほっぺ</v>
      </c>
      <c r="E713" s="113" t="str">
        <f t="shared" ref="E713:K713" si="490">E479</f>
        <v>間口</v>
      </c>
      <c r="F713" s="113">
        <f t="shared" si="490"/>
        <v>9</v>
      </c>
      <c r="G713" s="115">
        <f t="shared" si="490"/>
        <v>1.5</v>
      </c>
      <c r="H713" s="113" t="str">
        <f t="shared" si="490"/>
        <v>SPWFD24UB2PB</v>
      </c>
      <c r="I713" s="113" t="str">
        <f t="shared" si="490"/>
        <v>○</v>
      </c>
      <c r="J713" s="113" t="str">
        <f t="shared" si="490"/>
        <v>適</v>
      </c>
      <c r="K713" s="114" t="str">
        <f t="shared" si="490"/>
        <v>千鳥</v>
      </c>
      <c r="L713" s="114"/>
      <c r="M713" s="184"/>
      <c r="N713" s="111">
        <f>N479-Q479/2</f>
        <v>-3</v>
      </c>
      <c r="O713" s="111">
        <f>IF(O479&lt;&gt;"",O479-Q713/2,N713)</f>
        <v>-3</v>
      </c>
      <c r="P713" s="111">
        <f>P479</f>
        <v>0</v>
      </c>
      <c r="Q713" s="207">
        <f>Q479</f>
        <v>6</v>
      </c>
      <c r="R713" s="202">
        <f>R479-2</f>
        <v>1</v>
      </c>
      <c r="S713" s="198">
        <f>S479</f>
        <v>3</v>
      </c>
      <c r="T713" s="191">
        <f>IF(O713&lt;&gt;"",(ROUNDDOWN(O713/Q713,0)+1)*R713,(ROUNDDOWN(N713/Q713,0)+1)*R713)</f>
        <v>1</v>
      </c>
      <c r="U713" s="191">
        <f>ROUNDUP(T713/6,0)</f>
        <v>1</v>
      </c>
      <c r="V713" s="191">
        <f>T713*P713</f>
        <v>0</v>
      </c>
      <c r="W713" s="191">
        <f>ROUNDUP(V713/6,0)</f>
        <v>0</v>
      </c>
      <c r="X713" s="191">
        <f>W713*6-V713</f>
        <v>0</v>
      </c>
      <c r="Y713" s="192">
        <f>W713*45900</f>
        <v>0</v>
      </c>
      <c r="Z713" s="195">
        <f>(T713/R713-1)*Q713</f>
        <v>0</v>
      </c>
      <c r="AA713" s="192"/>
      <c r="AB713" s="190"/>
      <c r="AC713" s="191"/>
      <c r="AD713" s="190"/>
      <c r="AE713" s="190"/>
      <c r="AF713" s="190"/>
      <c r="AG713" s="190"/>
      <c r="AH713" s="190"/>
      <c r="AI713" s="190"/>
      <c r="AJ713" s="190"/>
      <c r="AK713" s="190"/>
      <c r="AL713" s="190"/>
      <c r="AM713" s="190"/>
      <c r="AN713" s="190"/>
      <c r="AO713" s="190"/>
      <c r="AP713" s="190"/>
      <c r="AQ713" s="190"/>
      <c r="AR713" s="190"/>
      <c r="AS713" s="190"/>
      <c r="AT713" s="190"/>
      <c r="AU713" s="190"/>
      <c r="AV713" s="190"/>
      <c r="AW713" s="190"/>
      <c r="AX713" s="190"/>
      <c r="AY713" s="190"/>
      <c r="AZ713" s="190"/>
      <c r="BA713" s="190"/>
      <c r="BB713" s="190"/>
      <c r="BC713" s="190"/>
      <c r="BD713" s="190"/>
      <c r="BE713" s="190"/>
      <c r="BF713" s="190"/>
      <c r="BG713" s="190"/>
      <c r="BH713" s="190"/>
      <c r="BI713" s="190"/>
      <c r="BJ713" s="190"/>
      <c r="BK713" s="190"/>
      <c r="BL713" s="190"/>
      <c r="BM713" s="190"/>
      <c r="BN713" s="190"/>
      <c r="BO713" s="190"/>
      <c r="BP713" s="190"/>
      <c r="BQ713" s="190"/>
      <c r="BR713" s="190"/>
      <c r="BS713" s="190"/>
      <c r="BT713" s="190"/>
      <c r="BU713" s="190"/>
      <c r="BV713" s="190"/>
      <c r="BW713" s="190"/>
      <c r="BX713" s="190"/>
      <c r="BY713" s="190"/>
      <c r="BZ713" s="190"/>
      <c r="CA713" s="190"/>
      <c r="CB713" s="196"/>
      <c r="CC713" s="196"/>
      <c r="CD713" s="197"/>
      <c r="CE713" s="198"/>
      <c r="CF713" s="196"/>
      <c r="CG713" s="199"/>
      <c r="CH713" s="190"/>
      <c r="CI713" s="190"/>
      <c r="CJ713" s="190"/>
      <c r="CK713" s="190"/>
      <c r="CL713" s="204" t="str">
        <f t="shared" si="488"/>
        <v>1299-中央列</v>
      </c>
      <c r="CM713" s="191" t="str">
        <f t="shared" si="488"/>
        <v>本圃</v>
      </c>
      <c r="CN713" s="191" t="str">
        <f t="shared" si="488"/>
        <v>紅ほっぺ</v>
      </c>
      <c r="CO713" s="191" t="str">
        <f t="shared" si="488"/>
        <v>間口</v>
      </c>
      <c r="CP713" s="198">
        <f t="shared" si="488"/>
        <v>9</v>
      </c>
      <c r="CQ713" s="203">
        <f t="shared" si="488"/>
        <v>1.5</v>
      </c>
      <c r="CR713" s="191" t="str">
        <f t="shared" si="488"/>
        <v>SPWFD24UB2PB</v>
      </c>
      <c r="CS713" s="191" t="str">
        <f t="shared" si="488"/>
        <v>○</v>
      </c>
      <c r="CT713" s="191" t="str">
        <f t="shared" si="488"/>
        <v>適</v>
      </c>
      <c r="CU713" s="191" t="str">
        <f t="shared" si="488"/>
        <v>千鳥</v>
      </c>
      <c r="CV713" s="191">
        <f>N713</f>
        <v>-3</v>
      </c>
      <c r="CW713" s="191">
        <f>IF(O713&lt;&gt;"",O713,"")</f>
        <v>-3</v>
      </c>
      <c r="CX713" s="208">
        <f>P713</f>
        <v>0</v>
      </c>
      <c r="CY713" s="162">
        <f>Q713</f>
        <v>6</v>
      </c>
      <c r="CZ713" s="163">
        <f t="shared" si="489"/>
        <v>1</v>
      </c>
      <c r="DA713" s="162">
        <f t="shared" si="489"/>
        <v>3</v>
      </c>
      <c r="DB713" s="163">
        <f t="shared" si="489"/>
        <v>1</v>
      </c>
      <c r="DC713" s="163">
        <f t="shared" si="489"/>
        <v>1</v>
      </c>
      <c r="DD713" s="165">
        <f t="shared" si="489"/>
        <v>0</v>
      </c>
      <c r="DE713" s="165">
        <f t="shared" si="489"/>
        <v>0</v>
      </c>
      <c r="DF713" s="165">
        <f t="shared" si="489"/>
        <v>0</v>
      </c>
      <c r="DG713" s="96">
        <f>DE713*45900</f>
        <v>0</v>
      </c>
      <c r="DH713" s="117">
        <f>(DB713/CZ713-1)*CY713</f>
        <v>0</v>
      </c>
    </row>
    <row r="714" spans="1:112" hidden="1" x14ac:dyDescent="0.15">
      <c r="B714" s="4"/>
      <c r="C714" s="167"/>
      <c r="D714" s="167"/>
      <c r="E714" s="167"/>
      <c r="F714" s="168"/>
      <c r="G714" s="169"/>
      <c r="H714" s="167"/>
      <c r="I714" s="167"/>
      <c r="J714" s="167"/>
      <c r="K714" s="167"/>
      <c r="L714" s="167"/>
      <c r="M714" s="9"/>
      <c r="N714" s="24"/>
      <c r="O714" s="24"/>
      <c r="P714" s="24"/>
      <c r="Q714" s="14"/>
      <c r="R714" s="193"/>
      <c r="S714" s="14"/>
      <c r="T714" s="9"/>
      <c r="U714" s="9"/>
      <c r="V714" s="9"/>
      <c r="W714" s="9"/>
      <c r="X714" s="9"/>
      <c r="Y714" s="15"/>
      <c r="Z714" s="200"/>
      <c r="AA714" s="15"/>
      <c r="AC714" s="9"/>
      <c r="CB714" s="12"/>
      <c r="CC714" s="12"/>
      <c r="CD714" s="13"/>
      <c r="CE714" s="14"/>
      <c r="CF714" s="12"/>
      <c r="CG714" s="16"/>
      <c r="CM714" s="9"/>
      <c r="CN714" s="9"/>
      <c r="CO714" s="9"/>
      <c r="CP714" s="14"/>
      <c r="CQ714" s="17"/>
      <c r="CR714" s="9"/>
      <c r="CS714" s="9"/>
      <c r="CT714" s="9"/>
      <c r="CU714" s="9"/>
      <c r="CV714" s="9"/>
      <c r="CW714" s="9"/>
      <c r="CX714" s="9"/>
      <c r="CY714" s="18"/>
      <c r="CZ714" s="19"/>
      <c r="DA714" s="18"/>
      <c r="DB714" s="20"/>
      <c r="DC714" s="20"/>
      <c r="DD714" s="20"/>
      <c r="DE714" s="20"/>
      <c r="DF714" s="20"/>
      <c r="DG714" s="11"/>
      <c r="DH714" s="10"/>
    </row>
    <row r="715" spans="1:112" s="99" customFormat="1" ht="26.1" hidden="1" customHeight="1" x14ac:dyDescent="0.15">
      <c r="A715" s="116" t="s">
        <v>177</v>
      </c>
      <c r="B715" s="110" t="s">
        <v>230</v>
      </c>
      <c r="C715" s="113" t="str">
        <f t="shared" ref="C715:K715" si="491">C480</f>
        <v>本圃</v>
      </c>
      <c r="D715" s="113" t="str">
        <f t="shared" si="491"/>
        <v>紅ほっぺ</v>
      </c>
      <c r="E715" s="113" t="str">
        <f t="shared" si="491"/>
        <v>よこ</v>
      </c>
      <c r="F715" s="113">
        <f t="shared" si="491"/>
        <v>9</v>
      </c>
      <c r="G715" s="115">
        <f t="shared" si="491"/>
        <v>1.5</v>
      </c>
      <c r="H715" s="113" t="str">
        <f t="shared" si="491"/>
        <v>SPWFD24UB2PB</v>
      </c>
      <c r="I715" s="113" t="str">
        <f t="shared" si="491"/>
        <v>○</v>
      </c>
      <c r="J715" s="113" t="str">
        <f t="shared" si="491"/>
        <v>適</v>
      </c>
      <c r="K715" s="114" t="str">
        <f t="shared" si="491"/>
        <v>千鳥</v>
      </c>
      <c r="L715" s="114"/>
      <c r="M715" s="184"/>
      <c r="N715" s="111">
        <f>N480</f>
        <v>0</v>
      </c>
      <c r="O715" s="111">
        <f>IF(O480&lt;&gt;"",O480,N715-Q715/2)</f>
        <v>-3</v>
      </c>
      <c r="P715" s="111">
        <f>P480</f>
        <v>0</v>
      </c>
      <c r="Q715" s="207">
        <f>Q480</f>
        <v>6</v>
      </c>
      <c r="R715" s="202">
        <f>R480-1</f>
        <v>2</v>
      </c>
      <c r="S715" s="198">
        <f>S480</f>
        <v>3</v>
      </c>
      <c r="T715" s="191">
        <f>IF(O715&lt;&gt;"",(ROUNDDOWN(O715/Q715,0)+1)*R715,(ROUNDDOWN(N715/Q715,0)+1)*R715)</f>
        <v>2</v>
      </c>
      <c r="U715" s="191">
        <f>ROUNDUP(T715/6,0)</f>
        <v>1</v>
      </c>
      <c r="V715" s="191">
        <f>T715*P715</f>
        <v>0</v>
      </c>
      <c r="W715" s="191">
        <f>ROUNDUP(V715/6,0)</f>
        <v>0</v>
      </c>
      <c r="X715" s="191">
        <f>W715*6-V715</f>
        <v>0</v>
      </c>
      <c r="Y715" s="192">
        <f>W715*45900</f>
        <v>0</v>
      </c>
      <c r="Z715" s="195">
        <f>(T715/R715-1)*Q715</f>
        <v>0</v>
      </c>
      <c r="AA715" s="192"/>
      <c r="AB715" s="190"/>
      <c r="AC715" s="191"/>
      <c r="AD715" s="190"/>
      <c r="AE715" s="190"/>
      <c r="AF715" s="190"/>
      <c r="AG715" s="190"/>
      <c r="AH715" s="190"/>
      <c r="AI715" s="190"/>
      <c r="AJ715" s="190"/>
      <c r="AK715" s="190"/>
      <c r="AL715" s="190"/>
      <c r="AM715" s="190"/>
      <c r="AN715" s="190"/>
      <c r="AO715" s="190"/>
      <c r="AP715" s="190"/>
      <c r="AQ715" s="190"/>
      <c r="AR715" s="190"/>
      <c r="AS715" s="190"/>
      <c r="AT715" s="190"/>
      <c r="AU715" s="190"/>
      <c r="AV715" s="190"/>
      <c r="AW715" s="190"/>
      <c r="AX715" s="190"/>
      <c r="AY715" s="190"/>
      <c r="AZ715" s="190"/>
      <c r="BA715" s="190"/>
      <c r="BB715" s="190"/>
      <c r="BC715" s="190"/>
      <c r="BD715" s="190"/>
      <c r="BE715" s="190"/>
      <c r="BF715" s="190"/>
      <c r="BG715" s="190"/>
      <c r="BH715" s="190"/>
      <c r="BI715" s="190"/>
      <c r="BJ715" s="190"/>
      <c r="BK715" s="190"/>
      <c r="BL715" s="190"/>
      <c r="BM715" s="190"/>
      <c r="BN715" s="190"/>
      <c r="BO715" s="190"/>
      <c r="BP715" s="190"/>
      <c r="BQ715" s="190"/>
      <c r="BR715" s="190"/>
      <c r="BS715" s="190"/>
      <c r="BT715" s="190"/>
      <c r="BU715" s="190"/>
      <c r="BV715" s="190"/>
      <c r="BW715" s="190"/>
      <c r="BX715" s="190"/>
      <c r="BY715" s="190"/>
      <c r="BZ715" s="190"/>
      <c r="CA715" s="190"/>
      <c r="CB715" s="196"/>
      <c r="CC715" s="196"/>
      <c r="CD715" s="197"/>
      <c r="CE715" s="198"/>
      <c r="CF715" s="196"/>
      <c r="CG715" s="199"/>
      <c r="CH715" s="190"/>
      <c r="CI715" s="190"/>
      <c r="CJ715" s="190"/>
      <c r="CK715" s="190"/>
      <c r="CL715" s="204" t="str">
        <f t="shared" ref="CL715:CU716" si="492">B715</f>
        <v>1300-両端列</v>
      </c>
      <c r="CM715" s="191" t="str">
        <f t="shared" si="492"/>
        <v>本圃</v>
      </c>
      <c r="CN715" s="191" t="str">
        <f t="shared" si="492"/>
        <v>紅ほっぺ</v>
      </c>
      <c r="CO715" s="191" t="str">
        <f t="shared" si="492"/>
        <v>よこ</v>
      </c>
      <c r="CP715" s="198">
        <f t="shared" si="492"/>
        <v>9</v>
      </c>
      <c r="CQ715" s="203">
        <f t="shared" si="492"/>
        <v>1.5</v>
      </c>
      <c r="CR715" s="191" t="str">
        <f t="shared" si="492"/>
        <v>SPWFD24UB2PB</v>
      </c>
      <c r="CS715" s="191" t="str">
        <f t="shared" si="492"/>
        <v>○</v>
      </c>
      <c r="CT715" s="191" t="str">
        <f t="shared" si="492"/>
        <v>適</v>
      </c>
      <c r="CU715" s="191" t="str">
        <f t="shared" si="492"/>
        <v>千鳥</v>
      </c>
      <c r="CV715" s="191">
        <f>N715</f>
        <v>0</v>
      </c>
      <c r="CW715" s="191">
        <f>IF(O715&lt;&gt;"",O715,"")</f>
        <v>-3</v>
      </c>
      <c r="CX715" s="208">
        <f>P715</f>
        <v>0</v>
      </c>
      <c r="CY715" s="162">
        <f>Q715</f>
        <v>6</v>
      </c>
      <c r="CZ715" s="163">
        <f t="shared" ref="CZ715:DF716" si="493">R715</f>
        <v>2</v>
      </c>
      <c r="DA715" s="162">
        <f t="shared" si="493"/>
        <v>3</v>
      </c>
      <c r="DB715" s="163">
        <f t="shared" si="493"/>
        <v>2</v>
      </c>
      <c r="DC715" s="163">
        <f t="shared" si="493"/>
        <v>1</v>
      </c>
      <c r="DD715" s="164">
        <f t="shared" si="493"/>
        <v>0</v>
      </c>
      <c r="DE715" s="164">
        <f t="shared" si="493"/>
        <v>0</v>
      </c>
      <c r="DF715" s="164">
        <f t="shared" si="493"/>
        <v>0</v>
      </c>
      <c r="DG715" s="96">
        <f>DE715*45900</f>
        <v>0</v>
      </c>
      <c r="DH715" s="117">
        <f>(DB715/CZ715-1)*CY715</f>
        <v>0</v>
      </c>
    </row>
    <row r="716" spans="1:112" s="99" customFormat="1" ht="26.1" hidden="1" customHeight="1" x14ac:dyDescent="0.15">
      <c r="A716" s="116" t="s">
        <v>178</v>
      </c>
      <c r="B716" s="110" t="s">
        <v>231</v>
      </c>
      <c r="C716" s="113" t="str">
        <f>C480</f>
        <v>本圃</v>
      </c>
      <c r="D716" s="113" t="str">
        <f>D715</f>
        <v>紅ほっぺ</v>
      </c>
      <c r="E716" s="113" t="str">
        <f t="shared" ref="E716:K716" si="494">E480</f>
        <v>よこ</v>
      </c>
      <c r="F716" s="113">
        <f t="shared" si="494"/>
        <v>9</v>
      </c>
      <c r="G716" s="115">
        <f t="shared" si="494"/>
        <v>1.5</v>
      </c>
      <c r="H716" s="113" t="str">
        <f t="shared" si="494"/>
        <v>SPWFD24UB2PB</v>
      </c>
      <c r="I716" s="113" t="str">
        <f t="shared" si="494"/>
        <v>○</v>
      </c>
      <c r="J716" s="113" t="str">
        <f t="shared" si="494"/>
        <v>適</v>
      </c>
      <c r="K716" s="114" t="str">
        <f t="shared" si="494"/>
        <v>千鳥</v>
      </c>
      <c r="L716" s="114"/>
      <c r="M716" s="184"/>
      <c r="N716" s="111">
        <f>N480-Q480/2</f>
        <v>-3</v>
      </c>
      <c r="O716" s="111">
        <f>IF(O480&lt;&gt;"",O480-Q716/2,N716)</f>
        <v>-3</v>
      </c>
      <c r="P716" s="111">
        <f>P480</f>
        <v>0</v>
      </c>
      <c r="Q716" s="207">
        <f>Q480</f>
        <v>6</v>
      </c>
      <c r="R716" s="202">
        <f>R480-2</f>
        <v>1</v>
      </c>
      <c r="S716" s="198">
        <f>S480</f>
        <v>3</v>
      </c>
      <c r="T716" s="191">
        <f>IF(O716&lt;&gt;"",(ROUNDDOWN(O716/Q716,0)+1)*R716,(ROUNDDOWN(N716/Q716,0)+1)*R716)</f>
        <v>1</v>
      </c>
      <c r="U716" s="191">
        <f>ROUNDUP(T716/6,0)</f>
        <v>1</v>
      </c>
      <c r="V716" s="191">
        <f>T716*P716</f>
        <v>0</v>
      </c>
      <c r="W716" s="191">
        <f>ROUNDUP(V716/6,0)</f>
        <v>0</v>
      </c>
      <c r="X716" s="191">
        <f>W716*6-V716</f>
        <v>0</v>
      </c>
      <c r="Y716" s="192">
        <f>W716*45900</f>
        <v>0</v>
      </c>
      <c r="Z716" s="195">
        <f>(T716/R716-1)*Q716</f>
        <v>0</v>
      </c>
      <c r="AA716" s="192"/>
      <c r="AB716" s="190"/>
      <c r="AC716" s="191"/>
      <c r="AD716" s="190"/>
      <c r="AE716" s="190"/>
      <c r="AF716" s="190"/>
      <c r="AG716" s="190"/>
      <c r="AH716" s="190"/>
      <c r="AI716" s="190"/>
      <c r="AJ716" s="190"/>
      <c r="AK716" s="190"/>
      <c r="AL716" s="190"/>
      <c r="AM716" s="190"/>
      <c r="AN716" s="190"/>
      <c r="AO716" s="190"/>
      <c r="AP716" s="190"/>
      <c r="AQ716" s="190"/>
      <c r="AR716" s="190"/>
      <c r="AS716" s="190"/>
      <c r="AT716" s="190"/>
      <c r="AU716" s="190"/>
      <c r="AV716" s="190"/>
      <c r="AW716" s="190"/>
      <c r="AX716" s="190"/>
      <c r="AY716" s="190"/>
      <c r="AZ716" s="190"/>
      <c r="BA716" s="190"/>
      <c r="BB716" s="190"/>
      <c r="BC716" s="190"/>
      <c r="BD716" s="190"/>
      <c r="BE716" s="190"/>
      <c r="BF716" s="190"/>
      <c r="BG716" s="190"/>
      <c r="BH716" s="190"/>
      <c r="BI716" s="190"/>
      <c r="BJ716" s="190"/>
      <c r="BK716" s="190"/>
      <c r="BL716" s="190"/>
      <c r="BM716" s="190"/>
      <c r="BN716" s="190"/>
      <c r="BO716" s="190"/>
      <c r="BP716" s="190"/>
      <c r="BQ716" s="190"/>
      <c r="BR716" s="190"/>
      <c r="BS716" s="190"/>
      <c r="BT716" s="190"/>
      <c r="BU716" s="190"/>
      <c r="BV716" s="190"/>
      <c r="BW716" s="190"/>
      <c r="BX716" s="190"/>
      <c r="BY716" s="190"/>
      <c r="BZ716" s="190"/>
      <c r="CA716" s="190"/>
      <c r="CB716" s="196"/>
      <c r="CC716" s="196"/>
      <c r="CD716" s="197"/>
      <c r="CE716" s="198"/>
      <c r="CF716" s="196"/>
      <c r="CG716" s="199"/>
      <c r="CH716" s="190"/>
      <c r="CI716" s="190"/>
      <c r="CJ716" s="190"/>
      <c r="CK716" s="190"/>
      <c r="CL716" s="204" t="str">
        <f t="shared" si="492"/>
        <v>1300-中央列</v>
      </c>
      <c r="CM716" s="191" t="str">
        <f t="shared" si="492"/>
        <v>本圃</v>
      </c>
      <c r="CN716" s="191" t="str">
        <f t="shared" si="492"/>
        <v>紅ほっぺ</v>
      </c>
      <c r="CO716" s="191" t="str">
        <f t="shared" si="492"/>
        <v>よこ</v>
      </c>
      <c r="CP716" s="198">
        <f t="shared" si="492"/>
        <v>9</v>
      </c>
      <c r="CQ716" s="203">
        <f t="shared" si="492"/>
        <v>1.5</v>
      </c>
      <c r="CR716" s="191" t="str">
        <f t="shared" si="492"/>
        <v>SPWFD24UB2PB</v>
      </c>
      <c r="CS716" s="191" t="str">
        <f t="shared" si="492"/>
        <v>○</v>
      </c>
      <c r="CT716" s="191" t="str">
        <f t="shared" si="492"/>
        <v>適</v>
      </c>
      <c r="CU716" s="191" t="str">
        <f t="shared" si="492"/>
        <v>千鳥</v>
      </c>
      <c r="CV716" s="191">
        <f>N716</f>
        <v>-3</v>
      </c>
      <c r="CW716" s="191">
        <f>IF(O716&lt;&gt;"",O716,"")</f>
        <v>-3</v>
      </c>
      <c r="CX716" s="208">
        <f>P716</f>
        <v>0</v>
      </c>
      <c r="CY716" s="162">
        <f>Q716</f>
        <v>6</v>
      </c>
      <c r="CZ716" s="163">
        <f t="shared" si="493"/>
        <v>1</v>
      </c>
      <c r="DA716" s="162">
        <f t="shared" si="493"/>
        <v>3</v>
      </c>
      <c r="DB716" s="163">
        <f t="shared" si="493"/>
        <v>1</v>
      </c>
      <c r="DC716" s="163">
        <f t="shared" si="493"/>
        <v>1</v>
      </c>
      <c r="DD716" s="165">
        <f t="shared" si="493"/>
        <v>0</v>
      </c>
      <c r="DE716" s="165">
        <f t="shared" si="493"/>
        <v>0</v>
      </c>
      <c r="DF716" s="165">
        <f t="shared" si="493"/>
        <v>0</v>
      </c>
      <c r="DG716" s="96">
        <f>DE716*45900</f>
        <v>0</v>
      </c>
      <c r="DH716" s="117">
        <f>(DB716/CZ716-1)*CY716</f>
        <v>0</v>
      </c>
    </row>
    <row r="717" spans="1:112" hidden="1" x14ac:dyDescent="0.15">
      <c r="B717" s="4"/>
      <c r="C717" s="167"/>
      <c r="D717" s="167"/>
      <c r="E717" s="167"/>
      <c r="F717" s="168"/>
      <c r="G717" s="169"/>
      <c r="H717" s="167"/>
      <c r="I717" s="167"/>
      <c r="J717" s="167"/>
      <c r="K717" s="167"/>
      <c r="L717" s="167"/>
      <c r="M717" s="9"/>
      <c r="N717" s="24"/>
      <c r="O717" s="24"/>
      <c r="P717" s="24"/>
      <c r="Q717" s="14"/>
      <c r="R717" s="193"/>
      <c r="S717" s="14"/>
      <c r="T717" s="9"/>
      <c r="U717" s="9"/>
      <c r="V717" s="9"/>
      <c r="W717" s="9"/>
      <c r="X717" s="9"/>
      <c r="Y717" s="15"/>
      <c r="Z717" s="200"/>
      <c r="AA717" s="15"/>
      <c r="AC717" s="9"/>
      <c r="CB717" s="12"/>
      <c r="CC717" s="12"/>
      <c r="CD717" s="13"/>
      <c r="CE717" s="14"/>
      <c r="CF717" s="12"/>
      <c r="CG717" s="16"/>
      <c r="CM717" s="9"/>
      <c r="CN717" s="9"/>
      <c r="CO717" s="9"/>
      <c r="CP717" s="14"/>
      <c r="CQ717" s="17"/>
      <c r="CR717" s="9"/>
      <c r="CS717" s="9"/>
      <c r="CT717" s="9"/>
      <c r="CU717" s="9"/>
      <c r="CV717" s="9"/>
      <c r="CW717" s="9"/>
      <c r="CX717" s="9"/>
      <c r="CY717" s="18"/>
      <c r="CZ717" s="19"/>
      <c r="DA717" s="18"/>
      <c r="DB717" s="20"/>
      <c r="DC717" s="20"/>
      <c r="DD717" s="20"/>
      <c r="DE717" s="20"/>
      <c r="DF717" s="20"/>
      <c r="DG717" s="11"/>
      <c r="DH717" s="10"/>
    </row>
    <row r="718" spans="1:112" s="99" customFormat="1" ht="26.1" hidden="1" customHeight="1" x14ac:dyDescent="0.15">
      <c r="A718" s="116" t="s">
        <v>177</v>
      </c>
      <c r="B718" s="110" t="s">
        <v>232</v>
      </c>
      <c r="C718" s="113" t="str">
        <f t="shared" ref="C718:K718" si="495">C481</f>
        <v>本圃</v>
      </c>
      <c r="D718" s="113" t="str">
        <f t="shared" si="495"/>
        <v>紅ほっぺ</v>
      </c>
      <c r="E718" s="113" t="str">
        <f t="shared" si="495"/>
        <v>間口</v>
      </c>
      <c r="F718" s="113">
        <f t="shared" si="495"/>
        <v>9</v>
      </c>
      <c r="G718" s="115">
        <f t="shared" si="495"/>
        <v>1.4</v>
      </c>
      <c r="H718" s="113" t="str">
        <f t="shared" si="495"/>
        <v>SPWFD24UB2PB</v>
      </c>
      <c r="I718" s="113" t="str">
        <f t="shared" si="495"/>
        <v>◎</v>
      </c>
      <c r="J718" s="113" t="str">
        <f t="shared" si="495"/>
        <v>強め</v>
      </c>
      <c r="K718" s="114" t="str">
        <f t="shared" si="495"/>
        <v>千鳥</v>
      </c>
      <c r="L718" s="114"/>
      <c r="M718" s="184"/>
      <c r="N718" s="111">
        <f>N481</f>
        <v>0</v>
      </c>
      <c r="O718" s="111">
        <f>IF(O481&lt;&gt;"",O481,N718-Q718/2)</f>
        <v>-3</v>
      </c>
      <c r="P718" s="111">
        <f>P481</f>
        <v>0</v>
      </c>
      <c r="Q718" s="207">
        <f>Q481</f>
        <v>6</v>
      </c>
      <c r="R718" s="202">
        <f>R481-1</f>
        <v>2</v>
      </c>
      <c r="S718" s="198">
        <f>S481</f>
        <v>3</v>
      </c>
      <c r="T718" s="191">
        <f>IF(O718&lt;&gt;"",(ROUNDDOWN(O718/Q718,0)+1)*R718,(ROUNDDOWN(N718/Q718,0)+1)*R718)</f>
        <v>2</v>
      </c>
      <c r="U718" s="191">
        <f>ROUNDUP(T718/6,0)</f>
        <v>1</v>
      </c>
      <c r="V718" s="191">
        <f>T718*P718</f>
        <v>0</v>
      </c>
      <c r="W718" s="191">
        <f>ROUNDUP(V718/6,0)</f>
        <v>0</v>
      </c>
      <c r="X718" s="191">
        <f>W718*6-V718</f>
        <v>0</v>
      </c>
      <c r="Y718" s="192">
        <f>W718*45900</f>
        <v>0</v>
      </c>
      <c r="Z718" s="195">
        <f>(T718/R718-1)*Q718</f>
        <v>0</v>
      </c>
      <c r="AA718" s="192"/>
      <c r="AB718" s="190"/>
      <c r="AC718" s="191"/>
      <c r="AD718" s="190"/>
      <c r="AE718" s="190"/>
      <c r="AF718" s="190"/>
      <c r="AG718" s="190"/>
      <c r="AH718" s="190"/>
      <c r="AI718" s="190"/>
      <c r="AJ718" s="190"/>
      <c r="AK718" s="190"/>
      <c r="AL718" s="190"/>
      <c r="AM718" s="190"/>
      <c r="AN718" s="190"/>
      <c r="AO718" s="190"/>
      <c r="AP718" s="190"/>
      <c r="AQ718" s="190"/>
      <c r="AR718" s="190"/>
      <c r="AS718" s="190"/>
      <c r="AT718" s="190"/>
      <c r="AU718" s="190"/>
      <c r="AV718" s="190"/>
      <c r="AW718" s="190"/>
      <c r="AX718" s="190"/>
      <c r="AY718" s="190"/>
      <c r="AZ718" s="190"/>
      <c r="BA718" s="190"/>
      <c r="BB718" s="190"/>
      <c r="BC718" s="190"/>
      <c r="BD718" s="190"/>
      <c r="BE718" s="190"/>
      <c r="BF718" s="190"/>
      <c r="BG718" s="190"/>
      <c r="BH718" s="190"/>
      <c r="BI718" s="190"/>
      <c r="BJ718" s="190"/>
      <c r="BK718" s="190"/>
      <c r="BL718" s="190"/>
      <c r="BM718" s="190"/>
      <c r="BN718" s="190"/>
      <c r="BO718" s="190"/>
      <c r="BP718" s="190"/>
      <c r="BQ718" s="190"/>
      <c r="BR718" s="190"/>
      <c r="BS718" s="190"/>
      <c r="BT718" s="190"/>
      <c r="BU718" s="190"/>
      <c r="BV718" s="190"/>
      <c r="BW718" s="190"/>
      <c r="BX718" s="190"/>
      <c r="BY718" s="190"/>
      <c r="BZ718" s="190"/>
      <c r="CA718" s="190"/>
      <c r="CB718" s="196"/>
      <c r="CC718" s="196"/>
      <c r="CD718" s="197"/>
      <c r="CE718" s="198"/>
      <c r="CF718" s="196"/>
      <c r="CG718" s="199"/>
      <c r="CH718" s="190"/>
      <c r="CI718" s="190"/>
      <c r="CJ718" s="190"/>
      <c r="CK718" s="190"/>
      <c r="CL718" s="204" t="str">
        <f t="shared" ref="CL718:CU719" si="496">B718</f>
        <v>1301-両端列</v>
      </c>
      <c r="CM718" s="191" t="str">
        <f t="shared" si="496"/>
        <v>本圃</v>
      </c>
      <c r="CN718" s="191" t="str">
        <f t="shared" si="496"/>
        <v>紅ほっぺ</v>
      </c>
      <c r="CO718" s="191" t="str">
        <f t="shared" si="496"/>
        <v>間口</v>
      </c>
      <c r="CP718" s="198">
        <f t="shared" si="496"/>
        <v>9</v>
      </c>
      <c r="CQ718" s="203">
        <f t="shared" si="496"/>
        <v>1.4</v>
      </c>
      <c r="CR718" s="191" t="str">
        <f t="shared" si="496"/>
        <v>SPWFD24UB2PB</v>
      </c>
      <c r="CS718" s="191" t="str">
        <f t="shared" si="496"/>
        <v>◎</v>
      </c>
      <c r="CT718" s="191" t="str">
        <f t="shared" si="496"/>
        <v>強め</v>
      </c>
      <c r="CU718" s="191" t="str">
        <f t="shared" si="496"/>
        <v>千鳥</v>
      </c>
      <c r="CV718" s="191">
        <f>N718</f>
        <v>0</v>
      </c>
      <c r="CW718" s="191">
        <f>IF(O718&lt;&gt;"",O718,"")</f>
        <v>-3</v>
      </c>
      <c r="CX718" s="208">
        <f>P718</f>
        <v>0</v>
      </c>
      <c r="CY718" s="162">
        <f>Q718</f>
        <v>6</v>
      </c>
      <c r="CZ718" s="163">
        <f t="shared" ref="CZ718:DF719" si="497">R718</f>
        <v>2</v>
      </c>
      <c r="DA718" s="162">
        <f t="shared" si="497"/>
        <v>3</v>
      </c>
      <c r="DB718" s="163">
        <f t="shared" si="497"/>
        <v>2</v>
      </c>
      <c r="DC718" s="163">
        <f t="shared" si="497"/>
        <v>1</v>
      </c>
      <c r="DD718" s="164">
        <f t="shared" si="497"/>
        <v>0</v>
      </c>
      <c r="DE718" s="164">
        <f t="shared" si="497"/>
        <v>0</v>
      </c>
      <c r="DF718" s="164">
        <f t="shared" si="497"/>
        <v>0</v>
      </c>
      <c r="DG718" s="96">
        <f>DE718*45900</f>
        <v>0</v>
      </c>
      <c r="DH718" s="117">
        <f>(DB718/CZ718-1)*CY718</f>
        <v>0</v>
      </c>
    </row>
    <row r="719" spans="1:112" s="99" customFormat="1" ht="26.1" hidden="1" customHeight="1" x14ac:dyDescent="0.15">
      <c r="A719" s="116" t="s">
        <v>178</v>
      </c>
      <c r="B719" s="110" t="s">
        <v>233</v>
      </c>
      <c r="C719" s="113" t="str">
        <f>C481</f>
        <v>本圃</v>
      </c>
      <c r="D719" s="113" t="str">
        <f>D718</f>
        <v>紅ほっぺ</v>
      </c>
      <c r="E719" s="113" t="str">
        <f t="shared" ref="E719:K719" si="498">E481</f>
        <v>間口</v>
      </c>
      <c r="F719" s="113">
        <f t="shared" si="498"/>
        <v>9</v>
      </c>
      <c r="G719" s="115">
        <f t="shared" si="498"/>
        <v>1.4</v>
      </c>
      <c r="H719" s="113" t="str">
        <f t="shared" si="498"/>
        <v>SPWFD24UB2PB</v>
      </c>
      <c r="I719" s="113" t="str">
        <f t="shared" si="498"/>
        <v>◎</v>
      </c>
      <c r="J719" s="113" t="str">
        <f t="shared" si="498"/>
        <v>強め</v>
      </c>
      <c r="K719" s="114" t="str">
        <f t="shared" si="498"/>
        <v>千鳥</v>
      </c>
      <c r="L719" s="114"/>
      <c r="M719" s="184"/>
      <c r="N719" s="111">
        <f>N481-Q481/2</f>
        <v>-3</v>
      </c>
      <c r="O719" s="111">
        <f>IF(O481&lt;&gt;"",O481-Q719/2,N719)</f>
        <v>-3</v>
      </c>
      <c r="P719" s="111">
        <f>P481</f>
        <v>0</v>
      </c>
      <c r="Q719" s="207">
        <f>Q481</f>
        <v>6</v>
      </c>
      <c r="R719" s="202">
        <f>R481-2</f>
        <v>1</v>
      </c>
      <c r="S719" s="198">
        <f>S481</f>
        <v>3</v>
      </c>
      <c r="T719" s="191">
        <f>IF(O719&lt;&gt;"",(ROUNDDOWN(O719/Q719,0)+1)*R719,(ROUNDDOWN(N719/Q719,0)+1)*R719)</f>
        <v>1</v>
      </c>
      <c r="U719" s="191">
        <f>ROUNDUP(T719/6,0)</f>
        <v>1</v>
      </c>
      <c r="V719" s="191">
        <f>T719*P719</f>
        <v>0</v>
      </c>
      <c r="W719" s="191">
        <f>ROUNDUP(V719/6,0)</f>
        <v>0</v>
      </c>
      <c r="X719" s="191">
        <f>W719*6-V719</f>
        <v>0</v>
      </c>
      <c r="Y719" s="192">
        <f>W719*45900</f>
        <v>0</v>
      </c>
      <c r="Z719" s="195">
        <f>(T719/R719-1)*Q719</f>
        <v>0</v>
      </c>
      <c r="AA719" s="192"/>
      <c r="AB719" s="190"/>
      <c r="AC719" s="191"/>
      <c r="AD719" s="190"/>
      <c r="AE719" s="190"/>
      <c r="AF719" s="190"/>
      <c r="AG719" s="190"/>
      <c r="AH719" s="190"/>
      <c r="AI719" s="190"/>
      <c r="AJ719" s="190"/>
      <c r="AK719" s="190"/>
      <c r="AL719" s="190"/>
      <c r="AM719" s="190"/>
      <c r="AN719" s="190"/>
      <c r="AO719" s="190"/>
      <c r="AP719" s="190"/>
      <c r="AQ719" s="190"/>
      <c r="AR719" s="190"/>
      <c r="AS719" s="190"/>
      <c r="AT719" s="190"/>
      <c r="AU719" s="190"/>
      <c r="AV719" s="190"/>
      <c r="AW719" s="190"/>
      <c r="AX719" s="190"/>
      <c r="AY719" s="190"/>
      <c r="AZ719" s="190"/>
      <c r="BA719" s="190"/>
      <c r="BB719" s="190"/>
      <c r="BC719" s="190"/>
      <c r="BD719" s="190"/>
      <c r="BE719" s="190"/>
      <c r="BF719" s="190"/>
      <c r="BG719" s="190"/>
      <c r="BH719" s="190"/>
      <c r="BI719" s="190"/>
      <c r="BJ719" s="190"/>
      <c r="BK719" s="190"/>
      <c r="BL719" s="190"/>
      <c r="BM719" s="190"/>
      <c r="BN719" s="190"/>
      <c r="BO719" s="190"/>
      <c r="BP719" s="190"/>
      <c r="BQ719" s="190"/>
      <c r="BR719" s="190"/>
      <c r="BS719" s="190"/>
      <c r="BT719" s="190"/>
      <c r="BU719" s="190"/>
      <c r="BV719" s="190"/>
      <c r="BW719" s="190"/>
      <c r="BX719" s="190"/>
      <c r="BY719" s="190"/>
      <c r="BZ719" s="190"/>
      <c r="CA719" s="190"/>
      <c r="CB719" s="196"/>
      <c r="CC719" s="196"/>
      <c r="CD719" s="197"/>
      <c r="CE719" s="198"/>
      <c r="CF719" s="196"/>
      <c r="CG719" s="199"/>
      <c r="CH719" s="190"/>
      <c r="CI719" s="190"/>
      <c r="CJ719" s="190"/>
      <c r="CK719" s="190"/>
      <c r="CL719" s="204" t="str">
        <f t="shared" si="496"/>
        <v>1301-中央列</v>
      </c>
      <c r="CM719" s="191" t="str">
        <f t="shared" si="496"/>
        <v>本圃</v>
      </c>
      <c r="CN719" s="191" t="str">
        <f t="shared" si="496"/>
        <v>紅ほっぺ</v>
      </c>
      <c r="CO719" s="191" t="str">
        <f t="shared" si="496"/>
        <v>間口</v>
      </c>
      <c r="CP719" s="198">
        <f t="shared" si="496"/>
        <v>9</v>
      </c>
      <c r="CQ719" s="203">
        <f t="shared" si="496"/>
        <v>1.4</v>
      </c>
      <c r="CR719" s="191" t="str">
        <f t="shared" si="496"/>
        <v>SPWFD24UB2PB</v>
      </c>
      <c r="CS719" s="191" t="str">
        <f t="shared" si="496"/>
        <v>◎</v>
      </c>
      <c r="CT719" s="191" t="str">
        <f t="shared" si="496"/>
        <v>強め</v>
      </c>
      <c r="CU719" s="191" t="str">
        <f t="shared" si="496"/>
        <v>千鳥</v>
      </c>
      <c r="CV719" s="191">
        <f>N719</f>
        <v>-3</v>
      </c>
      <c r="CW719" s="191">
        <f>IF(O719&lt;&gt;"",O719,"")</f>
        <v>-3</v>
      </c>
      <c r="CX719" s="208">
        <f>P719</f>
        <v>0</v>
      </c>
      <c r="CY719" s="162">
        <f>Q719</f>
        <v>6</v>
      </c>
      <c r="CZ719" s="163">
        <f t="shared" si="497"/>
        <v>1</v>
      </c>
      <c r="DA719" s="162">
        <f t="shared" si="497"/>
        <v>3</v>
      </c>
      <c r="DB719" s="163">
        <f t="shared" si="497"/>
        <v>1</v>
      </c>
      <c r="DC719" s="163">
        <f t="shared" si="497"/>
        <v>1</v>
      </c>
      <c r="DD719" s="165">
        <f t="shared" si="497"/>
        <v>0</v>
      </c>
      <c r="DE719" s="165">
        <f t="shared" si="497"/>
        <v>0</v>
      </c>
      <c r="DF719" s="165">
        <f t="shared" si="497"/>
        <v>0</v>
      </c>
      <c r="DG719" s="96">
        <f>DE719*45900</f>
        <v>0</v>
      </c>
      <c r="DH719" s="117">
        <f>(DB719/CZ719-1)*CY719</f>
        <v>0</v>
      </c>
    </row>
    <row r="720" spans="1:112" hidden="1" x14ac:dyDescent="0.15">
      <c r="B720" s="4"/>
      <c r="C720" s="167"/>
      <c r="D720" s="167"/>
      <c r="E720" s="167"/>
      <c r="F720" s="168"/>
      <c r="G720" s="169"/>
      <c r="H720" s="167"/>
      <c r="I720" s="167"/>
      <c r="J720" s="167"/>
      <c r="K720" s="167"/>
      <c r="L720" s="167"/>
      <c r="M720" s="9"/>
      <c r="N720" s="24"/>
      <c r="O720" s="24"/>
      <c r="P720" s="24"/>
      <c r="Q720" s="14"/>
      <c r="R720" s="193"/>
      <c r="S720" s="14"/>
      <c r="T720" s="9"/>
      <c r="U720" s="9"/>
      <c r="V720" s="9"/>
      <c r="W720" s="9"/>
      <c r="X720" s="9"/>
      <c r="Y720" s="15"/>
      <c r="Z720" s="200"/>
      <c r="AA720" s="15"/>
      <c r="AC720" s="9"/>
      <c r="CB720" s="12"/>
      <c r="CC720" s="12"/>
      <c r="CD720" s="13"/>
      <c r="CE720" s="14"/>
      <c r="CF720" s="12"/>
      <c r="CG720" s="16"/>
      <c r="CM720" s="9"/>
      <c r="CN720" s="9"/>
      <c r="CO720" s="9"/>
      <c r="CP720" s="14"/>
      <c r="CQ720" s="17"/>
      <c r="CR720" s="9"/>
      <c r="CS720" s="9"/>
      <c r="CT720" s="9"/>
      <c r="CU720" s="9"/>
      <c r="CV720" s="9"/>
      <c r="CW720" s="9"/>
      <c r="CX720" s="9"/>
      <c r="CY720" s="18"/>
      <c r="CZ720" s="19"/>
      <c r="DA720" s="18"/>
      <c r="DB720" s="20"/>
      <c r="DC720" s="20"/>
      <c r="DD720" s="20"/>
      <c r="DE720" s="20"/>
      <c r="DF720" s="20"/>
      <c r="DG720" s="11"/>
      <c r="DH720" s="10"/>
    </row>
    <row r="721" spans="1:112" s="99" customFormat="1" ht="26.1" hidden="1" customHeight="1" x14ac:dyDescent="0.15">
      <c r="A721" s="116" t="s">
        <v>177</v>
      </c>
      <c r="B721" s="110" t="s">
        <v>234</v>
      </c>
      <c r="C721" s="113" t="str">
        <f t="shared" ref="C721:K721" si="499">C482</f>
        <v>本圃</v>
      </c>
      <c r="D721" s="113" t="str">
        <f t="shared" si="499"/>
        <v>紅ほっぺ</v>
      </c>
      <c r="E721" s="113" t="str">
        <f t="shared" si="499"/>
        <v>よこ</v>
      </c>
      <c r="F721" s="113">
        <f t="shared" si="499"/>
        <v>9</v>
      </c>
      <c r="G721" s="115">
        <f t="shared" si="499"/>
        <v>1.4</v>
      </c>
      <c r="H721" s="113" t="str">
        <f t="shared" si="499"/>
        <v>SPWFD24UB2PB</v>
      </c>
      <c r="I721" s="113" t="str">
        <f t="shared" si="499"/>
        <v>◎</v>
      </c>
      <c r="J721" s="113" t="str">
        <f t="shared" si="499"/>
        <v>強め</v>
      </c>
      <c r="K721" s="114" t="str">
        <f t="shared" si="499"/>
        <v>千鳥</v>
      </c>
      <c r="L721" s="114"/>
      <c r="M721" s="184"/>
      <c r="N721" s="111">
        <f>N482</f>
        <v>0</v>
      </c>
      <c r="O721" s="111">
        <f>IF(O482&lt;&gt;"",O482,N721-Q721/2)</f>
        <v>-3</v>
      </c>
      <c r="P721" s="111">
        <f>P482</f>
        <v>0</v>
      </c>
      <c r="Q721" s="207">
        <f>Q482</f>
        <v>6</v>
      </c>
      <c r="R721" s="202">
        <f>R482-1</f>
        <v>2</v>
      </c>
      <c r="S721" s="198">
        <f>S482</f>
        <v>3</v>
      </c>
      <c r="T721" s="191">
        <f>IF(O721&lt;&gt;"",(ROUNDDOWN(O721/Q721,0)+1)*R721,(ROUNDDOWN(N721/Q721,0)+1)*R721)</f>
        <v>2</v>
      </c>
      <c r="U721" s="191">
        <f>ROUNDUP(T721/6,0)</f>
        <v>1</v>
      </c>
      <c r="V721" s="191">
        <f>T721*P721</f>
        <v>0</v>
      </c>
      <c r="W721" s="191">
        <f>ROUNDUP(V721/6,0)</f>
        <v>0</v>
      </c>
      <c r="X721" s="191">
        <f>W721*6-V721</f>
        <v>0</v>
      </c>
      <c r="Y721" s="192">
        <f>W721*45900</f>
        <v>0</v>
      </c>
      <c r="Z721" s="195">
        <f>(T721/R721-1)*Q721</f>
        <v>0</v>
      </c>
      <c r="AA721" s="192"/>
      <c r="AB721" s="190"/>
      <c r="AC721" s="191"/>
      <c r="AD721" s="190"/>
      <c r="AE721" s="190"/>
      <c r="AF721" s="190"/>
      <c r="AG721" s="190"/>
      <c r="AH721" s="190"/>
      <c r="AI721" s="190"/>
      <c r="AJ721" s="190"/>
      <c r="AK721" s="190"/>
      <c r="AL721" s="190"/>
      <c r="AM721" s="190"/>
      <c r="AN721" s="190"/>
      <c r="AO721" s="190"/>
      <c r="AP721" s="190"/>
      <c r="AQ721" s="190"/>
      <c r="AR721" s="190"/>
      <c r="AS721" s="190"/>
      <c r="AT721" s="190"/>
      <c r="AU721" s="190"/>
      <c r="AV721" s="190"/>
      <c r="AW721" s="190"/>
      <c r="AX721" s="190"/>
      <c r="AY721" s="190"/>
      <c r="AZ721" s="190"/>
      <c r="BA721" s="190"/>
      <c r="BB721" s="190"/>
      <c r="BC721" s="190"/>
      <c r="BD721" s="190"/>
      <c r="BE721" s="190"/>
      <c r="BF721" s="190"/>
      <c r="BG721" s="190"/>
      <c r="BH721" s="190"/>
      <c r="BI721" s="190"/>
      <c r="BJ721" s="190"/>
      <c r="BK721" s="190"/>
      <c r="BL721" s="190"/>
      <c r="BM721" s="190"/>
      <c r="BN721" s="190"/>
      <c r="BO721" s="190"/>
      <c r="BP721" s="190"/>
      <c r="BQ721" s="190"/>
      <c r="BR721" s="190"/>
      <c r="BS721" s="190"/>
      <c r="BT721" s="190"/>
      <c r="BU721" s="190"/>
      <c r="BV721" s="190"/>
      <c r="BW721" s="190"/>
      <c r="BX721" s="190"/>
      <c r="BY721" s="190"/>
      <c r="BZ721" s="190"/>
      <c r="CA721" s="190"/>
      <c r="CB721" s="196"/>
      <c r="CC721" s="196"/>
      <c r="CD721" s="197"/>
      <c r="CE721" s="198"/>
      <c r="CF721" s="196"/>
      <c r="CG721" s="199"/>
      <c r="CH721" s="190"/>
      <c r="CI721" s="190"/>
      <c r="CJ721" s="190"/>
      <c r="CK721" s="190"/>
      <c r="CL721" s="204" t="str">
        <f t="shared" ref="CL721:CU722" si="500">B721</f>
        <v>1302-両端列</v>
      </c>
      <c r="CM721" s="191" t="str">
        <f t="shared" si="500"/>
        <v>本圃</v>
      </c>
      <c r="CN721" s="191" t="str">
        <f t="shared" si="500"/>
        <v>紅ほっぺ</v>
      </c>
      <c r="CO721" s="191" t="str">
        <f t="shared" si="500"/>
        <v>よこ</v>
      </c>
      <c r="CP721" s="198">
        <f t="shared" si="500"/>
        <v>9</v>
      </c>
      <c r="CQ721" s="203">
        <f t="shared" si="500"/>
        <v>1.4</v>
      </c>
      <c r="CR721" s="191" t="str">
        <f t="shared" si="500"/>
        <v>SPWFD24UB2PB</v>
      </c>
      <c r="CS721" s="191" t="str">
        <f t="shared" si="500"/>
        <v>◎</v>
      </c>
      <c r="CT721" s="191" t="str">
        <f t="shared" si="500"/>
        <v>強め</v>
      </c>
      <c r="CU721" s="191" t="str">
        <f t="shared" si="500"/>
        <v>千鳥</v>
      </c>
      <c r="CV721" s="191">
        <f>N721</f>
        <v>0</v>
      </c>
      <c r="CW721" s="191">
        <f>IF(O721&lt;&gt;"",O721,"")</f>
        <v>-3</v>
      </c>
      <c r="CX721" s="208">
        <f>P721</f>
        <v>0</v>
      </c>
      <c r="CY721" s="162">
        <f>Q721</f>
        <v>6</v>
      </c>
      <c r="CZ721" s="163">
        <f t="shared" ref="CZ721:DF722" si="501">R721</f>
        <v>2</v>
      </c>
      <c r="DA721" s="162">
        <f t="shared" si="501"/>
        <v>3</v>
      </c>
      <c r="DB721" s="163">
        <f t="shared" si="501"/>
        <v>2</v>
      </c>
      <c r="DC721" s="163">
        <f t="shared" si="501"/>
        <v>1</v>
      </c>
      <c r="DD721" s="164">
        <f t="shared" si="501"/>
        <v>0</v>
      </c>
      <c r="DE721" s="164">
        <f t="shared" si="501"/>
        <v>0</v>
      </c>
      <c r="DF721" s="164">
        <f t="shared" si="501"/>
        <v>0</v>
      </c>
      <c r="DG721" s="96">
        <f>DE721*45900</f>
        <v>0</v>
      </c>
      <c r="DH721" s="117">
        <f>(DB721/CZ721-1)*CY721</f>
        <v>0</v>
      </c>
    </row>
    <row r="722" spans="1:112" s="99" customFormat="1" ht="26.1" hidden="1" customHeight="1" x14ac:dyDescent="0.15">
      <c r="A722" s="116" t="s">
        <v>178</v>
      </c>
      <c r="B722" s="110" t="s">
        <v>235</v>
      </c>
      <c r="C722" s="113" t="str">
        <f>C482</f>
        <v>本圃</v>
      </c>
      <c r="D722" s="113" t="str">
        <f>D721</f>
        <v>紅ほっぺ</v>
      </c>
      <c r="E722" s="113" t="str">
        <f t="shared" ref="E722:K722" si="502">E482</f>
        <v>よこ</v>
      </c>
      <c r="F722" s="113">
        <f t="shared" si="502"/>
        <v>9</v>
      </c>
      <c r="G722" s="115">
        <f t="shared" si="502"/>
        <v>1.4</v>
      </c>
      <c r="H722" s="113" t="str">
        <f t="shared" si="502"/>
        <v>SPWFD24UB2PB</v>
      </c>
      <c r="I722" s="113" t="str">
        <f t="shared" si="502"/>
        <v>◎</v>
      </c>
      <c r="J722" s="113" t="str">
        <f t="shared" si="502"/>
        <v>強め</v>
      </c>
      <c r="K722" s="114" t="str">
        <f t="shared" si="502"/>
        <v>千鳥</v>
      </c>
      <c r="L722" s="114"/>
      <c r="M722" s="184"/>
      <c r="N722" s="111">
        <f>N482-Q482/2</f>
        <v>-3</v>
      </c>
      <c r="O722" s="111">
        <f>IF(O482&lt;&gt;"",O482-Q722/2,N722)</f>
        <v>-3</v>
      </c>
      <c r="P722" s="111">
        <f>P482</f>
        <v>0</v>
      </c>
      <c r="Q722" s="207">
        <f>Q482</f>
        <v>6</v>
      </c>
      <c r="R722" s="202">
        <f>R482-2</f>
        <v>1</v>
      </c>
      <c r="S722" s="198">
        <f>S482</f>
        <v>3</v>
      </c>
      <c r="T722" s="191">
        <f>IF(O722&lt;&gt;"",(ROUNDDOWN(O722/Q722,0)+1)*R722,(ROUNDDOWN(N722/Q722,0)+1)*R722)</f>
        <v>1</v>
      </c>
      <c r="U722" s="191">
        <f>ROUNDUP(T722/6,0)</f>
        <v>1</v>
      </c>
      <c r="V722" s="191">
        <f>T722*P722</f>
        <v>0</v>
      </c>
      <c r="W722" s="191">
        <f>ROUNDUP(V722/6,0)</f>
        <v>0</v>
      </c>
      <c r="X722" s="191">
        <f>W722*6-V722</f>
        <v>0</v>
      </c>
      <c r="Y722" s="192">
        <f>W722*45900</f>
        <v>0</v>
      </c>
      <c r="Z722" s="195">
        <f>(T722/R722-1)*Q722</f>
        <v>0</v>
      </c>
      <c r="AA722" s="192"/>
      <c r="AB722" s="190"/>
      <c r="AC722" s="191"/>
      <c r="AD722" s="190"/>
      <c r="AE722" s="190"/>
      <c r="AF722" s="190"/>
      <c r="AG722" s="190"/>
      <c r="AH722" s="190"/>
      <c r="AI722" s="190"/>
      <c r="AJ722" s="190"/>
      <c r="AK722" s="190"/>
      <c r="AL722" s="190"/>
      <c r="AM722" s="190"/>
      <c r="AN722" s="190"/>
      <c r="AO722" s="190"/>
      <c r="AP722" s="190"/>
      <c r="AQ722" s="190"/>
      <c r="AR722" s="190"/>
      <c r="AS722" s="190"/>
      <c r="AT722" s="190"/>
      <c r="AU722" s="190"/>
      <c r="AV722" s="190"/>
      <c r="AW722" s="190"/>
      <c r="AX722" s="190"/>
      <c r="AY722" s="190"/>
      <c r="AZ722" s="190"/>
      <c r="BA722" s="190"/>
      <c r="BB722" s="190"/>
      <c r="BC722" s="190"/>
      <c r="BD722" s="190"/>
      <c r="BE722" s="190"/>
      <c r="BF722" s="190"/>
      <c r="BG722" s="190"/>
      <c r="BH722" s="190"/>
      <c r="BI722" s="190"/>
      <c r="BJ722" s="190"/>
      <c r="BK722" s="190"/>
      <c r="BL722" s="190"/>
      <c r="BM722" s="190"/>
      <c r="BN722" s="190"/>
      <c r="BO722" s="190"/>
      <c r="BP722" s="190"/>
      <c r="BQ722" s="190"/>
      <c r="BR722" s="190"/>
      <c r="BS722" s="190"/>
      <c r="BT722" s="190"/>
      <c r="BU722" s="190"/>
      <c r="BV722" s="190"/>
      <c r="BW722" s="190"/>
      <c r="BX722" s="190"/>
      <c r="BY722" s="190"/>
      <c r="BZ722" s="190"/>
      <c r="CA722" s="190"/>
      <c r="CB722" s="196"/>
      <c r="CC722" s="196"/>
      <c r="CD722" s="197"/>
      <c r="CE722" s="198"/>
      <c r="CF722" s="196"/>
      <c r="CG722" s="199"/>
      <c r="CH722" s="190"/>
      <c r="CI722" s="190"/>
      <c r="CJ722" s="190"/>
      <c r="CK722" s="190"/>
      <c r="CL722" s="204" t="str">
        <f t="shared" si="500"/>
        <v>1302-中央列</v>
      </c>
      <c r="CM722" s="191" t="str">
        <f t="shared" si="500"/>
        <v>本圃</v>
      </c>
      <c r="CN722" s="191" t="str">
        <f t="shared" si="500"/>
        <v>紅ほっぺ</v>
      </c>
      <c r="CO722" s="191" t="str">
        <f t="shared" si="500"/>
        <v>よこ</v>
      </c>
      <c r="CP722" s="198">
        <f t="shared" si="500"/>
        <v>9</v>
      </c>
      <c r="CQ722" s="203">
        <f t="shared" si="500"/>
        <v>1.4</v>
      </c>
      <c r="CR722" s="191" t="str">
        <f t="shared" si="500"/>
        <v>SPWFD24UB2PB</v>
      </c>
      <c r="CS722" s="191" t="str">
        <f t="shared" si="500"/>
        <v>◎</v>
      </c>
      <c r="CT722" s="191" t="str">
        <f t="shared" si="500"/>
        <v>強め</v>
      </c>
      <c r="CU722" s="191" t="str">
        <f t="shared" si="500"/>
        <v>千鳥</v>
      </c>
      <c r="CV722" s="191">
        <f>N722</f>
        <v>-3</v>
      </c>
      <c r="CW722" s="191">
        <f>IF(O722&lt;&gt;"",O722,"")</f>
        <v>-3</v>
      </c>
      <c r="CX722" s="208">
        <f>P722</f>
        <v>0</v>
      </c>
      <c r="CY722" s="162">
        <f>Q722</f>
        <v>6</v>
      </c>
      <c r="CZ722" s="163">
        <f t="shared" si="501"/>
        <v>1</v>
      </c>
      <c r="DA722" s="162">
        <f t="shared" si="501"/>
        <v>3</v>
      </c>
      <c r="DB722" s="163">
        <f t="shared" si="501"/>
        <v>1</v>
      </c>
      <c r="DC722" s="163">
        <f t="shared" si="501"/>
        <v>1</v>
      </c>
      <c r="DD722" s="163">
        <f t="shared" si="501"/>
        <v>0</v>
      </c>
      <c r="DE722" s="163">
        <f t="shared" si="501"/>
        <v>0</v>
      </c>
      <c r="DF722" s="163">
        <f t="shared" si="501"/>
        <v>0</v>
      </c>
      <c r="DG722" s="96">
        <f>DE722*45900</f>
        <v>0</v>
      </c>
      <c r="DH722" s="117">
        <f>(DB722/CZ722-1)*CY722</f>
        <v>0</v>
      </c>
    </row>
    <row r="723" spans="1:112" hidden="1" x14ac:dyDescent="0.15">
      <c r="B723" s="4"/>
      <c r="C723" s="167"/>
      <c r="D723" s="167"/>
      <c r="E723" s="167"/>
      <c r="F723" s="168"/>
      <c r="G723" s="169"/>
      <c r="H723" s="167"/>
      <c r="I723" s="167"/>
      <c r="J723" s="167"/>
      <c r="K723" s="167"/>
      <c r="L723" s="167"/>
      <c r="M723" s="9"/>
      <c r="N723" s="24"/>
      <c r="O723" s="24"/>
      <c r="P723" s="24"/>
      <c r="Q723" s="14"/>
      <c r="R723" s="193"/>
      <c r="S723" s="14"/>
      <c r="T723" s="9"/>
      <c r="U723" s="9"/>
      <c r="V723" s="9"/>
      <c r="W723" s="9"/>
      <c r="X723" s="9"/>
      <c r="Y723" s="15"/>
      <c r="Z723" s="200"/>
      <c r="AA723" s="15"/>
      <c r="AC723" s="9"/>
      <c r="CB723" s="12"/>
      <c r="CC723" s="12"/>
      <c r="CD723" s="13"/>
      <c r="CE723" s="14"/>
      <c r="CF723" s="12"/>
      <c r="CG723" s="16"/>
      <c r="CM723" s="9"/>
      <c r="CN723" s="9"/>
      <c r="CO723" s="9"/>
      <c r="CP723" s="14"/>
      <c r="CQ723" s="17"/>
      <c r="CR723" s="9"/>
      <c r="CS723" s="9"/>
      <c r="CT723" s="9"/>
      <c r="CU723" s="9"/>
      <c r="CV723" s="9"/>
      <c r="CW723" s="9"/>
      <c r="CX723" s="9"/>
      <c r="CY723" s="18"/>
      <c r="CZ723" s="19"/>
      <c r="DA723" s="18"/>
      <c r="DB723" s="20"/>
      <c r="DC723" s="20"/>
      <c r="DD723" s="20"/>
      <c r="DE723" s="20"/>
      <c r="DF723" s="20"/>
      <c r="DG723" s="11"/>
      <c r="DH723" s="10"/>
    </row>
    <row r="724" spans="1:112" s="155" customFormat="1" ht="26.1" hidden="1" customHeight="1" x14ac:dyDescent="0.15">
      <c r="A724" s="116" t="s">
        <v>177</v>
      </c>
      <c r="B724" s="110" t="s">
        <v>236</v>
      </c>
      <c r="C724" s="113" t="str">
        <f>C483</f>
        <v>本圃</v>
      </c>
      <c r="D724" s="113" t="str">
        <f>D483</f>
        <v>紅ほっぺ以外</v>
      </c>
      <c r="E724" s="113" t="s">
        <v>51</v>
      </c>
      <c r="F724" s="112">
        <v>7.5</v>
      </c>
      <c r="G724" s="115">
        <v>1.4</v>
      </c>
      <c r="H724" s="113" t="s">
        <v>256</v>
      </c>
      <c r="I724" s="113" t="s">
        <v>171</v>
      </c>
      <c r="J724" s="113" t="s">
        <v>211</v>
      </c>
      <c r="K724" s="114" t="str">
        <f>K483</f>
        <v>千鳥</v>
      </c>
      <c r="L724" s="114"/>
      <c r="M724" s="184"/>
      <c r="N724" s="111">
        <f>N483</f>
        <v>0</v>
      </c>
      <c r="O724" s="111">
        <f>IF(O483&lt;&gt;"",O483,N724-Q724/2)</f>
        <v>-3</v>
      </c>
      <c r="P724" s="111">
        <f>P483</f>
        <v>0</v>
      </c>
      <c r="Q724" s="207">
        <f>Q483</f>
        <v>6</v>
      </c>
      <c r="R724" s="202">
        <f>R483-1</f>
        <v>2</v>
      </c>
      <c r="S724" s="198">
        <f>S483</f>
        <v>2.5</v>
      </c>
      <c r="T724" s="191">
        <f>IF(O724&lt;&gt;"",(ROUNDDOWN(O724/Q724,0)+1)*R724,(ROUNDDOWN(N724/Q724,0)+1)*R724)</f>
        <v>2</v>
      </c>
      <c r="U724" s="191">
        <f>ROUNDUP(T724/6,0)</f>
        <v>1</v>
      </c>
      <c r="V724" s="191">
        <f>T724*P724</f>
        <v>0</v>
      </c>
      <c r="W724" s="191">
        <f>ROUNDUP(V724/6,0)</f>
        <v>0</v>
      </c>
      <c r="X724" s="191">
        <f>W724*6-V724</f>
        <v>0</v>
      </c>
      <c r="Y724" s="192">
        <f>W724*45900</f>
        <v>0</v>
      </c>
      <c r="Z724" s="195">
        <f>(T724/R724-1)*Q724</f>
        <v>0</v>
      </c>
      <c r="AA724" s="192" t="s">
        <v>67</v>
      </c>
      <c r="AB724" s="190"/>
      <c r="AC724" s="191"/>
      <c r="AD724" s="190"/>
      <c r="AE724" s="190"/>
      <c r="AF724" s="190"/>
      <c r="AG724" s="190"/>
      <c r="AH724" s="190"/>
      <c r="AI724" s="190"/>
      <c r="AJ724" s="190"/>
      <c r="AK724" s="190"/>
      <c r="AL724" s="190"/>
      <c r="AM724" s="190"/>
      <c r="AN724" s="190"/>
      <c r="AO724" s="190"/>
      <c r="AP724" s="190"/>
      <c r="AQ724" s="190"/>
      <c r="AR724" s="190"/>
      <c r="AS724" s="190"/>
      <c r="AT724" s="190"/>
      <c r="AU724" s="190"/>
      <c r="AV724" s="190"/>
      <c r="AW724" s="190"/>
      <c r="AX724" s="190"/>
      <c r="AY724" s="190"/>
      <c r="AZ724" s="190"/>
      <c r="BA724" s="190"/>
      <c r="BB724" s="190"/>
      <c r="BC724" s="190"/>
      <c r="BD724" s="190"/>
      <c r="BE724" s="190"/>
      <c r="BF724" s="190"/>
      <c r="BG724" s="190"/>
      <c r="BH724" s="190"/>
      <c r="BI724" s="190"/>
      <c r="BJ724" s="190"/>
      <c r="BK724" s="190"/>
      <c r="BL724" s="190"/>
      <c r="BM724" s="190"/>
      <c r="BN724" s="190"/>
      <c r="BO724" s="190"/>
      <c r="BP724" s="190"/>
      <c r="BQ724" s="190"/>
      <c r="BR724" s="190"/>
      <c r="BS724" s="190"/>
      <c r="BT724" s="190"/>
      <c r="BU724" s="190"/>
      <c r="BV724" s="190"/>
      <c r="BW724" s="190"/>
      <c r="BX724" s="190"/>
      <c r="BY724" s="190"/>
      <c r="BZ724" s="190"/>
      <c r="CA724" s="190"/>
      <c r="CB724" s="196"/>
      <c r="CC724" s="196"/>
      <c r="CD724" s="197"/>
      <c r="CE724" s="198"/>
      <c r="CF724" s="196"/>
      <c r="CG724" s="199"/>
      <c r="CH724" s="190"/>
      <c r="CI724" s="190"/>
      <c r="CJ724" s="190"/>
      <c r="CK724" s="190"/>
      <c r="CL724" s="204" t="str">
        <f t="shared" ref="CL724:CU725" si="503">B724</f>
        <v>1303-両端列</v>
      </c>
      <c r="CM724" s="191" t="str">
        <f t="shared" si="503"/>
        <v>本圃</v>
      </c>
      <c r="CN724" s="191" t="str">
        <f t="shared" si="503"/>
        <v>紅ほっぺ以外</v>
      </c>
      <c r="CO724" s="191" t="str">
        <f t="shared" si="503"/>
        <v>よこ</v>
      </c>
      <c r="CP724" s="198">
        <f t="shared" si="503"/>
        <v>7.5</v>
      </c>
      <c r="CQ724" s="203">
        <f t="shared" si="503"/>
        <v>1.4</v>
      </c>
      <c r="CR724" s="191" t="str">
        <f t="shared" si="503"/>
        <v>SPWFD24UB2PB</v>
      </c>
      <c r="CS724" s="191" t="str">
        <f t="shared" si="503"/>
        <v>◎</v>
      </c>
      <c r="CT724" s="191" t="str">
        <f t="shared" si="503"/>
        <v>強め</v>
      </c>
      <c r="CU724" s="191" t="str">
        <f t="shared" si="503"/>
        <v>千鳥</v>
      </c>
      <c r="CV724" s="191">
        <f>N724</f>
        <v>0</v>
      </c>
      <c r="CW724" s="191">
        <f>IF(O724&lt;&gt;"",O724,"")</f>
        <v>-3</v>
      </c>
      <c r="CX724" s="208">
        <f>P724</f>
        <v>0</v>
      </c>
      <c r="CY724" s="162">
        <f>Q724</f>
        <v>6</v>
      </c>
      <c r="CZ724" s="163">
        <f t="shared" ref="CZ724:DF725" si="504">R724</f>
        <v>2</v>
      </c>
      <c r="DA724" s="162">
        <f t="shared" si="504"/>
        <v>2.5</v>
      </c>
      <c r="DB724" s="163">
        <f t="shared" si="504"/>
        <v>2</v>
      </c>
      <c r="DC724" s="163">
        <f t="shared" si="504"/>
        <v>1</v>
      </c>
      <c r="DD724" s="164">
        <f t="shared" si="504"/>
        <v>0</v>
      </c>
      <c r="DE724" s="164">
        <f t="shared" si="504"/>
        <v>0</v>
      </c>
      <c r="DF724" s="164">
        <f t="shared" si="504"/>
        <v>0</v>
      </c>
      <c r="DG724" s="96">
        <f>DE724*45900</f>
        <v>0</v>
      </c>
      <c r="DH724" s="117">
        <f>(DB724/CZ724-1)*CY724</f>
        <v>0</v>
      </c>
    </row>
    <row r="725" spans="1:112" s="155" customFormat="1" ht="26.1" hidden="1" customHeight="1" x14ac:dyDescent="0.15">
      <c r="A725" s="116" t="s">
        <v>178</v>
      </c>
      <c r="B725" s="110" t="s">
        <v>237</v>
      </c>
      <c r="C725" s="113" t="str">
        <f>C724</f>
        <v>本圃</v>
      </c>
      <c r="D725" s="113" t="str">
        <f>D724</f>
        <v>紅ほっぺ以外</v>
      </c>
      <c r="E725" s="113" t="s">
        <v>51</v>
      </c>
      <c r="F725" s="112">
        <v>7.5</v>
      </c>
      <c r="G725" s="115">
        <v>1.4</v>
      </c>
      <c r="H725" s="113" t="s">
        <v>256</v>
      </c>
      <c r="I725" s="113" t="s">
        <v>171</v>
      </c>
      <c r="J725" s="113" t="s">
        <v>211</v>
      </c>
      <c r="K725" s="114" t="str">
        <f>K483</f>
        <v>千鳥</v>
      </c>
      <c r="L725" s="114"/>
      <c r="M725" s="184"/>
      <c r="N725" s="111">
        <f>N483-Q483/2</f>
        <v>-3</v>
      </c>
      <c r="O725" s="111">
        <f>IF(O483&lt;&gt;"",O483-Q725/2,N725)</f>
        <v>-3</v>
      </c>
      <c r="P725" s="111">
        <f>P483</f>
        <v>0</v>
      </c>
      <c r="Q725" s="207">
        <f>Q483</f>
        <v>6</v>
      </c>
      <c r="R725" s="202">
        <f>R483-2</f>
        <v>1</v>
      </c>
      <c r="S725" s="198">
        <f>S483</f>
        <v>2.5</v>
      </c>
      <c r="T725" s="191">
        <f>IF(O725&lt;&gt;"",(ROUNDDOWN(O725/Q725,0)+1)*R725,(ROUNDDOWN(N725/Q725,0)+1)*R725)</f>
        <v>1</v>
      </c>
      <c r="U725" s="191">
        <f>ROUNDUP(T725/6,0)</f>
        <v>1</v>
      </c>
      <c r="V725" s="191">
        <f>T725*P725</f>
        <v>0</v>
      </c>
      <c r="W725" s="191">
        <f>ROUNDUP(V725/6,0)</f>
        <v>0</v>
      </c>
      <c r="X725" s="191">
        <f>W725*6-V725</f>
        <v>0</v>
      </c>
      <c r="Y725" s="192">
        <f>W725*45900</f>
        <v>0</v>
      </c>
      <c r="Z725" s="195">
        <f>(T725/R725-1)*Q725</f>
        <v>0</v>
      </c>
      <c r="AA725" s="192" t="s">
        <v>67</v>
      </c>
      <c r="AB725" s="190"/>
      <c r="AC725" s="191"/>
      <c r="AD725" s="190"/>
      <c r="AE725" s="190"/>
      <c r="AF725" s="190"/>
      <c r="AG725" s="190"/>
      <c r="AH725" s="190"/>
      <c r="AI725" s="190"/>
      <c r="AJ725" s="190"/>
      <c r="AK725" s="190"/>
      <c r="AL725" s="190"/>
      <c r="AM725" s="190"/>
      <c r="AN725" s="190"/>
      <c r="AO725" s="190"/>
      <c r="AP725" s="190"/>
      <c r="AQ725" s="190"/>
      <c r="AR725" s="190"/>
      <c r="AS725" s="190"/>
      <c r="AT725" s="190"/>
      <c r="AU725" s="190"/>
      <c r="AV725" s="190"/>
      <c r="AW725" s="190"/>
      <c r="AX725" s="190"/>
      <c r="AY725" s="190"/>
      <c r="AZ725" s="190"/>
      <c r="BA725" s="190"/>
      <c r="BB725" s="190"/>
      <c r="BC725" s="190"/>
      <c r="BD725" s="190"/>
      <c r="BE725" s="190"/>
      <c r="BF725" s="190"/>
      <c r="BG725" s="190"/>
      <c r="BH725" s="190"/>
      <c r="BI725" s="190"/>
      <c r="BJ725" s="190"/>
      <c r="BK725" s="190"/>
      <c r="BL725" s="190"/>
      <c r="BM725" s="190"/>
      <c r="BN725" s="190"/>
      <c r="BO725" s="190"/>
      <c r="BP725" s="190"/>
      <c r="BQ725" s="190"/>
      <c r="BR725" s="190"/>
      <c r="BS725" s="190"/>
      <c r="BT725" s="190"/>
      <c r="BU725" s="190"/>
      <c r="BV725" s="190"/>
      <c r="BW725" s="190"/>
      <c r="BX725" s="190"/>
      <c r="BY725" s="190"/>
      <c r="BZ725" s="190"/>
      <c r="CA725" s="190"/>
      <c r="CB725" s="196"/>
      <c r="CC725" s="196"/>
      <c r="CD725" s="197"/>
      <c r="CE725" s="198"/>
      <c r="CF725" s="196"/>
      <c r="CG725" s="199"/>
      <c r="CH725" s="190"/>
      <c r="CI725" s="190"/>
      <c r="CJ725" s="190"/>
      <c r="CK725" s="190"/>
      <c r="CL725" s="204" t="str">
        <f t="shared" si="503"/>
        <v>1303-中央列</v>
      </c>
      <c r="CM725" s="191" t="str">
        <f t="shared" si="503"/>
        <v>本圃</v>
      </c>
      <c r="CN725" s="191" t="str">
        <f t="shared" si="503"/>
        <v>紅ほっぺ以外</v>
      </c>
      <c r="CO725" s="191" t="str">
        <f t="shared" si="503"/>
        <v>よこ</v>
      </c>
      <c r="CP725" s="198">
        <f t="shared" si="503"/>
        <v>7.5</v>
      </c>
      <c r="CQ725" s="203">
        <f t="shared" si="503"/>
        <v>1.4</v>
      </c>
      <c r="CR725" s="191" t="str">
        <f t="shared" si="503"/>
        <v>SPWFD24UB2PB</v>
      </c>
      <c r="CS725" s="191" t="str">
        <f t="shared" si="503"/>
        <v>◎</v>
      </c>
      <c r="CT725" s="191" t="str">
        <f t="shared" si="503"/>
        <v>強め</v>
      </c>
      <c r="CU725" s="191" t="str">
        <f t="shared" si="503"/>
        <v>千鳥</v>
      </c>
      <c r="CV725" s="191">
        <f>N725</f>
        <v>-3</v>
      </c>
      <c r="CW725" s="191">
        <f>IF(O725&lt;&gt;"",O725,"")</f>
        <v>-3</v>
      </c>
      <c r="CX725" s="208">
        <f>P725</f>
        <v>0</v>
      </c>
      <c r="CY725" s="162">
        <f>Q725</f>
        <v>6</v>
      </c>
      <c r="CZ725" s="163">
        <f t="shared" si="504"/>
        <v>1</v>
      </c>
      <c r="DA725" s="162">
        <f t="shared" si="504"/>
        <v>2.5</v>
      </c>
      <c r="DB725" s="163">
        <f t="shared" si="504"/>
        <v>1</v>
      </c>
      <c r="DC725" s="163">
        <f t="shared" si="504"/>
        <v>1</v>
      </c>
      <c r="DD725" s="165">
        <f t="shared" si="504"/>
        <v>0</v>
      </c>
      <c r="DE725" s="165">
        <f t="shared" si="504"/>
        <v>0</v>
      </c>
      <c r="DF725" s="165">
        <f t="shared" si="504"/>
        <v>0</v>
      </c>
      <c r="DG725" s="96">
        <f>DE725*45900</f>
        <v>0</v>
      </c>
      <c r="DH725" s="117">
        <f>(DB725/CZ725-1)*CY725</f>
        <v>0</v>
      </c>
    </row>
    <row r="726" spans="1:112" hidden="1" x14ac:dyDescent="0.15">
      <c r="B726" s="4"/>
      <c r="C726" s="167"/>
      <c r="D726" s="167"/>
      <c r="E726" s="167"/>
      <c r="F726" s="168"/>
      <c r="G726" s="169"/>
      <c r="H726" s="167"/>
      <c r="I726" s="167"/>
      <c r="J726" s="167"/>
      <c r="K726" s="167"/>
      <c r="L726" s="167"/>
      <c r="M726" s="9"/>
      <c r="N726" s="24"/>
      <c r="O726" s="24"/>
      <c r="P726" s="24"/>
      <c r="Q726" s="14"/>
      <c r="R726" s="193"/>
      <c r="S726" s="14"/>
      <c r="T726" s="9"/>
      <c r="U726" s="9"/>
      <c r="V726" s="9"/>
      <c r="W726" s="9"/>
      <c r="X726" s="9"/>
      <c r="Y726" s="15"/>
      <c r="Z726" s="200"/>
      <c r="AA726" s="15"/>
      <c r="AC726" s="9"/>
      <c r="CB726" s="12"/>
      <c r="CC726" s="12"/>
      <c r="CD726" s="13"/>
      <c r="CE726" s="14"/>
      <c r="CF726" s="12"/>
      <c r="CG726" s="16"/>
      <c r="CM726" s="9"/>
      <c r="CN726" s="9"/>
      <c r="CO726" s="9"/>
      <c r="CP726" s="14"/>
      <c r="CQ726" s="17"/>
      <c r="CR726" s="9"/>
      <c r="CS726" s="9"/>
      <c r="CT726" s="9"/>
      <c r="CU726" s="9"/>
      <c r="CV726" s="9"/>
      <c r="CW726" s="9"/>
      <c r="CX726" s="9"/>
      <c r="CY726" s="18"/>
      <c r="CZ726" s="19"/>
      <c r="DA726" s="18"/>
      <c r="DB726" s="20"/>
      <c r="DC726" s="20"/>
      <c r="DD726" s="20"/>
      <c r="DE726" s="20"/>
      <c r="DF726" s="20"/>
      <c r="DG726" s="11"/>
      <c r="DH726" s="10"/>
    </row>
    <row r="727" spans="1:112" s="155" customFormat="1" ht="26.1" hidden="1" customHeight="1" x14ac:dyDescent="0.15">
      <c r="A727" s="116" t="s">
        <v>177</v>
      </c>
      <c r="B727" s="110" t="s">
        <v>238</v>
      </c>
      <c r="C727" s="113" t="str">
        <f t="shared" ref="C727:K727" si="505">C484</f>
        <v>本圃</v>
      </c>
      <c r="D727" s="113" t="str">
        <f t="shared" si="505"/>
        <v>紅ほっぺ以外</v>
      </c>
      <c r="E727" s="113" t="str">
        <f t="shared" si="505"/>
        <v>よこ</v>
      </c>
      <c r="F727" s="113">
        <f t="shared" si="505"/>
        <v>7.5</v>
      </c>
      <c r="G727" s="115">
        <f t="shared" si="505"/>
        <v>1.5</v>
      </c>
      <c r="H727" s="113" t="str">
        <f t="shared" si="505"/>
        <v>SPWFD24UB2PB</v>
      </c>
      <c r="I727" s="113" t="str">
        <f t="shared" si="505"/>
        <v>○</v>
      </c>
      <c r="J727" s="113" t="str">
        <f t="shared" si="505"/>
        <v>適</v>
      </c>
      <c r="K727" s="114" t="str">
        <f t="shared" si="505"/>
        <v>千鳥</v>
      </c>
      <c r="L727" s="114"/>
      <c r="M727" s="184"/>
      <c r="N727" s="111">
        <f>N484</f>
        <v>0</v>
      </c>
      <c r="O727" s="111">
        <f>IF(O484&lt;&gt;"",O484,N727-Q727/2)</f>
        <v>-3</v>
      </c>
      <c r="P727" s="111">
        <f>P484</f>
        <v>0</v>
      </c>
      <c r="Q727" s="207">
        <f>Q484</f>
        <v>6</v>
      </c>
      <c r="R727" s="202">
        <f>R484-1</f>
        <v>2</v>
      </c>
      <c r="S727" s="198">
        <f>S484</f>
        <v>2.5</v>
      </c>
      <c r="T727" s="191">
        <f>IF(O727&lt;&gt;"",(ROUNDDOWN(O727/Q727,0)+1)*R727,(ROUNDDOWN(N727/Q727,0)+1)*R727)</f>
        <v>2</v>
      </c>
      <c r="U727" s="191">
        <f>ROUNDUP(T727/6,0)</f>
        <v>1</v>
      </c>
      <c r="V727" s="191">
        <f>T727*P727</f>
        <v>0</v>
      </c>
      <c r="W727" s="191">
        <f>ROUNDUP(V727/6,0)</f>
        <v>0</v>
      </c>
      <c r="X727" s="191">
        <f>W727*6-V727</f>
        <v>0</v>
      </c>
      <c r="Y727" s="192">
        <f>W727*45900</f>
        <v>0</v>
      </c>
      <c r="Z727" s="195">
        <f>(T727/R727-1)*Q727</f>
        <v>0</v>
      </c>
      <c r="AA727" s="192" t="s">
        <v>67</v>
      </c>
      <c r="AB727" s="190"/>
      <c r="AC727" s="191"/>
      <c r="AD727" s="190"/>
      <c r="AE727" s="190"/>
      <c r="AF727" s="190"/>
      <c r="AG727" s="190"/>
      <c r="AH727" s="190"/>
      <c r="AI727" s="190"/>
      <c r="AJ727" s="190"/>
      <c r="AK727" s="190"/>
      <c r="AL727" s="190"/>
      <c r="AM727" s="190"/>
      <c r="AN727" s="190"/>
      <c r="AO727" s="190"/>
      <c r="AP727" s="190"/>
      <c r="AQ727" s="190"/>
      <c r="AR727" s="190"/>
      <c r="AS727" s="190"/>
      <c r="AT727" s="190"/>
      <c r="AU727" s="190"/>
      <c r="AV727" s="190"/>
      <c r="AW727" s="190"/>
      <c r="AX727" s="190"/>
      <c r="AY727" s="190"/>
      <c r="AZ727" s="190"/>
      <c r="BA727" s="190"/>
      <c r="BB727" s="190"/>
      <c r="BC727" s="190"/>
      <c r="BD727" s="190"/>
      <c r="BE727" s="190"/>
      <c r="BF727" s="190"/>
      <c r="BG727" s="190"/>
      <c r="BH727" s="190"/>
      <c r="BI727" s="190"/>
      <c r="BJ727" s="190"/>
      <c r="BK727" s="190"/>
      <c r="BL727" s="190"/>
      <c r="BM727" s="190"/>
      <c r="BN727" s="190"/>
      <c r="BO727" s="190"/>
      <c r="BP727" s="190"/>
      <c r="BQ727" s="190"/>
      <c r="BR727" s="190"/>
      <c r="BS727" s="190"/>
      <c r="BT727" s="190"/>
      <c r="BU727" s="190"/>
      <c r="BV727" s="190"/>
      <c r="BW727" s="190"/>
      <c r="BX727" s="190"/>
      <c r="BY727" s="190"/>
      <c r="BZ727" s="190"/>
      <c r="CA727" s="190"/>
      <c r="CB727" s="196"/>
      <c r="CC727" s="196"/>
      <c r="CD727" s="197"/>
      <c r="CE727" s="198"/>
      <c r="CF727" s="196"/>
      <c r="CG727" s="199"/>
      <c r="CH727" s="190"/>
      <c r="CI727" s="190"/>
      <c r="CJ727" s="190"/>
      <c r="CK727" s="190"/>
      <c r="CL727" s="204" t="str">
        <f t="shared" ref="CL727:CU728" si="506">B727</f>
        <v>1304-両端列</v>
      </c>
      <c r="CM727" s="191" t="str">
        <f t="shared" si="506"/>
        <v>本圃</v>
      </c>
      <c r="CN727" s="191" t="str">
        <f t="shared" si="506"/>
        <v>紅ほっぺ以外</v>
      </c>
      <c r="CO727" s="191" t="str">
        <f t="shared" si="506"/>
        <v>よこ</v>
      </c>
      <c r="CP727" s="198">
        <f t="shared" si="506"/>
        <v>7.5</v>
      </c>
      <c r="CQ727" s="203">
        <f t="shared" si="506"/>
        <v>1.5</v>
      </c>
      <c r="CR727" s="191" t="str">
        <f t="shared" si="506"/>
        <v>SPWFD24UB2PB</v>
      </c>
      <c r="CS727" s="191" t="str">
        <f t="shared" si="506"/>
        <v>○</v>
      </c>
      <c r="CT727" s="191" t="str">
        <f t="shared" si="506"/>
        <v>適</v>
      </c>
      <c r="CU727" s="191" t="str">
        <f t="shared" si="506"/>
        <v>千鳥</v>
      </c>
      <c r="CV727" s="191">
        <f>N727</f>
        <v>0</v>
      </c>
      <c r="CW727" s="191">
        <f>IF(O727&lt;&gt;"",O727,"")</f>
        <v>-3</v>
      </c>
      <c r="CX727" s="208">
        <f>P727</f>
        <v>0</v>
      </c>
      <c r="CY727" s="162">
        <f>Q727</f>
        <v>6</v>
      </c>
      <c r="CZ727" s="163">
        <f t="shared" ref="CZ727:DF728" si="507">R727</f>
        <v>2</v>
      </c>
      <c r="DA727" s="162">
        <f t="shared" si="507"/>
        <v>2.5</v>
      </c>
      <c r="DB727" s="163">
        <f t="shared" si="507"/>
        <v>2</v>
      </c>
      <c r="DC727" s="163">
        <f t="shared" si="507"/>
        <v>1</v>
      </c>
      <c r="DD727" s="164">
        <f t="shared" si="507"/>
        <v>0</v>
      </c>
      <c r="DE727" s="164">
        <f t="shared" si="507"/>
        <v>0</v>
      </c>
      <c r="DF727" s="164">
        <f t="shared" si="507"/>
        <v>0</v>
      </c>
      <c r="DG727" s="96">
        <f>DE727*45900</f>
        <v>0</v>
      </c>
      <c r="DH727" s="117">
        <f>(DB727/CZ727-1)*CY727</f>
        <v>0</v>
      </c>
    </row>
    <row r="728" spans="1:112" s="155" customFormat="1" ht="26.1" hidden="1" customHeight="1" x14ac:dyDescent="0.15">
      <c r="A728" s="116" t="s">
        <v>178</v>
      </c>
      <c r="B728" s="110" t="s">
        <v>239</v>
      </c>
      <c r="C728" s="113" t="str">
        <f>C484</f>
        <v>本圃</v>
      </c>
      <c r="D728" s="113" t="str">
        <f>D727</f>
        <v>紅ほっぺ以外</v>
      </c>
      <c r="E728" s="113" t="str">
        <f t="shared" ref="E728:K728" si="508">E484</f>
        <v>よこ</v>
      </c>
      <c r="F728" s="113">
        <f t="shared" si="508"/>
        <v>7.5</v>
      </c>
      <c r="G728" s="115">
        <f t="shared" si="508"/>
        <v>1.5</v>
      </c>
      <c r="H728" s="113" t="str">
        <f t="shared" si="508"/>
        <v>SPWFD24UB2PB</v>
      </c>
      <c r="I728" s="113" t="str">
        <f t="shared" si="508"/>
        <v>○</v>
      </c>
      <c r="J728" s="113" t="str">
        <f t="shared" si="508"/>
        <v>適</v>
      </c>
      <c r="K728" s="114" t="str">
        <f t="shared" si="508"/>
        <v>千鳥</v>
      </c>
      <c r="L728" s="114"/>
      <c r="M728" s="184"/>
      <c r="N728" s="111">
        <f>N484-Q484/2</f>
        <v>-3</v>
      </c>
      <c r="O728" s="111">
        <f>IF(O484&lt;&gt;"",O484-Q728/2,N728)</f>
        <v>-3</v>
      </c>
      <c r="P728" s="111">
        <f>P484</f>
        <v>0</v>
      </c>
      <c r="Q728" s="207">
        <f>Q484</f>
        <v>6</v>
      </c>
      <c r="R728" s="202">
        <f>R484-2</f>
        <v>1</v>
      </c>
      <c r="S728" s="198">
        <f>S484</f>
        <v>2.5</v>
      </c>
      <c r="T728" s="191">
        <f>IF(O728&lt;&gt;"",(ROUNDDOWN(O728/Q728,0)+1)*R728,(ROUNDDOWN(N728/Q728,0)+1)*R728)</f>
        <v>1</v>
      </c>
      <c r="U728" s="191">
        <f>ROUNDUP(T728/6,0)</f>
        <v>1</v>
      </c>
      <c r="V728" s="191">
        <f>T728*P728</f>
        <v>0</v>
      </c>
      <c r="W728" s="191">
        <f>ROUNDUP(V728/6,0)</f>
        <v>0</v>
      </c>
      <c r="X728" s="191">
        <f>W728*6-V728</f>
        <v>0</v>
      </c>
      <c r="Y728" s="192">
        <f>W728*45900</f>
        <v>0</v>
      </c>
      <c r="Z728" s="195">
        <f>(T728/R728-1)*Q728</f>
        <v>0</v>
      </c>
      <c r="AA728" s="192" t="s">
        <v>67</v>
      </c>
      <c r="AB728" s="190"/>
      <c r="AC728" s="191"/>
      <c r="AD728" s="190"/>
      <c r="AE728" s="190"/>
      <c r="AF728" s="190"/>
      <c r="AG728" s="190"/>
      <c r="AH728" s="190"/>
      <c r="AI728" s="190"/>
      <c r="AJ728" s="190"/>
      <c r="AK728" s="190"/>
      <c r="AL728" s="190"/>
      <c r="AM728" s="190"/>
      <c r="AN728" s="190"/>
      <c r="AO728" s="190"/>
      <c r="AP728" s="190"/>
      <c r="AQ728" s="190"/>
      <c r="AR728" s="190"/>
      <c r="AS728" s="190"/>
      <c r="AT728" s="190"/>
      <c r="AU728" s="190"/>
      <c r="AV728" s="190"/>
      <c r="AW728" s="190"/>
      <c r="AX728" s="190"/>
      <c r="AY728" s="190"/>
      <c r="AZ728" s="190"/>
      <c r="BA728" s="190"/>
      <c r="BB728" s="190"/>
      <c r="BC728" s="190"/>
      <c r="BD728" s="190"/>
      <c r="BE728" s="190"/>
      <c r="BF728" s="190"/>
      <c r="BG728" s="190"/>
      <c r="BH728" s="190"/>
      <c r="BI728" s="190"/>
      <c r="BJ728" s="190"/>
      <c r="BK728" s="190"/>
      <c r="BL728" s="190"/>
      <c r="BM728" s="190"/>
      <c r="BN728" s="190"/>
      <c r="BO728" s="190"/>
      <c r="BP728" s="190"/>
      <c r="BQ728" s="190"/>
      <c r="BR728" s="190"/>
      <c r="BS728" s="190"/>
      <c r="BT728" s="190"/>
      <c r="BU728" s="190"/>
      <c r="BV728" s="190"/>
      <c r="BW728" s="190"/>
      <c r="BX728" s="190"/>
      <c r="BY728" s="190"/>
      <c r="BZ728" s="190"/>
      <c r="CA728" s="190"/>
      <c r="CB728" s="196"/>
      <c r="CC728" s="196"/>
      <c r="CD728" s="197"/>
      <c r="CE728" s="198"/>
      <c r="CF728" s="196"/>
      <c r="CG728" s="199"/>
      <c r="CH728" s="190"/>
      <c r="CI728" s="190"/>
      <c r="CJ728" s="190"/>
      <c r="CK728" s="190"/>
      <c r="CL728" s="204" t="str">
        <f t="shared" si="506"/>
        <v>1304-中央列</v>
      </c>
      <c r="CM728" s="191" t="str">
        <f t="shared" si="506"/>
        <v>本圃</v>
      </c>
      <c r="CN728" s="191" t="str">
        <f t="shared" si="506"/>
        <v>紅ほっぺ以外</v>
      </c>
      <c r="CO728" s="191" t="str">
        <f t="shared" si="506"/>
        <v>よこ</v>
      </c>
      <c r="CP728" s="198">
        <f t="shared" si="506"/>
        <v>7.5</v>
      </c>
      <c r="CQ728" s="203">
        <f t="shared" si="506"/>
        <v>1.5</v>
      </c>
      <c r="CR728" s="191" t="str">
        <f t="shared" si="506"/>
        <v>SPWFD24UB2PB</v>
      </c>
      <c r="CS728" s="191" t="str">
        <f t="shared" si="506"/>
        <v>○</v>
      </c>
      <c r="CT728" s="191" t="str">
        <f t="shared" si="506"/>
        <v>適</v>
      </c>
      <c r="CU728" s="191" t="str">
        <f t="shared" si="506"/>
        <v>千鳥</v>
      </c>
      <c r="CV728" s="191">
        <f>N728</f>
        <v>-3</v>
      </c>
      <c r="CW728" s="191">
        <f>IF(O728&lt;&gt;"",O728,"")</f>
        <v>-3</v>
      </c>
      <c r="CX728" s="208">
        <f>P728</f>
        <v>0</v>
      </c>
      <c r="CY728" s="162">
        <f>Q728</f>
        <v>6</v>
      </c>
      <c r="CZ728" s="163">
        <f t="shared" si="507"/>
        <v>1</v>
      </c>
      <c r="DA728" s="162">
        <f t="shared" si="507"/>
        <v>2.5</v>
      </c>
      <c r="DB728" s="163">
        <f t="shared" si="507"/>
        <v>1</v>
      </c>
      <c r="DC728" s="163">
        <f t="shared" si="507"/>
        <v>1</v>
      </c>
      <c r="DD728" s="165">
        <f t="shared" si="507"/>
        <v>0</v>
      </c>
      <c r="DE728" s="165">
        <f t="shared" si="507"/>
        <v>0</v>
      </c>
      <c r="DF728" s="165">
        <f t="shared" si="507"/>
        <v>0</v>
      </c>
      <c r="DG728" s="96">
        <f>DE728*45900</f>
        <v>0</v>
      </c>
      <c r="DH728" s="117">
        <f>(DB728/CZ728-1)*CY728</f>
        <v>0</v>
      </c>
    </row>
    <row r="729" spans="1:112" hidden="1" x14ac:dyDescent="0.15">
      <c r="B729" s="4"/>
      <c r="C729" s="167"/>
      <c r="D729" s="167"/>
      <c r="E729" s="167"/>
      <c r="F729" s="168"/>
      <c r="G729" s="169"/>
      <c r="H729" s="167"/>
      <c r="I729" s="167"/>
      <c r="J729" s="167"/>
      <c r="K729" s="167"/>
      <c r="L729" s="167"/>
      <c r="M729" s="9"/>
      <c r="N729" s="24"/>
      <c r="O729" s="24"/>
      <c r="P729" s="24"/>
      <c r="Q729" s="14"/>
      <c r="R729" s="193"/>
      <c r="S729" s="14"/>
      <c r="T729" s="9"/>
      <c r="U729" s="9"/>
      <c r="V729" s="9"/>
      <c r="W729" s="9"/>
      <c r="X729" s="9"/>
      <c r="Y729" s="15"/>
      <c r="Z729" s="200"/>
      <c r="AA729" s="15"/>
      <c r="AC729" s="9"/>
      <c r="CB729" s="12"/>
      <c r="CC729" s="12"/>
      <c r="CD729" s="13"/>
      <c r="CE729" s="14"/>
      <c r="CF729" s="12"/>
      <c r="CG729" s="16"/>
      <c r="CM729" s="9"/>
      <c r="CN729" s="9"/>
      <c r="CO729" s="9"/>
      <c r="CP729" s="14"/>
      <c r="CQ729" s="17"/>
      <c r="CR729" s="9"/>
      <c r="CS729" s="9"/>
      <c r="CT729" s="9"/>
      <c r="CU729" s="9"/>
      <c r="CV729" s="9"/>
      <c r="CW729" s="9"/>
      <c r="CX729" s="9"/>
      <c r="CY729" s="18"/>
      <c r="CZ729" s="19"/>
      <c r="DA729" s="18"/>
      <c r="DB729" s="20"/>
      <c r="DC729" s="20"/>
      <c r="DD729" s="20"/>
      <c r="DE729" s="20"/>
      <c r="DF729" s="20"/>
      <c r="DG729" s="11"/>
      <c r="DH729" s="10"/>
    </row>
    <row r="730" spans="1:112" s="155" customFormat="1" ht="26.1" hidden="1" customHeight="1" x14ac:dyDescent="0.15">
      <c r="A730" s="116" t="s">
        <v>177</v>
      </c>
      <c r="B730" s="110" t="s">
        <v>240</v>
      </c>
      <c r="C730" s="113" t="str">
        <f t="shared" ref="C730:K730" si="509">C485</f>
        <v>本圃</v>
      </c>
      <c r="D730" s="113" t="str">
        <f t="shared" si="509"/>
        <v>紅ほっぺ以外</v>
      </c>
      <c r="E730" s="113" t="str">
        <f t="shared" si="509"/>
        <v>間口</v>
      </c>
      <c r="F730" s="112">
        <f t="shared" si="509"/>
        <v>9</v>
      </c>
      <c r="G730" s="115">
        <f t="shared" si="509"/>
        <v>1.5</v>
      </c>
      <c r="H730" s="113" t="str">
        <f t="shared" si="509"/>
        <v>SPWFD24UB2PB</v>
      </c>
      <c r="I730" s="113" t="str">
        <f t="shared" si="509"/>
        <v>○</v>
      </c>
      <c r="J730" s="113" t="str">
        <f t="shared" si="509"/>
        <v>適</v>
      </c>
      <c r="K730" s="114" t="str">
        <f t="shared" si="509"/>
        <v>千鳥</v>
      </c>
      <c r="L730" s="114"/>
      <c r="M730" s="184"/>
      <c r="N730" s="111">
        <f>N485</f>
        <v>0</v>
      </c>
      <c r="O730" s="111">
        <f>IF(O485&lt;&gt;"",O485,N730-Q730/2)</f>
        <v>-3</v>
      </c>
      <c r="P730" s="111">
        <f>P485</f>
        <v>0</v>
      </c>
      <c r="Q730" s="207">
        <f>Q485</f>
        <v>6</v>
      </c>
      <c r="R730" s="202">
        <f>R485-1</f>
        <v>2</v>
      </c>
      <c r="S730" s="198">
        <f>S485</f>
        <v>3</v>
      </c>
      <c r="T730" s="191">
        <f>IF(O730&lt;&gt;"",(ROUNDDOWN(O730/Q730,0)+1)*R730,(ROUNDDOWN(N730/Q730,0)+1)*R730)</f>
        <v>2</v>
      </c>
      <c r="U730" s="191">
        <f>ROUNDUP(T730/6,0)</f>
        <v>1</v>
      </c>
      <c r="V730" s="191">
        <f>T730*P730</f>
        <v>0</v>
      </c>
      <c r="W730" s="191">
        <f>ROUNDUP(V730/6,0)</f>
        <v>0</v>
      </c>
      <c r="X730" s="191">
        <f>W730*6-V730</f>
        <v>0</v>
      </c>
      <c r="Y730" s="192">
        <f>W730*45900</f>
        <v>0</v>
      </c>
      <c r="Z730" s="195">
        <f>(T730/R730-1)*Q730</f>
        <v>0</v>
      </c>
      <c r="AA730" s="192" t="s">
        <v>67</v>
      </c>
      <c r="AB730" s="190"/>
      <c r="AC730" s="191"/>
      <c r="AD730" s="190"/>
      <c r="AE730" s="190"/>
      <c r="AF730" s="190"/>
      <c r="AG730" s="190"/>
      <c r="AH730" s="190"/>
      <c r="AI730" s="190"/>
      <c r="AJ730" s="190"/>
      <c r="AK730" s="190"/>
      <c r="AL730" s="190"/>
      <c r="AM730" s="190"/>
      <c r="AN730" s="190"/>
      <c r="AO730" s="190"/>
      <c r="AP730" s="190"/>
      <c r="AQ730" s="190"/>
      <c r="AR730" s="190"/>
      <c r="AS730" s="190"/>
      <c r="AT730" s="190"/>
      <c r="AU730" s="190"/>
      <c r="AV730" s="190"/>
      <c r="AW730" s="190"/>
      <c r="AX730" s="190"/>
      <c r="AY730" s="190"/>
      <c r="AZ730" s="190"/>
      <c r="BA730" s="190"/>
      <c r="BB730" s="190"/>
      <c r="BC730" s="190"/>
      <c r="BD730" s="190"/>
      <c r="BE730" s="190"/>
      <c r="BF730" s="190"/>
      <c r="BG730" s="190"/>
      <c r="BH730" s="190"/>
      <c r="BI730" s="190"/>
      <c r="BJ730" s="190"/>
      <c r="BK730" s="190"/>
      <c r="BL730" s="190"/>
      <c r="BM730" s="190"/>
      <c r="BN730" s="190"/>
      <c r="BO730" s="190"/>
      <c r="BP730" s="190"/>
      <c r="BQ730" s="190"/>
      <c r="BR730" s="190"/>
      <c r="BS730" s="190"/>
      <c r="BT730" s="190"/>
      <c r="BU730" s="190"/>
      <c r="BV730" s="190"/>
      <c r="BW730" s="190"/>
      <c r="BX730" s="190"/>
      <c r="BY730" s="190"/>
      <c r="BZ730" s="190"/>
      <c r="CA730" s="190"/>
      <c r="CB730" s="196"/>
      <c r="CC730" s="196"/>
      <c r="CD730" s="197"/>
      <c r="CE730" s="198"/>
      <c r="CF730" s="196"/>
      <c r="CG730" s="199"/>
      <c r="CH730" s="190"/>
      <c r="CI730" s="190"/>
      <c r="CJ730" s="190"/>
      <c r="CK730" s="190"/>
      <c r="CL730" s="204" t="str">
        <f t="shared" ref="CL730:CU731" si="510">B730</f>
        <v>1305-両端列</v>
      </c>
      <c r="CM730" s="191" t="str">
        <f t="shared" si="510"/>
        <v>本圃</v>
      </c>
      <c r="CN730" s="191" t="str">
        <f t="shared" si="510"/>
        <v>紅ほっぺ以外</v>
      </c>
      <c r="CO730" s="191" t="str">
        <f t="shared" si="510"/>
        <v>間口</v>
      </c>
      <c r="CP730" s="198">
        <f t="shared" si="510"/>
        <v>9</v>
      </c>
      <c r="CQ730" s="203">
        <f t="shared" si="510"/>
        <v>1.5</v>
      </c>
      <c r="CR730" s="191" t="str">
        <f t="shared" si="510"/>
        <v>SPWFD24UB2PB</v>
      </c>
      <c r="CS730" s="191" t="str">
        <f t="shared" si="510"/>
        <v>○</v>
      </c>
      <c r="CT730" s="191" t="str">
        <f t="shared" si="510"/>
        <v>適</v>
      </c>
      <c r="CU730" s="191" t="str">
        <f t="shared" si="510"/>
        <v>千鳥</v>
      </c>
      <c r="CV730" s="191">
        <f>N730</f>
        <v>0</v>
      </c>
      <c r="CW730" s="191">
        <f>IF(O730&lt;&gt;"",O730,"")</f>
        <v>-3</v>
      </c>
      <c r="CX730" s="208">
        <f>P730</f>
        <v>0</v>
      </c>
      <c r="CY730" s="162">
        <f>Q730</f>
        <v>6</v>
      </c>
      <c r="CZ730" s="163">
        <f t="shared" ref="CZ730:DF731" si="511">R730</f>
        <v>2</v>
      </c>
      <c r="DA730" s="162">
        <f t="shared" si="511"/>
        <v>3</v>
      </c>
      <c r="DB730" s="163">
        <f t="shared" si="511"/>
        <v>2</v>
      </c>
      <c r="DC730" s="163">
        <f t="shared" si="511"/>
        <v>1</v>
      </c>
      <c r="DD730" s="164">
        <f t="shared" si="511"/>
        <v>0</v>
      </c>
      <c r="DE730" s="164">
        <f t="shared" si="511"/>
        <v>0</v>
      </c>
      <c r="DF730" s="164">
        <f t="shared" si="511"/>
        <v>0</v>
      </c>
      <c r="DG730" s="96">
        <f>DE730*45900</f>
        <v>0</v>
      </c>
      <c r="DH730" s="117">
        <f>(DB730/CZ730-1)*CY730</f>
        <v>0</v>
      </c>
    </row>
    <row r="731" spans="1:112" s="155" customFormat="1" ht="26.1" hidden="1" customHeight="1" x14ac:dyDescent="0.15">
      <c r="A731" s="116" t="s">
        <v>178</v>
      </c>
      <c r="B731" s="110" t="s">
        <v>241</v>
      </c>
      <c r="C731" s="113" t="str">
        <f>C485</f>
        <v>本圃</v>
      </c>
      <c r="D731" s="113" t="str">
        <f>D730</f>
        <v>紅ほっぺ以外</v>
      </c>
      <c r="E731" s="113" t="str">
        <f t="shared" ref="E731:K731" si="512">E485</f>
        <v>間口</v>
      </c>
      <c r="F731" s="112">
        <f t="shared" si="512"/>
        <v>9</v>
      </c>
      <c r="G731" s="115">
        <f t="shared" si="512"/>
        <v>1.5</v>
      </c>
      <c r="H731" s="113" t="str">
        <f t="shared" si="512"/>
        <v>SPWFD24UB2PB</v>
      </c>
      <c r="I731" s="113" t="str">
        <f t="shared" si="512"/>
        <v>○</v>
      </c>
      <c r="J731" s="113" t="str">
        <f t="shared" si="512"/>
        <v>適</v>
      </c>
      <c r="K731" s="114" t="str">
        <f t="shared" si="512"/>
        <v>千鳥</v>
      </c>
      <c r="L731" s="114"/>
      <c r="M731" s="184"/>
      <c r="N731" s="111">
        <f>N485-Q485/2</f>
        <v>-3</v>
      </c>
      <c r="O731" s="111">
        <f>IF(O485&lt;&gt;"",O485-Q731/2,N731)</f>
        <v>-3</v>
      </c>
      <c r="P731" s="111">
        <f>P485</f>
        <v>0</v>
      </c>
      <c r="Q731" s="207">
        <f>Q485</f>
        <v>6</v>
      </c>
      <c r="R731" s="202">
        <f>R485-2</f>
        <v>1</v>
      </c>
      <c r="S731" s="198">
        <f>S485</f>
        <v>3</v>
      </c>
      <c r="T731" s="191">
        <f>IF(O731&lt;&gt;"",(ROUNDDOWN(O731/Q731,0)+1)*R731,(ROUNDDOWN(N731/Q731,0)+1)*R731)</f>
        <v>1</v>
      </c>
      <c r="U731" s="191">
        <f>ROUNDUP(T731/6,0)</f>
        <v>1</v>
      </c>
      <c r="V731" s="191">
        <f>T731*P731</f>
        <v>0</v>
      </c>
      <c r="W731" s="191">
        <f>ROUNDUP(V731/6,0)</f>
        <v>0</v>
      </c>
      <c r="X731" s="191">
        <f>W731*6-V731</f>
        <v>0</v>
      </c>
      <c r="Y731" s="192">
        <f>W731*45900</f>
        <v>0</v>
      </c>
      <c r="Z731" s="195">
        <f>(T731/R731-1)*Q731</f>
        <v>0</v>
      </c>
      <c r="AA731" s="192" t="s">
        <v>67</v>
      </c>
      <c r="AB731" s="190"/>
      <c r="AC731" s="191"/>
      <c r="AD731" s="190"/>
      <c r="AE731" s="190"/>
      <c r="AF731" s="190"/>
      <c r="AG731" s="190"/>
      <c r="AH731" s="190"/>
      <c r="AI731" s="190"/>
      <c r="AJ731" s="190"/>
      <c r="AK731" s="190"/>
      <c r="AL731" s="190"/>
      <c r="AM731" s="190"/>
      <c r="AN731" s="190"/>
      <c r="AO731" s="190"/>
      <c r="AP731" s="190"/>
      <c r="AQ731" s="190"/>
      <c r="AR731" s="190"/>
      <c r="AS731" s="190"/>
      <c r="AT731" s="190"/>
      <c r="AU731" s="190"/>
      <c r="AV731" s="190"/>
      <c r="AW731" s="190"/>
      <c r="AX731" s="190"/>
      <c r="AY731" s="190"/>
      <c r="AZ731" s="190"/>
      <c r="BA731" s="190"/>
      <c r="BB731" s="190"/>
      <c r="BC731" s="190"/>
      <c r="BD731" s="190"/>
      <c r="BE731" s="190"/>
      <c r="BF731" s="190"/>
      <c r="BG731" s="190"/>
      <c r="BH731" s="190"/>
      <c r="BI731" s="190"/>
      <c r="BJ731" s="190"/>
      <c r="BK731" s="190"/>
      <c r="BL731" s="190"/>
      <c r="BM731" s="190"/>
      <c r="BN731" s="190"/>
      <c r="BO731" s="190"/>
      <c r="BP731" s="190"/>
      <c r="BQ731" s="190"/>
      <c r="BR731" s="190"/>
      <c r="BS731" s="190"/>
      <c r="BT731" s="190"/>
      <c r="BU731" s="190"/>
      <c r="BV731" s="190"/>
      <c r="BW731" s="190"/>
      <c r="BX731" s="190"/>
      <c r="BY731" s="190"/>
      <c r="BZ731" s="190"/>
      <c r="CA731" s="190"/>
      <c r="CB731" s="196"/>
      <c r="CC731" s="196"/>
      <c r="CD731" s="197"/>
      <c r="CE731" s="198"/>
      <c r="CF731" s="196"/>
      <c r="CG731" s="199"/>
      <c r="CH731" s="190"/>
      <c r="CI731" s="190"/>
      <c r="CJ731" s="190"/>
      <c r="CK731" s="190"/>
      <c r="CL731" s="204" t="str">
        <f t="shared" si="510"/>
        <v>1305-中央列</v>
      </c>
      <c r="CM731" s="191" t="str">
        <f t="shared" si="510"/>
        <v>本圃</v>
      </c>
      <c r="CN731" s="191" t="str">
        <f t="shared" si="510"/>
        <v>紅ほっぺ以外</v>
      </c>
      <c r="CO731" s="191" t="str">
        <f t="shared" si="510"/>
        <v>間口</v>
      </c>
      <c r="CP731" s="198">
        <f t="shared" si="510"/>
        <v>9</v>
      </c>
      <c r="CQ731" s="203">
        <f t="shared" si="510"/>
        <v>1.5</v>
      </c>
      <c r="CR731" s="191" t="str">
        <f t="shared" si="510"/>
        <v>SPWFD24UB2PB</v>
      </c>
      <c r="CS731" s="191" t="str">
        <f t="shared" si="510"/>
        <v>○</v>
      </c>
      <c r="CT731" s="191" t="str">
        <f t="shared" si="510"/>
        <v>適</v>
      </c>
      <c r="CU731" s="191" t="str">
        <f t="shared" si="510"/>
        <v>千鳥</v>
      </c>
      <c r="CV731" s="191">
        <f>N731</f>
        <v>-3</v>
      </c>
      <c r="CW731" s="191">
        <f>IF(O731&lt;&gt;"",O731,"")</f>
        <v>-3</v>
      </c>
      <c r="CX731" s="208">
        <f>P731</f>
        <v>0</v>
      </c>
      <c r="CY731" s="162">
        <f>Q731</f>
        <v>6</v>
      </c>
      <c r="CZ731" s="163">
        <f t="shared" si="511"/>
        <v>1</v>
      </c>
      <c r="DA731" s="162">
        <f t="shared" si="511"/>
        <v>3</v>
      </c>
      <c r="DB731" s="163">
        <f t="shared" si="511"/>
        <v>1</v>
      </c>
      <c r="DC731" s="163">
        <f t="shared" si="511"/>
        <v>1</v>
      </c>
      <c r="DD731" s="165">
        <f t="shared" si="511"/>
        <v>0</v>
      </c>
      <c r="DE731" s="165">
        <f t="shared" si="511"/>
        <v>0</v>
      </c>
      <c r="DF731" s="165">
        <f t="shared" si="511"/>
        <v>0</v>
      </c>
      <c r="DG731" s="96">
        <f>DE731*45900</f>
        <v>0</v>
      </c>
      <c r="DH731" s="117">
        <f>(DB731/CZ731-1)*CY731</f>
        <v>0</v>
      </c>
    </row>
    <row r="732" spans="1:112" hidden="1" x14ac:dyDescent="0.15">
      <c r="B732" s="4"/>
      <c r="C732" s="167"/>
      <c r="D732" s="167"/>
      <c r="E732" s="167"/>
      <c r="F732" s="168"/>
      <c r="G732" s="169"/>
      <c r="H732" s="167"/>
      <c r="I732" s="167"/>
      <c r="J732" s="167"/>
      <c r="K732" s="167"/>
      <c r="L732" s="167"/>
      <c r="M732" s="9"/>
      <c r="N732" s="24"/>
      <c r="O732" s="24"/>
      <c r="P732" s="24"/>
      <c r="Q732" s="14"/>
      <c r="R732" s="193"/>
      <c r="S732" s="14"/>
      <c r="T732" s="9"/>
      <c r="U732" s="9"/>
      <c r="V732" s="9"/>
      <c r="W732" s="9"/>
      <c r="X732" s="9"/>
      <c r="Y732" s="15"/>
      <c r="Z732" s="200"/>
      <c r="AA732" s="15"/>
      <c r="AC732" s="9"/>
      <c r="CB732" s="12"/>
      <c r="CC732" s="12"/>
      <c r="CD732" s="13"/>
      <c r="CE732" s="14"/>
      <c r="CF732" s="12"/>
      <c r="CG732" s="16"/>
      <c r="CM732" s="9"/>
      <c r="CN732" s="9"/>
      <c r="CO732" s="9"/>
      <c r="CP732" s="14"/>
      <c r="CQ732" s="17"/>
      <c r="CR732" s="9"/>
      <c r="CS732" s="9"/>
      <c r="CT732" s="9"/>
      <c r="CU732" s="9"/>
      <c r="CV732" s="9"/>
      <c r="CW732" s="9"/>
      <c r="CX732" s="9"/>
      <c r="CY732" s="18"/>
      <c r="CZ732" s="19"/>
      <c r="DA732" s="18"/>
      <c r="DB732" s="20"/>
      <c r="DC732" s="20"/>
      <c r="DD732" s="20"/>
      <c r="DE732" s="20"/>
      <c r="DF732" s="20"/>
      <c r="DG732" s="11"/>
      <c r="DH732" s="10"/>
    </row>
    <row r="733" spans="1:112" s="155" customFormat="1" ht="26.1" hidden="1" customHeight="1" x14ac:dyDescent="0.15">
      <c r="A733" s="116" t="s">
        <v>177</v>
      </c>
      <c r="B733" s="110" t="s">
        <v>242</v>
      </c>
      <c r="C733" s="113" t="str">
        <f t="shared" ref="C733:K733" si="513">C486</f>
        <v>本圃</v>
      </c>
      <c r="D733" s="113" t="str">
        <f t="shared" si="513"/>
        <v>紅ほっぺ以外</v>
      </c>
      <c r="E733" s="113" t="str">
        <f t="shared" si="513"/>
        <v>よこ</v>
      </c>
      <c r="F733" s="112">
        <f t="shared" si="513"/>
        <v>9</v>
      </c>
      <c r="G733" s="115">
        <f t="shared" si="513"/>
        <v>1.5</v>
      </c>
      <c r="H733" s="113" t="str">
        <f t="shared" si="513"/>
        <v>SPWFD24UB2PB</v>
      </c>
      <c r="I733" s="113" t="str">
        <f t="shared" si="513"/>
        <v>○</v>
      </c>
      <c r="J733" s="113" t="str">
        <f t="shared" si="513"/>
        <v>適</v>
      </c>
      <c r="K733" s="114" t="str">
        <f t="shared" si="513"/>
        <v>千鳥</v>
      </c>
      <c r="L733" s="114"/>
      <c r="M733" s="184"/>
      <c r="N733" s="111">
        <f>N486</f>
        <v>0</v>
      </c>
      <c r="O733" s="111">
        <f>IF(O486&lt;&gt;"",O486,N733-Q733/2)</f>
        <v>-3</v>
      </c>
      <c r="P733" s="111">
        <f>P486</f>
        <v>0</v>
      </c>
      <c r="Q733" s="207">
        <f>Q486</f>
        <v>6</v>
      </c>
      <c r="R733" s="202">
        <f>R486-1</f>
        <v>2</v>
      </c>
      <c r="S733" s="198">
        <f>S486</f>
        <v>3</v>
      </c>
      <c r="T733" s="191">
        <f>IF(O733&lt;&gt;"",(ROUNDDOWN(O733/Q733,0)+1)*R733,(ROUNDDOWN(N733/Q733,0)+1)*R733)</f>
        <v>2</v>
      </c>
      <c r="U733" s="191">
        <f>ROUNDUP(T733/6,0)</f>
        <v>1</v>
      </c>
      <c r="V733" s="191">
        <f>T733*P733</f>
        <v>0</v>
      </c>
      <c r="W733" s="191">
        <f>ROUNDUP(V733/6,0)</f>
        <v>0</v>
      </c>
      <c r="X733" s="191">
        <f>W733*6-V733</f>
        <v>0</v>
      </c>
      <c r="Y733" s="192">
        <f>W733*45900</f>
        <v>0</v>
      </c>
      <c r="Z733" s="195">
        <f>(T733/R733-1)*Q733</f>
        <v>0</v>
      </c>
      <c r="AA733" s="192" t="s">
        <v>67</v>
      </c>
      <c r="AB733" s="190"/>
      <c r="AC733" s="191"/>
      <c r="AD733" s="190"/>
      <c r="AE733" s="190"/>
      <c r="AF733" s="190"/>
      <c r="AG733" s="190"/>
      <c r="AH733" s="190"/>
      <c r="AI733" s="190"/>
      <c r="AJ733" s="190"/>
      <c r="AK733" s="190"/>
      <c r="AL733" s="190"/>
      <c r="AM733" s="190"/>
      <c r="AN733" s="190"/>
      <c r="AO733" s="190"/>
      <c r="AP733" s="190"/>
      <c r="AQ733" s="190"/>
      <c r="AR733" s="190"/>
      <c r="AS733" s="190"/>
      <c r="AT733" s="190"/>
      <c r="AU733" s="190"/>
      <c r="AV733" s="190"/>
      <c r="AW733" s="190"/>
      <c r="AX733" s="190"/>
      <c r="AY733" s="190"/>
      <c r="AZ733" s="190"/>
      <c r="BA733" s="190"/>
      <c r="BB733" s="190"/>
      <c r="BC733" s="190"/>
      <c r="BD733" s="190"/>
      <c r="BE733" s="190"/>
      <c r="BF733" s="190"/>
      <c r="BG733" s="190"/>
      <c r="BH733" s="190"/>
      <c r="BI733" s="190"/>
      <c r="BJ733" s="190"/>
      <c r="BK733" s="190"/>
      <c r="BL733" s="190"/>
      <c r="BM733" s="190"/>
      <c r="BN733" s="190"/>
      <c r="BO733" s="190"/>
      <c r="BP733" s="190"/>
      <c r="BQ733" s="190"/>
      <c r="BR733" s="190"/>
      <c r="BS733" s="190"/>
      <c r="BT733" s="190"/>
      <c r="BU733" s="190"/>
      <c r="BV733" s="190"/>
      <c r="BW733" s="190"/>
      <c r="BX733" s="190"/>
      <c r="BY733" s="190"/>
      <c r="BZ733" s="190"/>
      <c r="CA733" s="190"/>
      <c r="CB733" s="196"/>
      <c r="CC733" s="196"/>
      <c r="CD733" s="197"/>
      <c r="CE733" s="198"/>
      <c r="CF733" s="196"/>
      <c r="CG733" s="199"/>
      <c r="CH733" s="190"/>
      <c r="CI733" s="190"/>
      <c r="CJ733" s="190"/>
      <c r="CK733" s="190"/>
      <c r="CL733" s="204" t="str">
        <f t="shared" ref="CL733:CU734" si="514">B733</f>
        <v>1306-両端列</v>
      </c>
      <c r="CM733" s="191" t="str">
        <f t="shared" si="514"/>
        <v>本圃</v>
      </c>
      <c r="CN733" s="191" t="str">
        <f t="shared" si="514"/>
        <v>紅ほっぺ以外</v>
      </c>
      <c r="CO733" s="191" t="str">
        <f t="shared" si="514"/>
        <v>よこ</v>
      </c>
      <c r="CP733" s="198">
        <f t="shared" si="514"/>
        <v>9</v>
      </c>
      <c r="CQ733" s="203">
        <f t="shared" si="514"/>
        <v>1.5</v>
      </c>
      <c r="CR733" s="191" t="str">
        <f t="shared" si="514"/>
        <v>SPWFD24UB2PB</v>
      </c>
      <c r="CS733" s="191" t="str">
        <f t="shared" si="514"/>
        <v>○</v>
      </c>
      <c r="CT733" s="191" t="str">
        <f t="shared" si="514"/>
        <v>適</v>
      </c>
      <c r="CU733" s="191" t="str">
        <f t="shared" si="514"/>
        <v>千鳥</v>
      </c>
      <c r="CV733" s="191">
        <f>N733</f>
        <v>0</v>
      </c>
      <c r="CW733" s="191">
        <f>IF(O733&lt;&gt;"",O733,"")</f>
        <v>-3</v>
      </c>
      <c r="CX733" s="208">
        <f>P733</f>
        <v>0</v>
      </c>
      <c r="CY733" s="162">
        <f>Q733</f>
        <v>6</v>
      </c>
      <c r="CZ733" s="163">
        <f t="shared" ref="CZ733:DF734" si="515">R733</f>
        <v>2</v>
      </c>
      <c r="DA733" s="162">
        <f t="shared" si="515"/>
        <v>3</v>
      </c>
      <c r="DB733" s="163">
        <f t="shared" si="515"/>
        <v>2</v>
      </c>
      <c r="DC733" s="163">
        <f t="shared" si="515"/>
        <v>1</v>
      </c>
      <c r="DD733" s="164">
        <f t="shared" si="515"/>
        <v>0</v>
      </c>
      <c r="DE733" s="164">
        <f t="shared" si="515"/>
        <v>0</v>
      </c>
      <c r="DF733" s="164">
        <f t="shared" si="515"/>
        <v>0</v>
      </c>
      <c r="DG733" s="96">
        <f>DE733*45900</f>
        <v>0</v>
      </c>
      <c r="DH733" s="117">
        <f>(DB733/CZ733-1)*CY733</f>
        <v>0</v>
      </c>
    </row>
    <row r="734" spans="1:112" s="155" customFormat="1" ht="26.1" hidden="1" customHeight="1" x14ac:dyDescent="0.15">
      <c r="A734" s="116" t="s">
        <v>178</v>
      </c>
      <c r="B734" s="110" t="s">
        <v>243</v>
      </c>
      <c r="C734" s="113" t="str">
        <f>C486</f>
        <v>本圃</v>
      </c>
      <c r="D734" s="113" t="str">
        <f>D733</f>
        <v>紅ほっぺ以外</v>
      </c>
      <c r="E734" s="113" t="str">
        <f t="shared" ref="E734:K734" si="516">E486</f>
        <v>よこ</v>
      </c>
      <c r="F734" s="112">
        <f t="shared" si="516"/>
        <v>9</v>
      </c>
      <c r="G734" s="115">
        <f t="shared" si="516"/>
        <v>1.5</v>
      </c>
      <c r="H734" s="113" t="str">
        <f t="shared" si="516"/>
        <v>SPWFD24UB2PB</v>
      </c>
      <c r="I734" s="113" t="str">
        <f t="shared" si="516"/>
        <v>○</v>
      </c>
      <c r="J734" s="113" t="str">
        <f t="shared" si="516"/>
        <v>適</v>
      </c>
      <c r="K734" s="114" t="str">
        <f t="shared" si="516"/>
        <v>千鳥</v>
      </c>
      <c r="L734" s="114"/>
      <c r="M734" s="184"/>
      <c r="N734" s="111">
        <f>N486-Q486/2</f>
        <v>-3</v>
      </c>
      <c r="O734" s="111">
        <f>IF(O486&lt;&gt;"",O486-Q734/2,N734)</f>
        <v>-3</v>
      </c>
      <c r="P734" s="111">
        <f>P486</f>
        <v>0</v>
      </c>
      <c r="Q734" s="207">
        <f>Q486</f>
        <v>6</v>
      </c>
      <c r="R734" s="202">
        <f>R486-2</f>
        <v>1</v>
      </c>
      <c r="S734" s="198">
        <f>S486</f>
        <v>3</v>
      </c>
      <c r="T734" s="191">
        <f>IF(O734&lt;&gt;"",(ROUNDDOWN(O734/Q734,0)+1)*R734,(ROUNDDOWN(N734/Q734,0)+1)*R734)</f>
        <v>1</v>
      </c>
      <c r="U734" s="191">
        <f>ROUNDUP(T734/6,0)</f>
        <v>1</v>
      </c>
      <c r="V734" s="191">
        <f>T734*P734</f>
        <v>0</v>
      </c>
      <c r="W734" s="191">
        <f>ROUNDUP(V734/6,0)</f>
        <v>0</v>
      </c>
      <c r="X734" s="191">
        <f>W734*6-V734</f>
        <v>0</v>
      </c>
      <c r="Y734" s="192">
        <f>W734*45900</f>
        <v>0</v>
      </c>
      <c r="Z734" s="195">
        <f>(T734/R734-1)*Q734</f>
        <v>0</v>
      </c>
      <c r="AA734" s="192" t="s">
        <v>67</v>
      </c>
      <c r="AB734" s="190"/>
      <c r="AC734" s="191"/>
      <c r="AD734" s="190"/>
      <c r="AE734" s="190"/>
      <c r="AF734" s="190"/>
      <c r="AG734" s="190"/>
      <c r="AH734" s="190"/>
      <c r="AI734" s="190"/>
      <c r="AJ734" s="190"/>
      <c r="AK734" s="190"/>
      <c r="AL734" s="190"/>
      <c r="AM734" s="190"/>
      <c r="AN734" s="190"/>
      <c r="AO734" s="190"/>
      <c r="AP734" s="190"/>
      <c r="AQ734" s="190"/>
      <c r="AR734" s="190"/>
      <c r="AS734" s="190"/>
      <c r="AT734" s="190"/>
      <c r="AU734" s="190"/>
      <c r="AV734" s="190"/>
      <c r="AW734" s="190"/>
      <c r="AX734" s="190"/>
      <c r="AY734" s="190"/>
      <c r="AZ734" s="190"/>
      <c r="BA734" s="190"/>
      <c r="BB734" s="190"/>
      <c r="BC734" s="190"/>
      <c r="BD734" s="190"/>
      <c r="BE734" s="190"/>
      <c r="BF734" s="190"/>
      <c r="BG734" s="190"/>
      <c r="BH734" s="190"/>
      <c r="BI734" s="190"/>
      <c r="BJ734" s="190"/>
      <c r="BK734" s="190"/>
      <c r="BL734" s="190"/>
      <c r="BM734" s="190"/>
      <c r="BN734" s="190"/>
      <c r="BO734" s="190"/>
      <c r="BP734" s="190"/>
      <c r="BQ734" s="190"/>
      <c r="BR734" s="190"/>
      <c r="BS734" s="190"/>
      <c r="BT734" s="190"/>
      <c r="BU734" s="190"/>
      <c r="BV734" s="190"/>
      <c r="BW734" s="190"/>
      <c r="BX734" s="190"/>
      <c r="BY734" s="190"/>
      <c r="BZ734" s="190"/>
      <c r="CA734" s="190"/>
      <c r="CB734" s="196"/>
      <c r="CC734" s="196"/>
      <c r="CD734" s="197"/>
      <c r="CE734" s="198"/>
      <c r="CF734" s="196"/>
      <c r="CG734" s="199"/>
      <c r="CH734" s="190"/>
      <c r="CI734" s="190"/>
      <c r="CJ734" s="190"/>
      <c r="CK734" s="190"/>
      <c r="CL734" s="204" t="str">
        <f t="shared" si="514"/>
        <v>1306-中央列</v>
      </c>
      <c r="CM734" s="191" t="str">
        <f t="shared" si="514"/>
        <v>本圃</v>
      </c>
      <c r="CN734" s="191" t="str">
        <f t="shared" si="514"/>
        <v>紅ほっぺ以外</v>
      </c>
      <c r="CO734" s="191" t="str">
        <f t="shared" si="514"/>
        <v>よこ</v>
      </c>
      <c r="CP734" s="198">
        <f t="shared" si="514"/>
        <v>9</v>
      </c>
      <c r="CQ734" s="203">
        <f t="shared" si="514"/>
        <v>1.5</v>
      </c>
      <c r="CR734" s="191" t="str">
        <f t="shared" si="514"/>
        <v>SPWFD24UB2PB</v>
      </c>
      <c r="CS734" s="191" t="str">
        <f t="shared" si="514"/>
        <v>○</v>
      </c>
      <c r="CT734" s="191" t="str">
        <f t="shared" si="514"/>
        <v>適</v>
      </c>
      <c r="CU734" s="191" t="str">
        <f t="shared" si="514"/>
        <v>千鳥</v>
      </c>
      <c r="CV734" s="191">
        <f>N734</f>
        <v>-3</v>
      </c>
      <c r="CW734" s="191">
        <f>IF(O734&lt;&gt;"",O734,"")</f>
        <v>-3</v>
      </c>
      <c r="CX734" s="208">
        <f>P734</f>
        <v>0</v>
      </c>
      <c r="CY734" s="162">
        <f>Q734</f>
        <v>6</v>
      </c>
      <c r="CZ734" s="163">
        <f t="shared" si="515"/>
        <v>1</v>
      </c>
      <c r="DA734" s="162">
        <f t="shared" si="515"/>
        <v>3</v>
      </c>
      <c r="DB734" s="163">
        <f t="shared" si="515"/>
        <v>1</v>
      </c>
      <c r="DC734" s="163">
        <f t="shared" si="515"/>
        <v>1</v>
      </c>
      <c r="DD734" s="165">
        <f t="shared" si="515"/>
        <v>0</v>
      </c>
      <c r="DE734" s="165">
        <f t="shared" si="515"/>
        <v>0</v>
      </c>
      <c r="DF734" s="165">
        <f t="shared" si="515"/>
        <v>0</v>
      </c>
      <c r="DG734" s="96">
        <f>DE734*45900</f>
        <v>0</v>
      </c>
      <c r="DH734" s="117">
        <f>(DB734/CZ734-1)*CY734</f>
        <v>0</v>
      </c>
    </row>
    <row r="735" spans="1:112" hidden="1" x14ac:dyDescent="0.15">
      <c r="B735" s="4"/>
      <c r="C735" s="167"/>
      <c r="D735" s="167"/>
      <c r="E735" s="167"/>
      <c r="F735" s="168"/>
      <c r="G735" s="169"/>
      <c r="H735" s="167"/>
      <c r="I735" s="167"/>
      <c r="J735" s="167"/>
      <c r="K735" s="167"/>
      <c r="L735" s="167"/>
      <c r="M735" s="9"/>
      <c r="N735" s="24"/>
      <c r="O735" s="24"/>
      <c r="P735" s="24"/>
      <c r="Q735" s="14"/>
      <c r="R735" s="193"/>
      <c r="S735" s="14"/>
      <c r="T735" s="9"/>
      <c r="U735" s="9"/>
      <c r="V735" s="9"/>
      <c r="W735" s="9"/>
      <c r="X735" s="9"/>
      <c r="Y735" s="15"/>
      <c r="Z735" s="200"/>
      <c r="AA735" s="15"/>
      <c r="AC735" s="9"/>
      <c r="CB735" s="12"/>
      <c r="CC735" s="12"/>
      <c r="CD735" s="13"/>
      <c r="CE735" s="14"/>
      <c r="CF735" s="12"/>
      <c r="CG735" s="16"/>
      <c r="CM735" s="9"/>
      <c r="CN735" s="9"/>
      <c r="CO735" s="9"/>
      <c r="CP735" s="14"/>
      <c r="CQ735" s="17"/>
      <c r="CR735" s="9"/>
      <c r="CS735" s="9"/>
      <c r="CT735" s="9"/>
      <c r="CU735" s="9"/>
      <c r="CV735" s="9"/>
      <c r="CW735" s="9"/>
      <c r="CX735" s="9"/>
      <c r="CY735" s="18"/>
      <c r="CZ735" s="19"/>
      <c r="DA735" s="18"/>
      <c r="DB735" s="20"/>
      <c r="DC735" s="20"/>
      <c r="DD735" s="20"/>
      <c r="DE735" s="20"/>
      <c r="DF735" s="20"/>
      <c r="DG735" s="11"/>
      <c r="DH735" s="10"/>
    </row>
    <row r="736" spans="1:112" s="155" customFormat="1" ht="26.1" hidden="1" customHeight="1" x14ac:dyDescent="0.15">
      <c r="A736" s="116" t="s">
        <v>177</v>
      </c>
      <c r="B736" s="110" t="s">
        <v>244</v>
      </c>
      <c r="C736" s="113" t="str">
        <f t="shared" ref="C736:K736" si="517">C487</f>
        <v>本圃</v>
      </c>
      <c r="D736" s="113" t="str">
        <f t="shared" si="517"/>
        <v>紅ほっぺ以外</v>
      </c>
      <c r="E736" s="113" t="str">
        <f t="shared" si="517"/>
        <v>間口</v>
      </c>
      <c r="F736" s="112">
        <f t="shared" si="517"/>
        <v>9</v>
      </c>
      <c r="G736" s="115">
        <f t="shared" si="517"/>
        <v>1.4</v>
      </c>
      <c r="H736" s="113" t="str">
        <f t="shared" si="517"/>
        <v>SPWFD24UB2PB</v>
      </c>
      <c r="I736" s="113" t="str">
        <f t="shared" si="517"/>
        <v>◎</v>
      </c>
      <c r="J736" s="113" t="str">
        <f t="shared" si="517"/>
        <v>強め</v>
      </c>
      <c r="K736" s="114" t="str">
        <f t="shared" si="517"/>
        <v>千鳥</v>
      </c>
      <c r="L736" s="114"/>
      <c r="M736" s="184"/>
      <c r="N736" s="111">
        <f>N487</f>
        <v>0</v>
      </c>
      <c r="O736" s="111">
        <f>IF(O487&lt;&gt;"",O487,N736-Q736/2)</f>
        <v>-3</v>
      </c>
      <c r="P736" s="111">
        <f>P487</f>
        <v>0</v>
      </c>
      <c r="Q736" s="207">
        <f>Q487</f>
        <v>6</v>
      </c>
      <c r="R736" s="202">
        <f>R487-1</f>
        <v>2</v>
      </c>
      <c r="S736" s="198">
        <f>S487</f>
        <v>3</v>
      </c>
      <c r="T736" s="191">
        <f>IF(O736&lt;&gt;"",(ROUNDDOWN(O736/Q736,0)+1)*R736,(ROUNDDOWN(N736/Q736,0)+1)*R736)</f>
        <v>2</v>
      </c>
      <c r="U736" s="191">
        <f>ROUNDUP(T736/6,0)</f>
        <v>1</v>
      </c>
      <c r="V736" s="191">
        <f>T736*P736</f>
        <v>0</v>
      </c>
      <c r="W736" s="191">
        <f>ROUNDUP(V736/6,0)</f>
        <v>0</v>
      </c>
      <c r="X736" s="191">
        <f>W736*6-V736</f>
        <v>0</v>
      </c>
      <c r="Y736" s="192">
        <f>W736*45900</f>
        <v>0</v>
      </c>
      <c r="Z736" s="195">
        <f>(T736/R736-1)*Q736</f>
        <v>0</v>
      </c>
      <c r="AA736" s="192" t="s">
        <v>67</v>
      </c>
      <c r="AB736" s="190"/>
      <c r="AC736" s="191"/>
      <c r="AD736" s="190"/>
      <c r="AE736" s="190"/>
      <c r="AF736" s="190"/>
      <c r="AG736" s="190"/>
      <c r="AH736" s="190"/>
      <c r="AI736" s="190"/>
      <c r="AJ736" s="190"/>
      <c r="AK736" s="190"/>
      <c r="AL736" s="190"/>
      <c r="AM736" s="190"/>
      <c r="AN736" s="190"/>
      <c r="AO736" s="190"/>
      <c r="AP736" s="190"/>
      <c r="AQ736" s="190"/>
      <c r="AR736" s="190"/>
      <c r="AS736" s="190"/>
      <c r="AT736" s="190"/>
      <c r="AU736" s="190"/>
      <c r="AV736" s="190"/>
      <c r="AW736" s="190"/>
      <c r="AX736" s="190"/>
      <c r="AY736" s="190"/>
      <c r="AZ736" s="190"/>
      <c r="BA736" s="190"/>
      <c r="BB736" s="190"/>
      <c r="BC736" s="190"/>
      <c r="BD736" s="190"/>
      <c r="BE736" s="190"/>
      <c r="BF736" s="190"/>
      <c r="BG736" s="190"/>
      <c r="BH736" s="190"/>
      <c r="BI736" s="190"/>
      <c r="BJ736" s="190"/>
      <c r="BK736" s="190"/>
      <c r="BL736" s="190"/>
      <c r="BM736" s="190"/>
      <c r="BN736" s="190"/>
      <c r="BO736" s="190"/>
      <c r="BP736" s="190"/>
      <c r="BQ736" s="190"/>
      <c r="BR736" s="190"/>
      <c r="BS736" s="190"/>
      <c r="BT736" s="190"/>
      <c r="BU736" s="190"/>
      <c r="BV736" s="190"/>
      <c r="BW736" s="190"/>
      <c r="BX736" s="190"/>
      <c r="BY736" s="190"/>
      <c r="BZ736" s="190"/>
      <c r="CA736" s="190"/>
      <c r="CB736" s="196"/>
      <c r="CC736" s="196"/>
      <c r="CD736" s="197"/>
      <c r="CE736" s="198"/>
      <c r="CF736" s="196"/>
      <c r="CG736" s="199"/>
      <c r="CH736" s="190"/>
      <c r="CI736" s="190"/>
      <c r="CJ736" s="190"/>
      <c r="CK736" s="190"/>
      <c r="CL736" s="204" t="str">
        <f t="shared" ref="CL736:CU737" si="518">B736</f>
        <v>1307-両端列</v>
      </c>
      <c r="CM736" s="191" t="str">
        <f t="shared" si="518"/>
        <v>本圃</v>
      </c>
      <c r="CN736" s="191" t="str">
        <f t="shared" si="518"/>
        <v>紅ほっぺ以外</v>
      </c>
      <c r="CO736" s="191" t="str">
        <f t="shared" si="518"/>
        <v>間口</v>
      </c>
      <c r="CP736" s="198">
        <f t="shared" si="518"/>
        <v>9</v>
      </c>
      <c r="CQ736" s="203">
        <f t="shared" si="518"/>
        <v>1.4</v>
      </c>
      <c r="CR736" s="191" t="str">
        <f t="shared" si="518"/>
        <v>SPWFD24UB2PB</v>
      </c>
      <c r="CS736" s="191" t="str">
        <f t="shared" si="518"/>
        <v>◎</v>
      </c>
      <c r="CT736" s="191" t="str">
        <f t="shared" si="518"/>
        <v>強め</v>
      </c>
      <c r="CU736" s="191" t="str">
        <f t="shared" si="518"/>
        <v>千鳥</v>
      </c>
      <c r="CV736" s="191">
        <f>N736</f>
        <v>0</v>
      </c>
      <c r="CW736" s="191">
        <f>IF(O736&lt;&gt;"",O736,"")</f>
        <v>-3</v>
      </c>
      <c r="CX736" s="208">
        <f>P736</f>
        <v>0</v>
      </c>
      <c r="CY736" s="162">
        <f>Q736</f>
        <v>6</v>
      </c>
      <c r="CZ736" s="163">
        <f t="shared" ref="CZ736:DF737" si="519">R736</f>
        <v>2</v>
      </c>
      <c r="DA736" s="162">
        <f t="shared" si="519"/>
        <v>3</v>
      </c>
      <c r="DB736" s="163">
        <f t="shared" si="519"/>
        <v>2</v>
      </c>
      <c r="DC736" s="163">
        <f t="shared" si="519"/>
        <v>1</v>
      </c>
      <c r="DD736" s="164">
        <f t="shared" si="519"/>
        <v>0</v>
      </c>
      <c r="DE736" s="164">
        <f t="shared" si="519"/>
        <v>0</v>
      </c>
      <c r="DF736" s="164">
        <f t="shared" si="519"/>
        <v>0</v>
      </c>
      <c r="DG736" s="96">
        <f>DE736*45900</f>
        <v>0</v>
      </c>
      <c r="DH736" s="117">
        <f>(DB736/CZ736-1)*CY736</f>
        <v>0</v>
      </c>
    </row>
    <row r="737" spans="1:112" s="155" customFormat="1" ht="26.1" hidden="1" customHeight="1" x14ac:dyDescent="0.15">
      <c r="A737" s="116" t="s">
        <v>178</v>
      </c>
      <c r="B737" s="110" t="s">
        <v>245</v>
      </c>
      <c r="C737" s="113" t="str">
        <f>C487</f>
        <v>本圃</v>
      </c>
      <c r="D737" s="113" t="str">
        <f>D736</f>
        <v>紅ほっぺ以外</v>
      </c>
      <c r="E737" s="113" t="str">
        <f t="shared" ref="E737:K737" si="520">E487</f>
        <v>間口</v>
      </c>
      <c r="F737" s="112">
        <f t="shared" si="520"/>
        <v>9</v>
      </c>
      <c r="G737" s="115">
        <f t="shared" si="520"/>
        <v>1.4</v>
      </c>
      <c r="H737" s="113" t="str">
        <f t="shared" si="520"/>
        <v>SPWFD24UB2PB</v>
      </c>
      <c r="I737" s="113" t="str">
        <f t="shared" si="520"/>
        <v>◎</v>
      </c>
      <c r="J737" s="113" t="str">
        <f t="shared" si="520"/>
        <v>強め</v>
      </c>
      <c r="K737" s="114" t="str">
        <f t="shared" si="520"/>
        <v>千鳥</v>
      </c>
      <c r="L737" s="114"/>
      <c r="M737" s="184"/>
      <c r="N737" s="111">
        <f>N487-Q487/2</f>
        <v>-3</v>
      </c>
      <c r="O737" s="111">
        <f>IF(O487&lt;&gt;"",O487-Q737/2,N737)</f>
        <v>-3</v>
      </c>
      <c r="P737" s="111">
        <f>P487</f>
        <v>0</v>
      </c>
      <c r="Q737" s="207">
        <f>Q487</f>
        <v>6</v>
      </c>
      <c r="R737" s="202">
        <f>R487-2</f>
        <v>1</v>
      </c>
      <c r="S737" s="198">
        <f>S487</f>
        <v>3</v>
      </c>
      <c r="T737" s="191">
        <f>IF(O737&lt;&gt;"",(ROUNDDOWN(O737/Q737,0)+1)*R737,(ROUNDDOWN(N737/Q737,0)+1)*R737)</f>
        <v>1</v>
      </c>
      <c r="U737" s="191">
        <f>ROUNDUP(T737/6,0)</f>
        <v>1</v>
      </c>
      <c r="V737" s="191">
        <f>T737*P737</f>
        <v>0</v>
      </c>
      <c r="W737" s="191">
        <f>ROUNDUP(V737/6,0)</f>
        <v>0</v>
      </c>
      <c r="X737" s="191">
        <f>W737*6-V737</f>
        <v>0</v>
      </c>
      <c r="Y737" s="192">
        <f>W737*45900</f>
        <v>0</v>
      </c>
      <c r="Z737" s="195">
        <f>(T737/R737-1)*Q737</f>
        <v>0</v>
      </c>
      <c r="AA737" s="192" t="s">
        <v>67</v>
      </c>
      <c r="AB737" s="190"/>
      <c r="AC737" s="191"/>
      <c r="AD737" s="190"/>
      <c r="AE737" s="190"/>
      <c r="AF737" s="190"/>
      <c r="AG737" s="190"/>
      <c r="AH737" s="190"/>
      <c r="AI737" s="190"/>
      <c r="AJ737" s="190"/>
      <c r="AK737" s="190"/>
      <c r="AL737" s="190"/>
      <c r="AM737" s="190"/>
      <c r="AN737" s="190"/>
      <c r="AO737" s="190"/>
      <c r="AP737" s="190"/>
      <c r="AQ737" s="190"/>
      <c r="AR737" s="190"/>
      <c r="AS737" s="190"/>
      <c r="AT737" s="190"/>
      <c r="AU737" s="190"/>
      <c r="AV737" s="190"/>
      <c r="AW737" s="190"/>
      <c r="AX737" s="190"/>
      <c r="AY737" s="190"/>
      <c r="AZ737" s="190"/>
      <c r="BA737" s="190"/>
      <c r="BB737" s="190"/>
      <c r="BC737" s="190"/>
      <c r="BD737" s="190"/>
      <c r="BE737" s="190"/>
      <c r="BF737" s="190"/>
      <c r="BG737" s="190"/>
      <c r="BH737" s="190"/>
      <c r="BI737" s="190"/>
      <c r="BJ737" s="190"/>
      <c r="BK737" s="190"/>
      <c r="BL737" s="190"/>
      <c r="BM737" s="190"/>
      <c r="BN737" s="190"/>
      <c r="BO737" s="190"/>
      <c r="BP737" s="190"/>
      <c r="BQ737" s="190"/>
      <c r="BR737" s="190"/>
      <c r="BS737" s="190"/>
      <c r="BT737" s="190"/>
      <c r="BU737" s="190"/>
      <c r="BV737" s="190"/>
      <c r="BW737" s="190"/>
      <c r="BX737" s="190"/>
      <c r="BY737" s="190"/>
      <c r="BZ737" s="190"/>
      <c r="CA737" s="190"/>
      <c r="CB737" s="196"/>
      <c r="CC737" s="196"/>
      <c r="CD737" s="197"/>
      <c r="CE737" s="198"/>
      <c r="CF737" s="196"/>
      <c r="CG737" s="199"/>
      <c r="CH737" s="190"/>
      <c r="CI737" s="190"/>
      <c r="CJ737" s="190"/>
      <c r="CK737" s="190"/>
      <c r="CL737" s="204" t="str">
        <f t="shared" si="518"/>
        <v>1307-中央列</v>
      </c>
      <c r="CM737" s="191" t="str">
        <f t="shared" si="518"/>
        <v>本圃</v>
      </c>
      <c r="CN737" s="191" t="str">
        <f t="shared" si="518"/>
        <v>紅ほっぺ以外</v>
      </c>
      <c r="CO737" s="191" t="str">
        <f t="shared" si="518"/>
        <v>間口</v>
      </c>
      <c r="CP737" s="198">
        <f t="shared" si="518"/>
        <v>9</v>
      </c>
      <c r="CQ737" s="203">
        <f t="shared" si="518"/>
        <v>1.4</v>
      </c>
      <c r="CR737" s="191" t="str">
        <f t="shared" si="518"/>
        <v>SPWFD24UB2PB</v>
      </c>
      <c r="CS737" s="191" t="str">
        <f t="shared" si="518"/>
        <v>◎</v>
      </c>
      <c r="CT737" s="191" t="str">
        <f t="shared" si="518"/>
        <v>強め</v>
      </c>
      <c r="CU737" s="191" t="str">
        <f t="shared" si="518"/>
        <v>千鳥</v>
      </c>
      <c r="CV737" s="191">
        <f>N737</f>
        <v>-3</v>
      </c>
      <c r="CW737" s="191">
        <f>IF(O737&lt;&gt;"",O737,"")</f>
        <v>-3</v>
      </c>
      <c r="CX737" s="208">
        <f>P737</f>
        <v>0</v>
      </c>
      <c r="CY737" s="162">
        <f>Q737</f>
        <v>6</v>
      </c>
      <c r="CZ737" s="163">
        <f t="shared" si="519"/>
        <v>1</v>
      </c>
      <c r="DA737" s="162">
        <f t="shared" si="519"/>
        <v>3</v>
      </c>
      <c r="DB737" s="163">
        <f t="shared" si="519"/>
        <v>1</v>
      </c>
      <c r="DC737" s="163">
        <f t="shared" si="519"/>
        <v>1</v>
      </c>
      <c r="DD737" s="165">
        <f t="shared" si="519"/>
        <v>0</v>
      </c>
      <c r="DE737" s="165">
        <f t="shared" si="519"/>
        <v>0</v>
      </c>
      <c r="DF737" s="165">
        <f t="shared" si="519"/>
        <v>0</v>
      </c>
      <c r="DG737" s="96">
        <f>DE737*45900</f>
        <v>0</v>
      </c>
      <c r="DH737" s="117">
        <f>(DB737/CZ737-1)*CY737</f>
        <v>0</v>
      </c>
    </row>
    <row r="738" spans="1:112" hidden="1" x14ac:dyDescent="0.15">
      <c r="B738" s="4"/>
      <c r="C738" s="167"/>
      <c r="D738" s="167"/>
      <c r="E738" s="167"/>
      <c r="F738" s="168"/>
      <c r="G738" s="169"/>
      <c r="H738" s="167"/>
      <c r="I738" s="167"/>
      <c r="J738" s="167"/>
      <c r="K738" s="167"/>
      <c r="L738" s="167"/>
      <c r="M738" s="9"/>
      <c r="N738" s="24"/>
      <c r="O738" s="24"/>
      <c r="P738" s="24"/>
      <c r="Q738" s="14"/>
      <c r="R738" s="193"/>
      <c r="S738" s="14"/>
      <c r="T738" s="9"/>
      <c r="U738" s="9"/>
      <c r="V738" s="9"/>
      <c r="W738" s="9"/>
      <c r="X738" s="9"/>
      <c r="Y738" s="15"/>
      <c r="Z738" s="200"/>
      <c r="AA738" s="15"/>
      <c r="AC738" s="9"/>
      <c r="CB738" s="12"/>
      <c r="CC738" s="12"/>
      <c r="CD738" s="13"/>
      <c r="CE738" s="14"/>
      <c r="CF738" s="12"/>
      <c r="CG738" s="16"/>
      <c r="CM738" s="9"/>
      <c r="CN738" s="9"/>
      <c r="CO738" s="9"/>
      <c r="CP738" s="14"/>
      <c r="CQ738" s="17"/>
      <c r="CR738" s="9"/>
      <c r="CS738" s="9"/>
      <c r="CT738" s="9"/>
      <c r="CU738" s="9"/>
      <c r="CV738" s="9"/>
      <c r="CW738" s="9"/>
      <c r="CX738" s="9"/>
      <c r="CY738" s="18"/>
      <c r="CZ738" s="19"/>
      <c r="DA738" s="18"/>
      <c r="DB738" s="20"/>
      <c r="DC738" s="20"/>
      <c r="DD738" s="20"/>
      <c r="DE738" s="20"/>
      <c r="DF738" s="20"/>
      <c r="DG738" s="11"/>
      <c r="DH738" s="10"/>
    </row>
    <row r="739" spans="1:112" s="155" customFormat="1" ht="26.1" hidden="1" customHeight="1" x14ac:dyDescent="0.15">
      <c r="A739" s="116" t="s">
        <v>177</v>
      </c>
      <c r="B739" s="110" t="s">
        <v>246</v>
      </c>
      <c r="C739" s="113" t="str">
        <f t="shared" ref="C739:K739" si="521">C488</f>
        <v>本圃</v>
      </c>
      <c r="D739" s="113" t="str">
        <f t="shared" si="521"/>
        <v>紅ほっぺ以外</v>
      </c>
      <c r="E739" s="113" t="str">
        <f t="shared" si="521"/>
        <v>よこ</v>
      </c>
      <c r="F739" s="112">
        <f t="shared" si="521"/>
        <v>9</v>
      </c>
      <c r="G739" s="115">
        <f t="shared" si="521"/>
        <v>1.4</v>
      </c>
      <c r="H739" s="113" t="str">
        <f t="shared" si="521"/>
        <v>SPWFD24UB2PB</v>
      </c>
      <c r="I739" s="113" t="str">
        <f t="shared" si="521"/>
        <v>◎</v>
      </c>
      <c r="J739" s="113" t="str">
        <f t="shared" si="521"/>
        <v>強め</v>
      </c>
      <c r="K739" s="114" t="str">
        <f t="shared" si="521"/>
        <v>千鳥</v>
      </c>
      <c r="L739" s="114"/>
      <c r="M739" s="184"/>
      <c r="N739" s="111">
        <f>N488</f>
        <v>0</v>
      </c>
      <c r="O739" s="111">
        <f>IF(O488&lt;&gt;"",O488,N739-Q739/2)</f>
        <v>-3</v>
      </c>
      <c r="P739" s="111">
        <f>P488</f>
        <v>0</v>
      </c>
      <c r="Q739" s="207">
        <f>Q488</f>
        <v>6</v>
      </c>
      <c r="R739" s="202">
        <f>R488-1</f>
        <v>2</v>
      </c>
      <c r="S739" s="198">
        <f>S488</f>
        <v>3</v>
      </c>
      <c r="T739" s="191">
        <f>IF(O739&lt;&gt;"",(ROUNDDOWN(O739/Q739,0)+1)*R739,(ROUNDDOWN(N739/Q739,0)+1)*R739)</f>
        <v>2</v>
      </c>
      <c r="U739" s="191">
        <f>ROUNDUP(T739/6,0)</f>
        <v>1</v>
      </c>
      <c r="V739" s="191">
        <f>T739*P739</f>
        <v>0</v>
      </c>
      <c r="W739" s="191">
        <f>ROUNDUP(V739/6,0)</f>
        <v>0</v>
      </c>
      <c r="X739" s="191">
        <f>W739*6-V739</f>
        <v>0</v>
      </c>
      <c r="Y739" s="192">
        <f>W739*45900</f>
        <v>0</v>
      </c>
      <c r="Z739" s="195">
        <f>(T739/R739-1)*Q739</f>
        <v>0</v>
      </c>
      <c r="AA739" s="192" t="s">
        <v>67</v>
      </c>
      <c r="AB739" s="190"/>
      <c r="AC739" s="191"/>
      <c r="AD739" s="190"/>
      <c r="AE739" s="190"/>
      <c r="AF739" s="190"/>
      <c r="AG739" s="190"/>
      <c r="AH739" s="190"/>
      <c r="AI739" s="190"/>
      <c r="AJ739" s="190"/>
      <c r="AK739" s="190"/>
      <c r="AL739" s="190"/>
      <c r="AM739" s="190"/>
      <c r="AN739" s="190"/>
      <c r="AO739" s="190"/>
      <c r="AP739" s="190"/>
      <c r="AQ739" s="190"/>
      <c r="AR739" s="190"/>
      <c r="AS739" s="190"/>
      <c r="AT739" s="190"/>
      <c r="AU739" s="190"/>
      <c r="AV739" s="190"/>
      <c r="AW739" s="190"/>
      <c r="AX739" s="190"/>
      <c r="AY739" s="190"/>
      <c r="AZ739" s="190"/>
      <c r="BA739" s="190"/>
      <c r="BB739" s="190"/>
      <c r="BC739" s="190"/>
      <c r="BD739" s="190"/>
      <c r="BE739" s="190"/>
      <c r="BF739" s="190"/>
      <c r="BG739" s="190"/>
      <c r="BH739" s="190"/>
      <c r="BI739" s="190"/>
      <c r="BJ739" s="190"/>
      <c r="BK739" s="190"/>
      <c r="BL739" s="190"/>
      <c r="BM739" s="190"/>
      <c r="BN739" s="190"/>
      <c r="BO739" s="190"/>
      <c r="BP739" s="190"/>
      <c r="BQ739" s="190"/>
      <c r="BR739" s="190"/>
      <c r="BS739" s="190"/>
      <c r="BT739" s="190"/>
      <c r="BU739" s="190"/>
      <c r="BV739" s="190"/>
      <c r="BW739" s="190"/>
      <c r="BX739" s="190"/>
      <c r="BY739" s="190"/>
      <c r="BZ739" s="190"/>
      <c r="CA739" s="190"/>
      <c r="CB739" s="196"/>
      <c r="CC739" s="196"/>
      <c r="CD739" s="197"/>
      <c r="CE739" s="198"/>
      <c r="CF739" s="196"/>
      <c r="CG739" s="199"/>
      <c r="CH739" s="190"/>
      <c r="CI739" s="190"/>
      <c r="CJ739" s="190"/>
      <c r="CK739" s="190"/>
      <c r="CL739" s="204" t="str">
        <f t="shared" ref="CL739:CU740" si="522">B739</f>
        <v>1308-両端列</v>
      </c>
      <c r="CM739" s="191" t="str">
        <f t="shared" si="522"/>
        <v>本圃</v>
      </c>
      <c r="CN739" s="191" t="str">
        <f t="shared" si="522"/>
        <v>紅ほっぺ以外</v>
      </c>
      <c r="CO739" s="191" t="str">
        <f t="shared" si="522"/>
        <v>よこ</v>
      </c>
      <c r="CP739" s="198">
        <f t="shared" si="522"/>
        <v>9</v>
      </c>
      <c r="CQ739" s="203">
        <f t="shared" si="522"/>
        <v>1.4</v>
      </c>
      <c r="CR739" s="191" t="str">
        <f t="shared" si="522"/>
        <v>SPWFD24UB2PB</v>
      </c>
      <c r="CS739" s="191" t="str">
        <f t="shared" si="522"/>
        <v>◎</v>
      </c>
      <c r="CT739" s="191" t="str">
        <f t="shared" si="522"/>
        <v>強め</v>
      </c>
      <c r="CU739" s="191" t="str">
        <f t="shared" si="522"/>
        <v>千鳥</v>
      </c>
      <c r="CV739" s="191">
        <f>N739</f>
        <v>0</v>
      </c>
      <c r="CW739" s="191">
        <f>IF(O739&lt;&gt;"",O739,"")</f>
        <v>-3</v>
      </c>
      <c r="CX739" s="208">
        <f>P739</f>
        <v>0</v>
      </c>
      <c r="CY739" s="162">
        <f>Q739</f>
        <v>6</v>
      </c>
      <c r="CZ739" s="163">
        <f t="shared" ref="CZ739:DF739" si="523">R739</f>
        <v>2</v>
      </c>
      <c r="DA739" s="162">
        <f t="shared" si="523"/>
        <v>3</v>
      </c>
      <c r="DB739" s="163">
        <f t="shared" si="523"/>
        <v>2</v>
      </c>
      <c r="DC739" s="163">
        <f t="shared" si="523"/>
        <v>1</v>
      </c>
      <c r="DD739" s="164">
        <f t="shared" si="523"/>
        <v>0</v>
      </c>
      <c r="DE739" s="164">
        <f t="shared" si="523"/>
        <v>0</v>
      </c>
      <c r="DF739" s="164">
        <f t="shared" si="523"/>
        <v>0</v>
      </c>
      <c r="DG739" s="96">
        <f>DE739*45900</f>
        <v>0</v>
      </c>
      <c r="DH739" s="117">
        <f>(DB739/CZ739-1)*CY739</f>
        <v>0</v>
      </c>
    </row>
    <row r="740" spans="1:112" s="155" customFormat="1" ht="26.1" hidden="1" customHeight="1" x14ac:dyDescent="0.15">
      <c r="A740" s="116" t="s">
        <v>178</v>
      </c>
      <c r="B740" s="110" t="s">
        <v>247</v>
      </c>
      <c r="C740" s="113" t="str">
        <f>C488</f>
        <v>本圃</v>
      </c>
      <c r="D740" s="113" t="str">
        <f>D739</f>
        <v>紅ほっぺ以外</v>
      </c>
      <c r="E740" s="113" t="str">
        <f t="shared" ref="E740:K740" si="524">E488</f>
        <v>よこ</v>
      </c>
      <c r="F740" s="112">
        <f t="shared" si="524"/>
        <v>9</v>
      </c>
      <c r="G740" s="115">
        <f t="shared" si="524"/>
        <v>1.4</v>
      </c>
      <c r="H740" s="113" t="str">
        <f t="shared" si="524"/>
        <v>SPWFD24UB2PB</v>
      </c>
      <c r="I740" s="113" t="str">
        <f t="shared" si="524"/>
        <v>◎</v>
      </c>
      <c r="J740" s="113" t="str">
        <f t="shared" si="524"/>
        <v>強め</v>
      </c>
      <c r="K740" s="114" t="str">
        <f t="shared" si="524"/>
        <v>千鳥</v>
      </c>
      <c r="L740" s="114"/>
      <c r="M740" s="184"/>
      <c r="N740" s="111">
        <f>N488-Q488/2</f>
        <v>-3</v>
      </c>
      <c r="O740" s="111">
        <f>IF(O488&lt;&gt;"",O488-Q740/2,N740)</f>
        <v>-3</v>
      </c>
      <c r="P740" s="111">
        <f>P488</f>
        <v>0</v>
      </c>
      <c r="Q740" s="207">
        <f>Q488</f>
        <v>6</v>
      </c>
      <c r="R740" s="202">
        <f>R488-2</f>
        <v>1</v>
      </c>
      <c r="S740" s="198">
        <f>S488</f>
        <v>3</v>
      </c>
      <c r="T740" s="191">
        <f>IF(O740&lt;&gt;"",(ROUNDDOWN(O740/Q740,0)+1)*R740,(ROUNDDOWN(N740/Q740,0)+1)*R740)</f>
        <v>1</v>
      </c>
      <c r="U740" s="191">
        <f>ROUNDUP(T740/6,0)</f>
        <v>1</v>
      </c>
      <c r="V740" s="191">
        <f>T740*P740</f>
        <v>0</v>
      </c>
      <c r="W740" s="191">
        <f>ROUNDUP(V740/6,0)</f>
        <v>0</v>
      </c>
      <c r="X740" s="191">
        <f>W740*6-V740</f>
        <v>0</v>
      </c>
      <c r="Y740" s="192">
        <f>W740*45900</f>
        <v>0</v>
      </c>
      <c r="Z740" s="195">
        <f>(T740/R740-1)*Q740</f>
        <v>0</v>
      </c>
      <c r="AA740" s="192" t="s">
        <v>67</v>
      </c>
      <c r="AB740" s="190"/>
      <c r="AC740" s="191"/>
      <c r="AD740" s="190"/>
      <c r="AE740" s="190"/>
      <c r="AF740" s="190"/>
      <c r="AG740" s="190"/>
      <c r="AH740" s="190"/>
      <c r="AI740" s="190"/>
      <c r="AJ740" s="190"/>
      <c r="AK740" s="190"/>
      <c r="AL740" s="190"/>
      <c r="AM740" s="190"/>
      <c r="AN740" s="190"/>
      <c r="AO740" s="190"/>
      <c r="AP740" s="190"/>
      <c r="AQ740" s="190"/>
      <c r="AR740" s="190"/>
      <c r="AS740" s="190"/>
      <c r="AT740" s="190"/>
      <c r="AU740" s="190"/>
      <c r="AV740" s="190"/>
      <c r="AW740" s="190"/>
      <c r="AX740" s="190"/>
      <c r="AY740" s="190"/>
      <c r="AZ740" s="190"/>
      <c r="BA740" s="190"/>
      <c r="BB740" s="190"/>
      <c r="BC740" s="190"/>
      <c r="BD740" s="190"/>
      <c r="BE740" s="190"/>
      <c r="BF740" s="190"/>
      <c r="BG740" s="190"/>
      <c r="BH740" s="190"/>
      <c r="BI740" s="190"/>
      <c r="BJ740" s="190"/>
      <c r="BK740" s="190"/>
      <c r="BL740" s="190"/>
      <c r="BM740" s="190"/>
      <c r="BN740" s="190"/>
      <c r="BO740" s="190"/>
      <c r="BP740" s="190"/>
      <c r="BQ740" s="190"/>
      <c r="BR740" s="190"/>
      <c r="BS740" s="190"/>
      <c r="BT740" s="190"/>
      <c r="BU740" s="190"/>
      <c r="BV740" s="190"/>
      <c r="BW740" s="190"/>
      <c r="BX740" s="190"/>
      <c r="BY740" s="190"/>
      <c r="BZ740" s="190"/>
      <c r="CA740" s="190"/>
      <c r="CB740" s="196"/>
      <c r="CC740" s="196"/>
      <c r="CD740" s="197"/>
      <c r="CE740" s="198"/>
      <c r="CF740" s="196"/>
      <c r="CG740" s="199"/>
      <c r="CH740" s="190"/>
      <c r="CI740" s="190"/>
      <c r="CJ740" s="190"/>
      <c r="CK740" s="190"/>
      <c r="CL740" s="204" t="str">
        <f t="shared" si="522"/>
        <v>1308-中央列</v>
      </c>
      <c r="CM740" s="191" t="str">
        <f t="shared" si="522"/>
        <v>本圃</v>
      </c>
      <c r="CN740" s="191" t="str">
        <f t="shared" si="522"/>
        <v>紅ほっぺ以外</v>
      </c>
      <c r="CO740" s="191" t="str">
        <f t="shared" si="522"/>
        <v>よこ</v>
      </c>
      <c r="CP740" s="198">
        <f t="shared" si="522"/>
        <v>9</v>
      </c>
      <c r="CQ740" s="203">
        <f t="shared" si="522"/>
        <v>1.4</v>
      </c>
      <c r="CR740" s="191" t="str">
        <f t="shared" si="522"/>
        <v>SPWFD24UB2PB</v>
      </c>
      <c r="CS740" s="191" t="str">
        <f t="shared" si="522"/>
        <v>◎</v>
      </c>
      <c r="CT740" s="191" t="str">
        <f t="shared" si="522"/>
        <v>強め</v>
      </c>
      <c r="CU740" s="191" t="str">
        <f t="shared" si="522"/>
        <v>千鳥</v>
      </c>
      <c r="CV740" s="191">
        <f>N740</f>
        <v>-3</v>
      </c>
      <c r="CW740" s="191">
        <f>IF(O740&lt;&gt;"",O740,"")</f>
        <v>-3</v>
      </c>
      <c r="CX740" s="208">
        <f>P740</f>
        <v>0</v>
      </c>
      <c r="CY740" s="162">
        <f>Q740</f>
        <v>6</v>
      </c>
      <c r="CZ740" s="163">
        <f t="shared" ref="CZ740:DF740" si="525">R740</f>
        <v>1</v>
      </c>
      <c r="DA740" s="162">
        <f t="shared" si="525"/>
        <v>3</v>
      </c>
      <c r="DB740" s="163">
        <f t="shared" si="525"/>
        <v>1</v>
      </c>
      <c r="DC740" s="163">
        <f t="shared" si="525"/>
        <v>1</v>
      </c>
      <c r="DD740" s="163">
        <f t="shared" si="525"/>
        <v>0</v>
      </c>
      <c r="DE740" s="163">
        <f t="shared" si="525"/>
        <v>0</v>
      </c>
      <c r="DF740" s="163">
        <f t="shared" si="525"/>
        <v>0</v>
      </c>
      <c r="DG740" s="96">
        <f>DE740*45900</f>
        <v>0</v>
      </c>
      <c r="DH740" s="117">
        <f>(DB740/CZ740-1)*CY740</f>
        <v>0</v>
      </c>
    </row>
    <row r="741" spans="1:112" x14ac:dyDescent="0.15">
      <c r="B741" s="4"/>
      <c r="C741" s="4"/>
      <c r="D741" s="4"/>
      <c r="E741" s="4"/>
      <c r="F741" s="22"/>
      <c r="G741" s="23"/>
      <c r="H741" s="4"/>
      <c r="I741" s="4"/>
      <c r="J741" s="25"/>
      <c r="K741" s="4"/>
      <c r="L741" s="4"/>
      <c r="M741" s="9"/>
      <c r="N741" s="24"/>
      <c r="O741" s="24"/>
      <c r="P741" s="24"/>
      <c r="Q741" s="14"/>
      <c r="R741" s="193"/>
      <c r="S741" s="14"/>
      <c r="T741" s="9"/>
      <c r="U741" s="9"/>
      <c r="V741" s="9"/>
      <c r="W741" s="9"/>
      <c r="X741" s="9"/>
      <c r="Y741" s="15"/>
      <c r="Z741" s="200"/>
      <c r="AA741" s="15"/>
      <c r="AC741" s="9"/>
      <c r="CB741" s="12"/>
      <c r="CC741" s="12"/>
      <c r="CD741" s="13"/>
      <c r="CE741" s="14"/>
      <c r="CF741" s="12"/>
      <c r="CG741" s="16"/>
      <c r="CM741" s="9"/>
      <c r="CN741" s="9"/>
      <c r="CO741" s="9"/>
      <c r="CP741" s="14"/>
      <c r="CQ741" s="17"/>
      <c r="CR741" s="9"/>
      <c r="CS741" s="9"/>
      <c r="CT741" s="9"/>
      <c r="CU741" s="9"/>
      <c r="CV741" s="9"/>
      <c r="CW741" s="9"/>
      <c r="CX741" s="9"/>
      <c r="CY741" s="18"/>
      <c r="CZ741" s="19"/>
      <c r="DA741" s="18"/>
      <c r="DB741" s="20"/>
      <c r="DC741" s="20"/>
      <c r="DD741" s="20"/>
      <c r="DE741" s="20"/>
      <c r="DF741" s="20"/>
      <c r="DG741" s="11"/>
      <c r="DH741" s="10"/>
    </row>
    <row r="742" spans="1:112" x14ac:dyDescent="0.15">
      <c r="B742" s="4"/>
      <c r="C742" s="4"/>
      <c r="D742" s="4"/>
      <c r="E742" s="4"/>
      <c r="F742" s="22"/>
      <c r="G742" s="23"/>
      <c r="H742" s="4"/>
      <c r="I742" s="4"/>
      <c r="J742" s="25"/>
      <c r="K742" s="4"/>
      <c r="L742" s="4"/>
      <c r="M742" s="9"/>
      <c r="N742" s="24"/>
      <c r="O742" s="24"/>
      <c r="P742" s="24"/>
      <c r="Q742" s="14"/>
      <c r="R742" s="193"/>
      <c r="S742" s="14"/>
      <c r="T742" s="9"/>
      <c r="U742" s="9"/>
      <c r="V742" s="9"/>
      <c r="W742" s="9"/>
      <c r="X742" s="9"/>
      <c r="Y742" s="15"/>
      <c r="Z742" s="200"/>
      <c r="AA742" s="15"/>
      <c r="AC742" s="9"/>
      <c r="CB742" s="12"/>
      <c r="CC742" s="12"/>
      <c r="CD742" s="13"/>
      <c r="CE742" s="14"/>
      <c r="CF742" s="12"/>
      <c r="CG742" s="16"/>
      <c r="CM742" s="9"/>
      <c r="CN742" s="9"/>
      <c r="CO742" s="9"/>
      <c r="CP742" s="14"/>
      <c r="CQ742" s="17"/>
      <c r="CR742" s="9"/>
      <c r="CS742" s="9"/>
      <c r="CT742" s="9"/>
      <c r="CU742" s="9"/>
      <c r="CV742" s="9"/>
      <c r="CW742" s="9"/>
      <c r="CX742" s="9"/>
      <c r="CY742" s="18"/>
      <c r="CZ742" s="19"/>
      <c r="DA742" s="18"/>
      <c r="DB742" s="20"/>
      <c r="DC742" s="20"/>
      <c r="DD742" s="20"/>
      <c r="DE742" s="20"/>
      <c r="DF742" s="20"/>
      <c r="DG742" s="11"/>
      <c r="DH742" s="10"/>
    </row>
    <row r="743" spans="1:112" x14ac:dyDescent="0.15">
      <c r="B743" s="4"/>
      <c r="C743" s="4"/>
      <c r="D743" s="4"/>
      <c r="E743" s="4"/>
      <c r="F743" s="22"/>
      <c r="G743" s="23"/>
      <c r="H743" s="4"/>
      <c r="I743" s="4"/>
      <c r="J743" s="25"/>
      <c r="K743" s="4"/>
      <c r="L743" s="4"/>
      <c r="M743" s="9"/>
      <c r="N743" s="24"/>
      <c r="O743" s="24"/>
      <c r="P743" s="24"/>
      <c r="Q743" s="14"/>
      <c r="R743" s="193"/>
      <c r="S743" s="14"/>
      <c r="T743" s="9"/>
      <c r="U743" s="9"/>
      <c r="V743" s="9"/>
      <c r="W743" s="9"/>
      <c r="X743" s="9"/>
      <c r="Y743" s="15"/>
      <c r="Z743" s="200"/>
      <c r="AA743" s="15"/>
      <c r="AC743" s="9"/>
      <c r="CB743" s="12"/>
      <c r="CC743" s="12"/>
      <c r="CD743" s="13"/>
      <c r="CE743" s="14"/>
      <c r="CF743" s="12"/>
      <c r="CG743" s="16"/>
      <c r="CM743" s="9"/>
      <c r="CN743" s="9"/>
      <c r="CO743" s="9"/>
      <c r="CP743" s="14"/>
      <c r="CQ743" s="17"/>
      <c r="CR743" s="9"/>
      <c r="CS743" s="9"/>
      <c r="CT743" s="9"/>
      <c r="CU743" s="9"/>
      <c r="CV743" s="9"/>
      <c r="CW743" s="9"/>
      <c r="CX743" s="9"/>
      <c r="CY743" s="18"/>
      <c r="CZ743" s="19"/>
      <c r="DA743" s="18"/>
      <c r="DB743" s="20"/>
      <c r="DC743" s="20"/>
      <c r="DD743" s="20"/>
      <c r="DE743" s="20"/>
      <c r="DF743" s="20"/>
      <c r="DG743" s="11"/>
      <c r="DH743" s="10"/>
    </row>
    <row r="744" spans="1:112" x14ac:dyDescent="0.15">
      <c r="B744" s="4"/>
      <c r="C744" s="4"/>
      <c r="D744" s="4"/>
      <c r="E744" s="4"/>
      <c r="F744" s="22"/>
      <c r="G744" s="23"/>
      <c r="H744" s="4"/>
      <c r="I744" s="4"/>
      <c r="J744" s="4"/>
      <c r="K744" s="4"/>
      <c r="L744" s="4"/>
      <c r="M744" s="9"/>
      <c r="N744" s="24"/>
      <c r="O744" s="24"/>
      <c r="P744" s="24"/>
      <c r="Q744" s="14"/>
      <c r="R744" s="193"/>
      <c r="S744" s="14"/>
      <c r="T744" s="9"/>
      <c r="U744" s="9"/>
      <c r="V744" s="9"/>
      <c r="W744" s="9"/>
      <c r="X744" s="9"/>
      <c r="Y744" s="15"/>
      <c r="Z744" s="200"/>
      <c r="AA744" s="15"/>
      <c r="AC744" s="9"/>
      <c r="CB744" s="12"/>
      <c r="CC744" s="12"/>
      <c r="CD744" s="13"/>
      <c r="CE744" s="14"/>
      <c r="CF744" s="12"/>
      <c r="CG744" s="16"/>
      <c r="CM744" s="9"/>
      <c r="CN744" s="9"/>
      <c r="CO744" s="9"/>
      <c r="CP744" s="14"/>
      <c r="CQ744" s="17"/>
      <c r="CR744" s="9"/>
      <c r="CS744" s="9"/>
      <c r="CT744" s="9"/>
      <c r="CU744" s="9"/>
      <c r="CV744" s="9"/>
      <c r="CW744" s="9"/>
      <c r="CX744" s="9"/>
      <c r="CY744" s="18"/>
      <c r="CZ744" s="19"/>
      <c r="DA744" s="18"/>
      <c r="DB744" s="20"/>
      <c r="DC744" s="20"/>
      <c r="DD744" s="20"/>
      <c r="DE744" s="20"/>
      <c r="DF744" s="20"/>
      <c r="DG744" s="11"/>
      <c r="DH744" s="10"/>
    </row>
    <row r="745" spans="1:112" x14ac:dyDescent="0.15">
      <c r="B745" s="4"/>
      <c r="C745" s="4"/>
      <c r="D745" s="4"/>
      <c r="E745" s="4"/>
      <c r="F745" s="22"/>
      <c r="G745" s="23"/>
      <c r="H745" s="4"/>
      <c r="I745" s="4"/>
      <c r="J745" s="4"/>
      <c r="K745" s="4"/>
      <c r="L745" s="4"/>
      <c r="M745" s="9"/>
      <c r="N745" s="24"/>
      <c r="O745" s="24"/>
      <c r="P745" s="24"/>
      <c r="Q745" s="14"/>
      <c r="R745" s="193"/>
      <c r="S745" s="14"/>
      <c r="T745" s="9"/>
      <c r="U745" s="9"/>
      <c r="V745" s="9"/>
      <c r="W745" s="9"/>
      <c r="X745" s="9"/>
      <c r="Y745" s="15"/>
      <c r="Z745" s="200"/>
      <c r="AA745" s="15"/>
      <c r="AC745" s="9"/>
      <c r="CB745" s="12"/>
      <c r="CC745" s="12"/>
      <c r="CD745" s="13"/>
      <c r="CE745" s="14"/>
      <c r="CF745" s="12"/>
      <c r="CG745" s="16"/>
      <c r="CM745" s="9"/>
      <c r="CN745" s="9"/>
      <c r="CO745" s="9"/>
      <c r="CP745" s="14"/>
      <c r="CQ745" s="17"/>
      <c r="CR745" s="9"/>
      <c r="CS745" s="9"/>
      <c r="CT745" s="9"/>
      <c r="CU745" s="9"/>
      <c r="CV745" s="9"/>
      <c r="CW745" s="9"/>
      <c r="CX745" s="9"/>
      <c r="CY745" s="18"/>
      <c r="CZ745" s="19"/>
      <c r="DA745" s="18"/>
      <c r="DB745" s="20"/>
      <c r="DC745" s="20"/>
      <c r="DD745" s="20"/>
      <c r="DE745" s="20"/>
      <c r="DF745" s="20"/>
      <c r="DG745" s="11"/>
      <c r="DH745" s="10"/>
    </row>
    <row r="746" spans="1:112" x14ac:dyDescent="0.15">
      <c r="B746" s="4"/>
      <c r="C746" s="4"/>
      <c r="D746" s="4"/>
      <c r="E746" s="4"/>
      <c r="F746" s="22"/>
      <c r="G746" s="23"/>
      <c r="H746" s="4"/>
      <c r="I746" s="4"/>
      <c r="J746" s="25"/>
      <c r="K746" s="4"/>
      <c r="L746" s="4"/>
      <c r="M746" s="9"/>
      <c r="N746" s="24"/>
      <c r="O746" s="24"/>
      <c r="P746" s="24"/>
      <c r="Q746" s="14"/>
      <c r="R746" s="193"/>
      <c r="S746" s="14"/>
      <c r="T746" s="9"/>
      <c r="U746" s="9"/>
      <c r="V746" s="9"/>
      <c r="W746" s="9"/>
      <c r="X746" s="9"/>
      <c r="Y746" s="15"/>
      <c r="Z746" s="200"/>
      <c r="AA746" s="15"/>
      <c r="AC746" s="9"/>
      <c r="CB746" s="12"/>
      <c r="CC746" s="12"/>
      <c r="CD746" s="13"/>
      <c r="CE746" s="14"/>
      <c r="CF746" s="12"/>
      <c r="CG746" s="16"/>
      <c r="CM746" s="9"/>
      <c r="CN746" s="9"/>
      <c r="CO746" s="9"/>
      <c r="CP746" s="14"/>
      <c r="CQ746" s="17"/>
      <c r="CR746" s="9"/>
      <c r="CS746" s="9"/>
      <c r="CT746" s="9"/>
      <c r="CU746" s="9"/>
      <c r="CV746" s="9"/>
      <c r="CW746" s="9"/>
      <c r="CX746" s="9"/>
      <c r="CY746" s="18"/>
      <c r="CZ746" s="19"/>
      <c r="DA746" s="18"/>
      <c r="DB746" s="20"/>
      <c r="DC746" s="20"/>
      <c r="DD746" s="20"/>
      <c r="DE746" s="20"/>
      <c r="DF746" s="20"/>
      <c r="DG746" s="11"/>
      <c r="DH746" s="10"/>
    </row>
    <row r="747" spans="1:112" x14ac:dyDescent="0.15">
      <c r="B747" s="4"/>
      <c r="C747" s="4"/>
      <c r="D747" s="4"/>
      <c r="E747" s="4"/>
      <c r="F747" s="22"/>
      <c r="G747" s="23"/>
      <c r="H747" s="4"/>
      <c r="I747" s="4"/>
      <c r="J747" s="4"/>
      <c r="K747" s="4"/>
      <c r="L747" s="4"/>
      <c r="M747" s="9"/>
      <c r="N747" s="24"/>
      <c r="O747" s="24"/>
      <c r="P747" s="24"/>
      <c r="Q747" s="14"/>
      <c r="R747" s="193"/>
      <c r="S747" s="14"/>
      <c r="T747" s="9"/>
      <c r="U747" s="9"/>
      <c r="V747" s="9"/>
      <c r="W747" s="9"/>
      <c r="X747" s="9"/>
      <c r="Y747" s="15"/>
      <c r="Z747" s="200"/>
      <c r="AA747" s="15"/>
      <c r="AC747" s="9"/>
      <c r="CB747" s="12"/>
      <c r="CC747" s="12"/>
      <c r="CD747" s="13"/>
      <c r="CE747" s="14"/>
      <c r="CF747" s="12"/>
      <c r="CG747" s="16"/>
      <c r="CM747" s="9"/>
      <c r="CN747" s="9"/>
      <c r="CO747" s="9"/>
      <c r="CP747" s="14"/>
      <c r="CQ747" s="17"/>
      <c r="CR747" s="9"/>
      <c r="CS747" s="9"/>
      <c r="CT747" s="9"/>
      <c r="CU747" s="9"/>
      <c r="CV747" s="9"/>
      <c r="CW747" s="9"/>
      <c r="CX747" s="9"/>
      <c r="CY747" s="18"/>
      <c r="CZ747" s="19"/>
      <c r="DA747" s="18"/>
      <c r="DB747" s="20"/>
      <c r="DC747" s="20"/>
      <c r="DD747" s="20"/>
      <c r="DE747" s="20"/>
      <c r="DF747" s="20"/>
      <c r="DG747" s="11"/>
      <c r="DH747" s="10"/>
    </row>
    <row r="748" spans="1:112" x14ac:dyDescent="0.15">
      <c r="B748" s="4"/>
      <c r="C748" s="4"/>
      <c r="D748" s="4"/>
      <c r="E748" s="4"/>
      <c r="F748" s="22"/>
      <c r="G748" s="23"/>
      <c r="H748" s="4"/>
      <c r="I748" s="4"/>
      <c r="J748" s="25"/>
      <c r="K748" s="4"/>
      <c r="L748" s="4"/>
      <c r="M748" s="9"/>
      <c r="N748" s="24"/>
      <c r="O748" s="24"/>
      <c r="P748" s="24"/>
      <c r="Q748" s="14"/>
      <c r="R748" s="193"/>
      <c r="S748" s="14"/>
      <c r="T748" s="9"/>
      <c r="U748" s="9"/>
      <c r="V748" s="9"/>
      <c r="W748" s="9"/>
      <c r="X748" s="9"/>
      <c r="Y748" s="15"/>
      <c r="Z748" s="200"/>
      <c r="AA748" s="15"/>
      <c r="AC748" s="9"/>
      <c r="CB748" s="12"/>
      <c r="CC748" s="12"/>
      <c r="CD748" s="13"/>
      <c r="CE748" s="14"/>
      <c r="CF748" s="12"/>
      <c r="CG748" s="16"/>
      <c r="CM748" s="9"/>
      <c r="CN748" s="9"/>
      <c r="CO748" s="9"/>
      <c r="CP748" s="14"/>
      <c r="CQ748" s="17"/>
      <c r="CR748" s="9"/>
      <c r="CS748" s="9"/>
      <c r="CT748" s="9"/>
      <c r="CU748" s="9"/>
      <c r="CV748" s="9"/>
      <c r="CW748" s="9"/>
      <c r="CX748" s="9"/>
      <c r="CY748" s="18"/>
      <c r="CZ748" s="19"/>
      <c r="DA748" s="18"/>
      <c r="DB748" s="20"/>
      <c r="DC748" s="20"/>
      <c r="DD748" s="20"/>
      <c r="DE748" s="20"/>
      <c r="DF748" s="20"/>
      <c r="DG748" s="11"/>
      <c r="DH748" s="10"/>
    </row>
    <row r="749" spans="1:112" x14ac:dyDescent="0.15">
      <c r="B749" s="4"/>
      <c r="C749" s="4"/>
      <c r="D749" s="4"/>
      <c r="E749" s="4"/>
      <c r="F749" s="22"/>
      <c r="G749" s="23"/>
      <c r="H749" s="4"/>
      <c r="I749" s="4"/>
      <c r="J749" s="25"/>
      <c r="K749" s="4"/>
      <c r="L749" s="4"/>
      <c r="M749" s="9"/>
      <c r="N749" s="24"/>
      <c r="O749" s="24"/>
      <c r="P749" s="24"/>
      <c r="Q749" s="14"/>
      <c r="R749" s="193"/>
      <c r="S749" s="14"/>
      <c r="T749" s="9"/>
      <c r="U749" s="9"/>
      <c r="V749" s="9"/>
      <c r="W749" s="9"/>
      <c r="X749" s="9"/>
      <c r="Y749" s="15"/>
      <c r="Z749" s="200"/>
      <c r="AA749" s="15"/>
      <c r="AC749" s="9"/>
      <c r="CB749" s="12"/>
      <c r="CC749" s="12"/>
      <c r="CD749" s="13"/>
      <c r="CE749" s="14"/>
      <c r="CF749" s="12"/>
      <c r="CG749" s="16"/>
      <c r="CM749" s="9"/>
      <c r="CN749" s="9"/>
      <c r="CO749" s="9"/>
      <c r="CP749" s="14"/>
      <c r="CQ749" s="17"/>
      <c r="CR749" s="9"/>
      <c r="CS749" s="9"/>
      <c r="CT749" s="9"/>
      <c r="CU749" s="9"/>
      <c r="CV749" s="9"/>
      <c r="CW749" s="9"/>
      <c r="CX749" s="9"/>
      <c r="CY749" s="18"/>
      <c r="CZ749" s="19"/>
      <c r="DA749" s="18"/>
      <c r="DB749" s="20"/>
      <c r="DC749" s="20"/>
      <c r="DD749" s="20"/>
      <c r="DE749" s="20"/>
      <c r="DF749" s="20"/>
      <c r="DG749" s="11"/>
      <c r="DH749" s="10"/>
    </row>
    <row r="750" spans="1:112" x14ac:dyDescent="0.15">
      <c r="B750" s="4"/>
      <c r="C750" s="4"/>
      <c r="D750" s="4"/>
      <c r="E750" s="4"/>
      <c r="F750" s="22"/>
      <c r="G750" s="23"/>
      <c r="H750" s="4"/>
      <c r="I750" s="4"/>
      <c r="J750" s="25"/>
      <c r="K750" s="4"/>
      <c r="L750" s="4"/>
      <c r="M750" s="9"/>
      <c r="N750" s="24"/>
      <c r="O750" s="24"/>
      <c r="P750" s="24"/>
      <c r="Q750" s="14"/>
      <c r="R750" s="193"/>
      <c r="S750" s="14"/>
      <c r="T750" s="9"/>
      <c r="U750" s="9"/>
      <c r="V750" s="9"/>
      <c r="W750" s="9"/>
      <c r="X750" s="9"/>
      <c r="Y750" s="15"/>
      <c r="Z750" s="200"/>
      <c r="AA750" s="15"/>
      <c r="AC750" s="9"/>
      <c r="CB750" s="12"/>
      <c r="CC750" s="12"/>
      <c r="CD750" s="13"/>
      <c r="CE750" s="14"/>
      <c r="CF750" s="12"/>
      <c r="CG750" s="16"/>
      <c r="CM750" s="9"/>
      <c r="CN750" s="9"/>
      <c r="CO750" s="9"/>
      <c r="CP750" s="14"/>
      <c r="CQ750" s="17"/>
      <c r="CR750" s="9"/>
      <c r="CS750" s="9"/>
      <c r="CT750" s="9"/>
      <c r="CU750" s="9"/>
      <c r="CV750" s="9"/>
      <c r="CW750" s="9"/>
      <c r="CX750" s="9"/>
      <c r="CY750" s="18"/>
      <c r="CZ750" s="19"/>
      <c r="DA750" s="18"/>
      <c r="DB750" s="20"/>
      <c r="DC750" s="20"/>
      <c r="DD750" s="20"/>
      <c r="DE750" s="20"/>
      <c r="DF750" s="20"/>
      <c r="DG750" s="11"/>
      <c r="DH750" s="10"/>
    </row>
    <row r="751" spans="1:112" x14ac:dyDescent="0.15">
      <c r="B751" s="4"/>
      <c r="C751" s="4"/>
      <c r="D751" s="4"/>
      <c r="E751" s="4"/>
      <c r="F751" s="22"/>
      <c r="G751" s="23"/>
      <c r="H751" s="4"/>
      <c r="I751" s="4"/>
      <c r="J751" s="25"/>
      <c r="K751" s="4"/>
      <c r="L751" s="4"/>
      <c r="M751" s="9"/>
      <c r="N751" s="24"/>
      <c r="O751" s="24"/>
      <c r="P751" s="24"/>
      <c r="Q751" s="14"/>
      <c r="R751" s="193"/>
      <c r="S751" s="14"/>
      <c r="T751" s="9"/>
      <c r="U751" s="9"/>
      <c r="V751" s="9"/>
      <c r="W751" s="9"/>
      <c r="X751" s="9"/>
      <c r="Y751" s="15"/>
      <c r="Z751" s="200"/>
      <c r="AA751" s="15"/>
      <c r="AC751" s="9"/>
      <c r="CB751" s="12"/>
      <c r="CC751" s="12"/>
      <c r="CD751" s="13"/>
      <c r="CE751" s="14"/>
      <c r="CF751" s="12"/>
      <c r="CG751" s="16"/>
      <c r="CM751" s="9"/>
      <c r="CN751" s="9"/>
      <c r="CO751" s="9"/>
      <c r="CP751" s="14"/>
      <c r="CQ751" s="17"/>
      <c r="CR751" s="9"/>
      <c r="CS751" s="9"/>
      <c r="CT751" s="9"/>
      <c r="CU751" s="9"/>
      <c r="CV751" s="9"/>
      <c r="CW751" s="9"/>
      <c r="CX751" s="9"/>
      <c r="CY751" s="18"/>
      <c r="CZ751" s="19"/>
      <c r="DA751" s="18"/>
      <c r="DB751" s="20"/>
      <c r="DC751" s="20"/>
      <c r="DD751" s="20"/>
      <c r="DE751" s="20"/>
      <c r="DF751" s="20"/>
      <c r="DG751" s="11"/>
      <c r="DH751" s="10"/>
    </row>
    <row r="752" spans="1:112" x14ac:dyDescent="0.15">
      <c r="B752" s="4"/>
      <c r="C752" s="4"/>
      <c r="D752" s="4"/>
      <c r="E752" s="4"/>
      <c r="F752" s="22"/>
      <c r="G752" s="23"/>
      <c r="H752" s="4"/>
      <c r="I752" s="4"/>
      <c r="J752" s="25"/>
      <c r="K752" s="4"/>
      <c r="L752" s="4"/>
      <c r="M752" s="9"/>
      <c r="N752" s="24"/>
      <c r="O752" s="24"/>
      <c r="P752" s="24"/>
      <c r="Q752" s="14"/>
      <c r="R752" s="193"/>
      <c r="S752" s="14"/>
      <c r="T752" s="9"/>
      <c r="U752" s="9"/>
      <c r="V752" s="9"/>
      <c r="W752" s="9"/>
      <c r="X752" s="9"/>
      <c r="Y752" s="15"/>
      <c r="Z752" s="200"/>
      <c r="AA752" s="15"/>
      <c r="AC752" s="9"/>
      <c r="CB752" s="12"/>
      <c r="CC752" s="12"/>
      <c r="CD752" s="13"/>
      <c r="CE752" s="14"/>
      <c r="CF752" s="12"/>
      <c r="CG752" s="16"/>
      <c r="CM752" s="9"/>
      <c r="CN752" s="9"/>
      <c r="CO752" s="9"/>
      <c r="CP752" s="14"/>
      <c r="CQ752" s="17"/>
      <c r="CR752" s="9"/>
      <c r="CS752" s="9"/>
      <c r="CT752" s="9"/>
      <c r="CU752" s="9"/>
      <c r="CV752" s="9"/>
      <c r="CW752" s="9"/>
      <c r="CX752" s="9"/>
      <c r="CY752" s="18"/>
      <c r="CZ752" s="19"/>
      <c r="DA752" s="18"/>
      <c r="DB752" s="20"/>
      <c r="DC752" s="20"/>
      <c r="DD752" s="20"/>
      <c r="DE752" s="20"/>
      <c r="DF752" s="20"/>
      <c r="DG752" s="11"/>
      <c r="DH752" s="10"/>
    </row>
    <row r="753" spans="2:112" x14ac:dyDescent="0.15">
      <c r="B753" s="4"/>
      <c r="C753" s="4"/>
      <c r="D753" s="4"/>
      <c r="E753" s="4"/>
      <c r="F753" s="22"/>
      <c r="G753" s="23"/>
      <c r="H753" s="4"/>
      <c r="I753" s="4"/>
      <c r="J753" s="25"/>
      <c r="K753" s="4"/>
      <c r="L753" s="4"/>
      <c r="M753" s="9"/>
      <c r="N753" s="24"/>
      <c r="O753" s="24"/>
      <c r="P753" s="24"/>
      <c r="Q753" s="14"/>
      <c r="R753" s="193"/>
      <c r="S753" s="14"/>
      <c r="T753" s="9"/>
      <c r="U753" s="9"/>
      <c r="V753" s="9"/>
      <c r="W753" s="9"/>
      <c r="X753" s="9"/>
      <c r="Y753" s="15"/>
      <c r="Z753" s="200"/>
      <c r="AA753" s="15"/>
      <c r="AC753" s="9"/>
      <c r="CB753" s="12"/>
      <c r="CC753" s="12"/>
      <c r="CD753" s="13"/>
      <c r="CE753" s="14"/>
      <c r="CF753" s="12"/>
      <c r="CG753" s="16"/>
      <c r="CM753" s="9"/>
      <c r="CN753" s="9"/>
      <c r="CO753" s="9"/>
      <c r="CP753" s="14"/>
      <c r="CQ753" s="17"/>
      <c r="CR753" s="9"/>
      <c r="CS753" s="9"/>
      <c r="CT753" s="9"/>
      <c r="CU753" s="9"/>
      <c r="CV753" s="9"/>
      <c r="CW753" s="9"/>
      <c r="CX753" s="9"/>
      <c r="CY753" s="18"/>
      <c r="CZ753" s="19"/>
      <c r="DA753" s="18"/>
      <c r="DB753" s="20"/>
      <c r="DC753" s="20"/>
      <c r="DD753" s="20"/>
      <c r="DE753" s="20"/>
      <c r="DF753" s="20"/>
      <c r="DG753" s="11"/>
      <c r="DH753" s="10"/>
    </row>
    <row r="754" spans="2:112" x14ac:dyDescent="0.15">
      <c r="B754" s="4"/>
      <c r="C754" s="4"/>
      <c r="D754" s="4"/>
      <c r="E754" s="4"/>
      <c r="F754" s="22"/>
      <c r="G754" s="23"/>
      <c r="H754" s="4"/>
      <c r="I754" s="4"/>
      <c r="J754" s="25"/>
      <c r="K754" s="4"/>
      <c r="L754" s="4"/>
      <c r="M754" s="9"/>
      <c r="N754" s="24"/>
      <c r="O754" s="24"/>
      <c r="P754" s="24"/>
      <c r="Q754" s="14"/>
      <c r="R754" s="193"/>
      <c r="S754" s="14"/>
      <c r="T754" s="9"/>
      <c r="U754" s="9"/>
      <c r="V754" s="9"/>
      <c r="W754" s="9"/>
      <c r="X754" s="9"/>
      <c r="Y754" s="15"/>
      <c r="Z754" s="200"/>
      <c r="AA754" s="15"/>
      <c r="AC754" s="9"/>
      <c r="CB754" s="12"/>
      <c r="CC754" s="12"/>
      <c r="CD754" s="13"/>
      <c r="CE754" s="14"/>
      <c r="CF754" s="12"/>
      <c r="CG754" s="16"/>
      <c r="CM754" s="9"/>
      <c r="CN754" s="9"/>
      <c r="CO754" s="9"/>
      <c r="CP754" s="14"/>
      <c r="CQ754" s="17"/>
      <c r="CR754" s="9"/>
      <c r="CS754" s="9"/>
      <c r="CT754" s="9"/>
      <c r="CU754" s="9"/>
      <c r="CV754" s="9"/>
      <c r="CW754" s="9"/>
      <c r="CX754" s="9"/>
      <c r="CY754" s="18"/>
      <c r="CZ754" s="19"/>
      <c r="DA754" s="18"/>
      <c r="DB754" s="20"/>
      <c r="DC754" s="20"/>
      <c r="DD754" s="20"/>
      <c r="DE754" s="20"/>
      <c r="DF754" s="20"/>
      <c r="DG754" s="11"/>
      <c r="DH754" s="10"/>
    </row>
    <row r="755" spans="2:112" x14ac:dyDescent="0.15">
      <c r="B755" s="4"/>
      <c r="C755" s="4"/>
      <c r="D755" s="4"/>
      <c r="E755" s="4"/>
      <c r="F755" s="22"/>
      <c r="G755" s="23"/>
      <c r="H755" s="4"/>
      <c r="I755" s="4"/>
      <c r="J755" s="25"/>
      <c r="K755" s="4"/>
      <c r="L755" s="4"/>
      <c r="M755" s="9"/>
      <c r="N755" s="24"/>
      <c r="O755" s="24"/>
      <c r="P755" s="24"/>
      <c r="Q755" s="14"/>
      <c r="R755" s="193"/>
      <c r="S755" s="14"/>
      <c r="T755" s="9"/>
      <c r="U755" s="9"/>
      <c r="V755" s="9"/>
      <c r="W755" s="9"/>
      <c r="X755" s="9"/>
      <c r="Y755" s="15"/>
      <c r="Z755" s="200"/>
      <c r="AA755" s="15"/>
      <c r="AC755" s="9"/>
      <c r="CB755" s="12"/>
      <c r="CC755" s="12"/>
      <c r="CD755" s="13"/>
      <c r="CE755" s="14"/>
      <c r="CF755" s="12"/>
      <c r="CG755" s="16"/>
      <c r="CM755" s="9"/>
      <c r="CN755" s="9"/>
      <c r="CO755" s="9"/>
      <c r="CP755" s="14"/>
      <c r="CQ755" s="17"/>
      <c r="CR755" s="9"/>
      <c r="CS755" s="9"/>
      <c r="CT755" s="9"/>
      <c r="CU755" s="9"/>
      <c r="CV755" s="9"/>
      <c r="CW755" s="9"/>
      <c r="CX755" s="9"/>
      <c r="CY755" s="18"/>
      <c r="CZ755" s="19"/>
      <c r="DA755" s="18"/>
      <c r="DB755" s="20"/>
      <c r="DC755" s="20"/>
      <c r="DD755" s="20"/>
      <c r="DE755" s="20"/>
      <c r="DF755" s="20"/>
      <c r="DG755" s="11"/>
      <c r="DH755" s="10"/>
    </row>
    <row r="756" spans="2:112" x14ac:dyDescent="0.15">
      <c r="B756" s="4"/>
      <c r="C756" s="4"/>
      <c r="D756" s="4"/>
      <c r="E756" s="4"/>
      <c r="F756" s="22"/>
      <c r="G756" s="23"/>
      <c r="H756" s="4"/>
      <c r="I756" s="4"/>
      <c r="J756" s="25"/>
      <c r="K756" s="4"/>
      <c r="L756" s="4"/>
      <c r="M756" s="9"/>
      <c r="N756" s="24"/>
      <c r="O756" s="24"/>
      <c r="P756" s="24"/>
      <c r="Q756" s="14"/>
      <c r="R756" s="193"/>
      <c r="S756" s="14"/>
      <c r="T756" s="9"/>
      <c r="U756" s="9"/>
      <c r="V756" s="9"/>
      <c r="W756" s="9"/>
      <c r="X756" s="9"/>
      <c r="Y756" s="15"/>
      <c r="Z756" s="200"/>
      <c r="AA756" s="15"/>
      <c r="AC756" s="9"/>
      <c r="CB756" s="12"/>
      <c r="CC756" s="12"/>
      <c r="CD756" s="13"/>
      <c r="CE756" s="14"/>
      <c r="CF756" s="12"/>
      <c r="CG756" s="16"/>
      <c r="CM756" s="9"/>
      <c r="CN756" s="9"/>
      <c r="CO756" s="9"/>
      <c r="CP756" s="14"/>
      <c r="CQ756" s="17"/>
      <c r="CR756" s="9"/>
      <c r="CS756" s="9"/>
      <c r="CT756" s="9"/>
      <c r="CU756" s="9"/>
      <c r="CV756" s="9"/>
      <c r="CW756" s="9"/>
      <c r="CX756" s="9"/>
      <c r="CY756" s="18"/>
      <c r="CZ756" s="19"/>
      <c r="DA756" s="18"/>
      <c r="DB756" s="20"/>
      <c r="DC756" s="20"/>
      <c r="DD756" s="20"/>
      <c r="DE756" s="20"/>
      <c r="DF756" s="20"/>
      <c r="DG756" s="11"/>
      <c r="DH756" s="10"/>
    </row>
    <row r="757" spans="2:112" x14ac:dyDescent="0.15">
      <c r="B757" s="4"/>
      <c r="C757" s="4"/>
      <c r="D757" s="4"/>
      <c r="E757" s="4"/>
      <c r="F757" s="22"/>
      <c r="G757" s="23"/>
      <c r="H757" s="4"/>
      <c r="I757" s="4"/>
      <c r="J757" s="25"/>
      <c r="K757" s="4"/>
      <c r="L757" s="4"/>
      <c r="M757" s="9"/>
      <c r="N757" s="24"/>
      <c r="O757" s="24"/>
      <c r="P757" s="24"/>
      <c r="Q757" s="14"/>
      <c r="R757" s="193"/>
      <c r="S757" s="14"/>
      <c r="T757" s="9"/>
      <c r="U757" s="9"/>
      <c r="V757" s="9"/>
      <c r="W757" s="9"/>
      <c r="X757" s="9"/>
      <c r="Y757" s="15"/>
      <c r="Z757" s="200"/>
      <c r="AA757" s="15"/>
      <c r="AC757" s="9"/>
      <c r="CB757" s="12"/>
      <c r="CC757" s="12"/>
      <c r="CD757" s="13"/>
      <c r="CE757" s="14"/>
      <c r="CF757" s="12"/>
      <c r="CG757" s="16"/>
      <c r="CM757" s="9"/>
      <c r="CN757" s="9"/>
      <c r="CO757" s="9"/>
      <c r="CP757" s="14"/>
      <c r="CQ757" s="17"/>
      <c r="CR757" s="9"/>
      <c r="CS757" s="9"/>
      <c r="CT757" s="9"/>
      <c r="CU757" s="9"/>
      <c r="CV757" s="9"/>
      <c r="CW757" s="9"/>
      <c r="CX757" s="9"/>
      <c r="CY757" s="18"/>
      <c r="CZ757" s="19"/>
      <c r="DA757" s="18"/>
      <c r="DB757" s="20"/>
      <c r="DC757" s="20"/>
      <c r="DD757" s="20"/>
      <c r="DE757" s="20"/>
      <c r="DF757" s="20"/>
      <c r="DG757" s="11"/>
      <c r="DH757" s="10"/>
    </row>
    <row r="758" spans="2:112" x14ac:dyDescent="0.15">
      <c r="B758" s="4"/>
      <c r="C758" s="4"/>
      <c r="D758" s="4"/>
      <c r="E758" s="4"/>
      <c r="F758" s="22"/>
      <c r="G758" s="23"/>
      <c r="H758" s="4"/>
      <c r="I758" s="4"/>
      <c r="J758" s="25"/>
      <c r="K758" s="4"/>
      <c r="L758" s="4"/>
      <c r="M758" s="9"/>
      <c r="N758" s="24"/>
      <c r="O758" s="24"/>
      <c r="P758" s="24"/>
      <c r="Q758" s="14"/>
      <c r="R758" s="193"/>
      <c r="S758" s="14"/>
      <c r="T758" s="9"/>
      <c r="U758" s="9"/>
      <c r="V758" s="9"/>
      <c r="W758" s="9"/>
      <c r="X758" s="9"/>
      <c r="Y758" s="15"/>
      <c r="Z758" s="200"/>
      <c r="AA758" s="15"/>
      <c r="AC758" s="9"/>
      <c r="CB758" s="12"/>
      <c r="CC758" s="12"/>
      <c r="CD758" s="13"/>
      <c r="CE758" s="14"/>
      <c r="CF758" s="12"/>
      <c r="CG758" s="16"/>
      <c r="CM758" s="9"/>
      <c r="CN758" s="9"/>
      <c r="CO758" s="9"/>
      <c r="CP758" s="14"/>
      <c r="CQ758" s="17"/>
      <c r="CR758" s="9"/>
      <c r="CS758" s="9"/>
      <c r="CT758" s="9"/>
      <c r="CU758" s="9"/>
      <c r="CV758" s="9"/>
      <c r="CW758" s="9"/>
      <c r="CX758" s="9"/>
      <c r="CY758" s="18"/>
      <c r="CZ758" s="19"/>
      <c r="DA758" s="18"/>
      <c r="DB758" s="20"/>
      <c r="DC758" s="20"/>
      <c r="DD758" s="20"/>
      <c r="DE758" s="20"/>
      <c r="DF758" s="20"/>
      <c r="DG758" s="11"/>
      <c r="DH758" s="10"/>
    </row>
    <row r="759" spans="2:112" x14ac:dyDescent="0.15">
      <c r="B759" s="4"/>
      <c r="C759" s="4"/>
      <c r="D759" s="4"/>
      <c r="E759" s="4"/>
      <c r="F759" s="22"/>
      <c r="G759" s="23"/>
      <c r="H759" s="4"/>
      <c r="I759" s="4"/>
      <c r="J759" s="25"/>
      <c r="K759" s="4"/>
      <c r="L759" s="4"/>
      <c r="M759" s="9"/>
      <c r="N759" s="24"/>
      <c r="O759" s="24"/>
      <c r="P759" s="24"/>
      <c r="Q759" s="14"/>
      <c r="R759" s="193"/>
      <c r="S759" s="14"/>
      <c r="T759" s="9"/>
      <c r="U759" s="9"/>
      <c r="V759" s="9"/>
      <c r="W759" s="9"/>
      <c r="X759" s="9"/>
      <c r="Y759" s="15"/>
      <c r="Z759" s="200"/>
      <c r="AA759" s="15"/>
      <c r="AC759" s="9"/>
      <c r="CB759" s="12"/>
      <c r="CC759" s="12"/>
      <c r="CD759" s="13"/>
      <c r="CE759" s="14"/>
      <c r="CF759" s="12"/>
      <c r="CG759" s="16"/>
      <c r="CM759" s="9"/>
      <c r="CN759" s="9"/>
      <c r="CO759" s="9"/>
      <c r="CP759" s="14"/>
      <c r="CQ759" s="17"/>
      <c r="CR759" s="9"/>
      <c r="CS759" s="9"/>
      <c r="CT759" s="9"/>
      <c r="CU759" s="9"/>
      <c r="CV759" s="9"/>
      <c r="CW759" s="9"/>
      <c r="CX759" s="9"/>
      <c r="CY759" s="18"/>
      <c r="CZ759" s="19"/>
      <c r="DA759" s="18"/>
      <c r="DB759" s="20"/>
      <c r="DC759" s="20"/>
      <c r="DD759" s="20"/>
      <c r="DE759" s="20"/>
      <c r="DF759" s="20"/>
      <c r="DG759" s="11"/>
      <c r="DH759" s="10"/>
    </row>
    <row r="760" spans="2:112" x14ac:dyDescent="0.15">
      <c r="B760" s="4"/>
      <c r="C760" s="4"/>
      <c r="D760" s="4"/>
      <c r="E760" s="4"/>
      <c r="F760" s="22"/>
      <c r="G760" s="23"/>
      <c r="H760" s="4"/>
      <c r="I760" s="4"/>
      <c r="J760" s="25"/>
      <c r="K760" s="4"/>
      <c r="L760" s="4"/>
      <c r="M760" s="9"/>
      <c r="N760" s="24"/>
      <c r="O760" s="24"/>
      <c r="P760" s="24"/>
      <c r="Q760" s="14"/>
      <c r="R760" s="193"/>
      <c r="S760" s="14"/>
      <c r="T760" s="9"/>
      <c r="U760" s="9"/>
      <c r="V760" s="9"/>
      <c r="W760" s="9"/>
      <c r="X760" s="9"/>
      <c r="Y760" s="15"/>
      <c r="Z760" s="200"/>
      <c r="AA760" s="15"/>
      <c r="AC760" s="9"/>
      <c r="CB760" s="12"/>
      <c r="CC760" s="12"/>
      <c r="CD760" s="13"/>
      <c r="CE760" s="14"/>
      <c r="CF760" s="12"/>
      <c r="CG760" s="16"/>
      <c r="CM760" s="9"/>
      <c r="CN760" s="9"/>
      <c r="CO760" s="9"/>
      <c r="CP760" s="14"/>
      <c r="CQ760" s="17"/>
      <c r="CR760" s="9"/>
      <c r="CS760" s="9"/>
      <c r="CT760" s="9"/>
      <c r="CU760" s="9"/>
      <c r="CV760" s="9"/>
      <c r="CW760" s="9"/>
      <c r="CX760" s="9"/>
      <c r="CY760" s="18"/>
      <c r="CZ760" s="19"/>
      <c r="DA760" s="18"/>
      <c r="DB760" s="20"/>
      <c r="DC760" s="20"/>
      <c r="DD760" s="20"/>
      <c r="DE760" s="20"/>
      <c r="DF760" s="20"/>
      <c r="DG760" s="11"/>
      <c r="DH760" s="10"/>
    </row>
    <row r="761" spans="2:112" x14ac:dyDescent="0.15">
      <c r="B761" s="4"/>
      <c r="C761" s="4"/>
      <c r="D761" s="4"/>
      <c r="E761" s="4"/>
      <c r="F761" s="22"/>
      <c r="G761" s="23"/>
      <c r="H761" s="4"/>
      <c r="I761" s="4"/>
      <c r="J761" s="25"/>
      <c r="K761" s="4"/>
      <c r="L761" s="4"/>
      <c r="M761" s="9"/>
      <c r="N761" s="24"/>
      <c r="O761" s="24"/>
      <c r="P761" s="24"/>
      <c r="Q761" s="14"/>
      <c r="R761" s="193"/>
      <c r="S761" s="14"/>
      <c r="T761" s="9"/>
      <c r="U761" s="9"/>
      <c r="V761" s="9"/>
      <c r="W761" s="9"/>
      <c r="X761" s="9"/>
      <c r="Y761" s="15"/>
      <c r="Z761" s="200"/>
      <c r="AA761" s="15"/>
      <c r="AC761" s="9"/>
      <c r="CB761" s="12"/>
      <c r="CC761" s="12"/>
      <c r="CD761" s="13"/>
      <c r="CE761" s="14"/>
      <c r="CF761" s="12"/>
      <c r="CG761" s="16"/>
      <c r="CM761" s="9"/>
      <c r="CN761" s="9"/>
      <c r="CO761" s="9"/>
      <c r="CP761" s="14"/>
      <c r="CQ761" s="17"/>
      <c r="CR761" s="9"/>
      <c r="CS761" s="9"/>
      <c r="CT761" s="9"/>
      <c r="CU761" s="9"/>
      <c r="CV761" s="9"/>
      <c r="CW761" s="9"/>
      <c r="CX761" s="9"/>
      <c r="CY761" s="18"/>
      <c r="CZ761" s="19"/>
      <c r="DA761" s="18"/>
      <c r="DB761" s="20"/>
      <c r="DC761" s="20"/>
      <c r="DD761" s="20"/>
      <c r="DE761" s="20"/>
      <c r="DF761" s="20"/>
      <c r="DG761" s="11"/>
      <c r="DH761" s="10"/>
    </row>
    <row r="762" spans="2:112" x14ac:dyDescent="0.15">
      <c r="B762" s="4"/>
      <c r="C762" s="4"/>
      <c r="D762" s="4"/>
      <c r="E762" s="4"/>
      <c r="F762" s="22"/>
      <c r="G762" s="23"/>
      <c r="H762" s="4"/>
      <c r="I762" s="4"/>
      <c r="J762" s="25"/>
      <c r="K762" s="4"/>
      <c r="L762" s="4"/>
      <c r="M762" s="9"/>
      <c r="N762" s="24"/>
      <c r="O762" s="24"/>
      <c r="P762" s="24"/>
      <c r="Q762" s="14"/>
      <c r="R762" s="193"/>
      <c r="S762" s="14"/>
      <c r="T762" s="9"/>
      <c r="U762" s="9"/>
      <c r="V762" s="9"/>
      <c r="W762" s="9"/>
      <c r="X762" s="9"/>
      <c r="Y762" s="15"/>
      <c r="Z762" s="200"/>
      <c r="AA762" s="15"/>
      <c r="AC762" s="9"/>
      <c r="CB762" s="12"/>
      <c r="CC762" s="12"/>
      <c r="CD762" s="13"/>
      <c r="CE762" s="14"/>
      <c r="CF762" s="12"/>
      <c r="CG762" s="16"/>
      <c r="CM762" s="9"/>
      <c r="CN762" s="9"/>
      <c r="CO762" s="9"/>
      <c r="CP762" s="14"/>
      <c r="CQ762" s="17"/>
      <c r="CR762" s="9"/>
      <c r="CS762" s="9"/>
      <c r="CT762" s="9"/>
      <c r="CU762" s="9"/>
      <c r="CV762" s="9"/>
      <c r="CW762" s="9"/>
      <c r="CX762" s="9"/>
      <c r="CY762" s="18"/>
      <c r="CZ762" s="19"/>
      <c r="DA762" s="18"/>
      <c r="DB762" s="20"/>
      <c r="DC762" s="20"/>
      <c r="DD762" s="20"/>
      <c r="DE762" s="20"/>
      <c r="DF762" s="20"/>
      <c r="DG762" s="11"/>
      <c r="DH762" s="10"/>
    </row>
    <row r="763" spans="2:112" x14ac:dyDescent="0.15">
      <c r="B763" s="4"/>
      <c r="C763" s="4"/>
      <c r="D763" s="4"/>
      <c r="E763" s="4"/>
      <c r="F763" s="22"/>
      <c r="G763" s="23"/>
      <c r="H763" s="4"/>
      <c r="I763" s="4"/>
      <c r="J763" s="25"/>
      <c r="K763" s="4"/>
      <c r="L763" s="4"/>
      <c r="M763" s="9"/>
      <c r="N763" s="24"/>
      <c r="O763" s="24"/>
      <c r="P763" s="24"/>
      <c r="Q763" s="14"/>
      <c r="R763" s="193"/>
      <c r="S763" s="14"/>
      <c r="T763" s="9"/>
      <c r="U763" s="9"/>
      <c r="V763" s="9"/>
      <c r="W763" s="9"/>
      <c r="X763" s="9"/>
      <c r="Y763" s="15"/>
      <c r="Z763" s="200"/>
      <c r="AA763" s="15"/>
      <c r="AC763" s="9"/>
      <c r="CB763" s="12"/>
      <c r="CC763" s="12"/>
      <c r="CD763" s="13"/>
      <c r="CE763" s="14"/>
      <c r="CF763" s="12"/>
      <c r="CG763" s="16"/>
      <c r="CM763" s="9"/>
      <c r="CN763" s="9"/>
      <c r="CO763" s="9"/>
      <c r="CP763" s="14"/>
      <c r="CQ763" s="17"/>
      <c r="CR763" s="9"/>
      <c r="CS763" s="9"/>
      <c r="CT763" s="9"/>
      <c r="CU763" s="9"/>
      <c r="CV763" s="9"/>
      <c r="CW763" s="9"/>
      <c r="CX763" s="9"/>
      <c r="CY763" s="18"/>
      <c r="CZ763" s="19"/>
      <c r="DA763" s="18"/>
      <c r="DB763" s="20"/>
      <c r="DC763" s="20"/>
      <c r="DD763" s="20"/>
      <c r="DE763" s="20"/>
      <c r="DF763" s="20"/>
      <c r="DG763" s="11"/>
      <c r="DH763" s="10"/>
    </row>
    <row r="764" spans="2:112" x14ac:dyDescent="0.15">
      <c r="B764" s="4"/>
      <c r="C764" s="4"/>
      <c r="D764" s="4"/>
      <c r="E764" s="4"/>
      <c r="F764" s="22"/>
      <c r="G764" s="23"/>
      <c r="H764" s="4"/>
      <c r="I764" s="4"/>
      <c r="J764" s="4"/>
      <c r="K764" s="4"/>
      <c r="L764" s="4"/>
      <c r="M764" s="9"/>
      <c r="N764" s="24"/>
      <c r="O764" s="24"/>
      <c r="P764" s="24"/>
      <c r="Q764" s="14"/>
      <c r="R764" s="193"/>
      <c r="S764" s="14"/>
      <c r="T764" s="9"/>
      <c r="U764" s="9"/>
      <c r="V764" s="9"/>
      <c r="W764" s="9"/>
      <c r="X764" s="9"/>
      <c r="Y764" s="15"/>
      <c r="Z764" s="200"/>
      <c r="AA764" s="15"/>
      <c r="AC764" s="9"/>
      <c r="CB764" s="12"/>
      <c r="CC764" s="12"/>
      <c r="CD764" s="13"/>
      <c r="CE764" s="14"/>
      <c r="CF764" s="12"/>
      <c r="CG764" s="16"/>
      <c r="CM764" s="9"/>
      <c r="CN764" s="9"/>
      <c r="CO764" s="9"/>
      <c r="CP764" s="14"/>
      <c r="CQ764" s="17"/>
      <c r="CR764" s="9"/>
      <c r="CS764" s="9"/>
      <c r="CT764" s="9"/>
      <c r="CU764" s="9"/>
      <c r="CV764" s="9"/>
      <c r="CW764" s="9"/>
      <c r="CX764" s="9"/>
      <c r="CY764" s="18"/>
      <c r="CZ764" s="19"/>
      <c r="DA764" s="18"/>
      <c r="DB764" s="20"/>
      <c r="DC764" s="20"/>
      <c r="DD764" s="20"/>
      <c r="DE764" s="20"/>
      <c r="DF764" s="20"/>
      <c r="DG764" s="11"/>
      <c r="DH764" s="10"/>
    </row>
    <row r="765" spans="2:112" x14ac:dyDescent="0.15">
      <c r="B765" s="4"/>
      <c r="C765" s="4"/>
      <c r="D765" s="4"/>
      <c r="E765" s="4"/>
      <c r="F765" s="22"/>
      <c r="G765" s="23"/>
      <c r="H765" s="4"/>
      <c r="I765" s="4"/>
      <c r="J765" s="25"/>
      <c r="K765" s="4"/>
      <c r="L765" s="4"/>
      <c r="M765" s="9"/>
      <c r="N765" s="24"/>
      <c r="O765" s="24"/>
      <c r="P765" s="24"/>
      <c r="Q765" s="14"/>
      <c r="R765" s="193"/>
      <c r="S765" s="14"/>
      <c r="T765" s="9"/>
      <c r="U765" s="9"/>
      <c r="V765" s="9"/>
      <c r="W765" s="9"/>
      <c r="X765" s="9"/>
      <c r="Y765" s="15"/>
      <c r="Z765" s="200"/>
      <c r="AA765" s="15"/>
      <c r="AC765" s="9"/>
      <c r="CB765" s="12"/>
      <c r="CC765" s="12"/>
      <c r="CD765" s="13"/>
      <c r="CE765" s="14"/>
      <c r="CF765" s="12"/>
      <c r="CG765" s="16"/>
      <c r="CM765" s="9"/>
      <c r="CN765" s="9"/>
      <c r="CO765" s="9"/>
      <c r="CP765" s="14"/>
      <c r="CQ765" s="17"/>
      <c r="CR765" s="9"/>
      <c r="CS765" s="9"/>
      <c r="CT765" s="9"/>
      <c r="CU765" s="9"/>
      <c r="CV765" s="9"/>
      <c r="CW765" s="9"/>
      <c r="CX765" s="9"/>
      <c r="CY765" s="18"/>
      <c r="CZ765" s="19"/>
      <c r="DA765" s="18"/>
      <c r="DB765" s="20"/>
      <c r="DC765" s="20"/>
      <c r="DD765" s="20"/>
      <c r="DE765" s="20"/>
      <c r="DF765" s="20"/>
      <c r="DG765" s="11"/>
      <c r="DH765" s="10"/>
    </row>
    <row r="766" spans="2:112" x14ac:dyDescent="0.15">
      <c r="B766" s="4"/>
      <c r="C766" s="4"/>
      <c r="D766" s="4"/>
      <c r="E766" s="4"/>
      <c r="F766" s="22"/>
      <c r="G766" s="23"/>
      <c r="H766" s="4"/>
      <c r="I766" s="4"/>
      <c r="J766" s="4"/>
      <c r="K766" s="4"/>
      <c r="L766" s="4"/>
      <c r="M766" s="9"/>
      <c r="N766" s="24"/>
      <c r="O766" s="24"/>
      <c r="P766" s="24"/>
      <c r="Q766" s="14"/>
      <c r="R766" s="193"/>
      <c r="S766" s="14"/>
      <c r="T766" s="9"/>
      <c r="U766" s="9"/>
      <c r="V766" s="9"/>
      <c r="W766" s="9"/>
      <c r="X766" s="9"/>
      <c r="Y766" s="15"/>
      <c r="Z766" s="200"/>
      <c r="AA766" s="15"/>
      <c r="AC766" s="9"/>
      <c r="CB766" s="12"/>
      <c r="CC766" s="12"/>
      <c r="CD766" s="13"/>
      <c r="CE766" s="14"/>
      <c r="CF766" s="12"/>
      <c r="CG766" s="16"/>
      <c r="CM766" s="9"/>
      <c r="CN766" s="9"/>
      <c r="CO766" s="9"/>
      <c r="CP766" s="14"/>
      <c r="CQ766" s="17"/>
      <c r="CR766" s="9"/>
      <c r="CS766" s="9"/>
      <c r="CT766" s="9"/>
      <c r="CU766" s="9"/>
      <c r="CV766" s="9"/>
      <c r="CW766" s="9"/>
      <c r="CX766" s="9"/>
      <c r="CY766" s="18"/>
      <c r="CZ766" s="19"/>
      <c r="DA766" s="18"/>
      <c r="DB766" s="20"/>
      <c r="DC766" s="20"/>
      <c r="DD766" s="20"/>
      <c r="DE766" s="20"/>
      <c r="DF766" s="20"/>
      <c r="DG766" s="11"/>
      <c r="DH766" s="10"/>
    </row>
    <row r="767" spans="2:112" x14ac:dyDescent="0.15">
      <c r="B767" s="4"/>
      <c r="C767" s="4"/>
      <c r="D767" s="4"/>
      <c r="E767" s="4"/>
      <c r="F767" s="22"/>
      <c r="G767" s="23"/>
      <c r="H767" s="4"/>
      <c r="I767" s="4"/>
      <c r="J767" s="25"/>
      <c r="K767" s="4"/>
      <c r="L767" s="4"/>
      <c r="M767" s="9"/>
      <c r="N767" s="24"/>
      <c r="O767" s="24"/>
      <c r="P767" s="24"/>
      <c r="Q767" s="14"/>
      <c r="R767" s="193"/>
      <c r="S767" s="14"/>
      <c r="T767" s="9"/>
      <c r="U767" s="9"/>
      <c r="V767" s="9"/>
      <c r="W767" s="9"/>
      <c r="X767" s="9"/>
      <c r="Y767" s="15"/>
      <c r="Z767" s="200"/>
      <c r="AA767" s="15"/>
      <c r="AC767" s="9"/>
      <c r="CB767" s="12"/>
      <c r="CC767" s="12"/>
      <c r="CD767" s="13"/>
      <c r="CE767" s="14"/>
      <c r="CF767" s="12"/>
      <c r="CG767" s="16"/>
      <c r="CM767" s="9"/>
      <c r="CN767" s="9"/>
      <c r="CO767" s="9"/>
      <c r="CP767" s="14"/>
      <c r="CQ767" s="17"/>
      <c r="CR767" s="9"/>
      <c r="CS767" s="9"/>
      <c r="CT767" s="9"/>
      <c r="CU767" s="9"/>
      <c r="CV767" s="9"/>
      <c r="CW767" s="9"/>
      <c r="CX767" s="9"/>
      <c r="CY767" s="18"/>
      <c r="CZ767" s="19"/>
      <c r="DA767" s="18"/>
      <c r="DB767" s="20"/>
      <c r="DC767" s="20"/>
      <c r="DD767" s="20"/>
      <c r="DE767" s="20"/>
      <c r="DF767" s="20"/>
      <c r="DG767" s="11"/>
      <c r="DH767" s="10"/>
    </row>
    <row r="768" spans="2:112" x14ac:dyDescent="0.15">
      <c r="N768" s="26"/>
      <c r="O768" s="26"/>
      <c r="P768" s="26"/>
      <c r="CB768" s="13"/>
      <c r="CC768" s="13"/>
      <c r="CD768" s="16"/>
      <c r="CE768" s="193"/>
      <c r="CF768" s="12" t="str">
        <f t="shared" ref="CF768:CF831" si="526">IF(AND(CC768&gt;=0,CC768&lt;=CD768/4),"",IF(AND(O768&lt;&gt;"",OR(CC768&lt;0, CC768&gt;CD768/4)),ROUND(O768/(CG768-1),1),IF(OR(CC768&lt;0, CC768&gt;CD768/4),ROUND(N768/(CG768-1),1))))</f>
        <v/>
      </c>
      <c r="CG768" s="16" t="str">
        <f t="shared" ref="CG768:CG831" si="527">IF(AND(CC768&gt;=0,CC768&lt;=CD768/4),"",IF(CC768&lt;0,BZ768,BZ768+1))</f>
        <v/>
      </c>
      <c r="CH768" s="6" t="str">
        <f t="shared" ref="CH768:CH831" si="528">IF(AND(CC768&gt;=0,CC768&lt;=CD768/4),"",IF(O768&lt;&gt;"",(O768-(CG768-1)*CF768)/2,(N768-(CG768-1)*CF768)/2))</f>
        <v/>
      </c>
      <c r="CI768" s="6" t="str">
        <f t="shared" ref="CI768:CI831" si="529">IF(CG768&gt;BZ768,CD768*(CG768-1),"")</f>
        <v/>
      </c>
    </row>
    <row r="769" spans="2:112" x14ac:dyDescent="0.15">
      <c r="N769" s="26"/>
      <c r="O769" s="26"/>
      <c r="P769" s="26"/>
      <c r="CB769" s="13"/>
      <c r="CC769" s="13"/>
      <c r="CD769" s="16"/>
      <c r="CE769" s="193"/>
      <c r="CF769" s="12" t="str">
        <f t="shared" si="526"/>
        <v/>
      </c>
      <c r="CG769" s="16" t="str">
        <f t="shared" si="527"/>
        <v/>
      </c>
      <c r="CH769" s="6" t="str">
        <f t="shared" si="528"/>
        <v/>
      </c>
      <c r="CI769" s="6" t="str">
        <f t="shared" si="529"/>
        <v/>
      </c>
    </row>
    <row r="770" spans="2:112" x14ac:dyDescent="0.15">
      <c r="N770" s="26"/>
      <c r="O770" s="26"/>
      <c r="P770" s="26"/>
      <c r="CB770" s="13"/>
      <c r="CC770" s="13"/>
      <c r="CD770" s="16"/>
      <c r="CE770" s="193"/>
      <c r="CF770" s="12" t="str">
        <f t="shared" si="526"/>
        <v/>
      </c>
      <c r="CG770" s="16" t="str">
        <f t="shared" si="527"/>
        <v/>
      </c>
      <c r="CH770" s="6" t="str">
        <f t="shared" si="528"/>
        <v/>
      </c>
      <c r="CI770" s="6" t="str">
        <f t="shared" si="529"/>
        <v/>
      </c>
    </row>
    <row r="771" spans="2:112" x14ac:dyDescent="0.15">
      <c r="N771" s="26"/>
      <c r="O771" s="26"/>
      <c r="P771" s="26"/>
      <c r="CB771" s="13"/>
      <c r="CC771" s="13"/>
      <c r="CD771" s="16"/>
      <c r="CE771" s="193"/>
      <c r="CF771" s="12" t="str">
        <f t="shared" si="526"/>
        <v/>
      </c>
      <c r="CG771" s="16" t="str">
        <f t="shared" si="527"/>
        <v/>
      </c>
      <c r="CH771" s="6" t="str">
        <f t="shared" si="528"/>
        <v/>
      </c>
      <c r="CI771" s="6" t="str">
        <f t="shared" si="529"/>
        <v/>
      </c>
    </row>
    <row r="772" spans="2:112" x14ac:dyDescent="0.15">
      <c r="N772" s="26"/>
      <c r="O772" s="26"/>
      <c r="P772" s="26"/>
      <c r="CB772" s="13"/>
      <c r="CC772" s="13"/>
      <c r="CD772" s="16"/>
      <c r="CE772" s="193"/>
      <c r="CF772" s="12" t="str">
        <f t="shared" si="526"/>
        <v/>
      </c>
      <c r="CG772" s="16" t="str">
        <f t="shared" si="527"/>
        <v/>
      </c>
      <c r="CH772" s="6" t="str">
        <f t="shared" si="528"/>
        <v/>
      </c>
      <c r="CI772" s="6" t="str">
        <f t="shared" si="529"/>
        <v/>
      </c>
    </row>
    <row r="773" spans="2:112" x14ac:dyDescent="0.15">
      <c r="N773" s="26"/>
      <c r="O773" s="26"/>
      <c r="P773" s="26"/>
      <c r="CB773" s="13"/>
      <c r="CC773" s="13"/>
      <c r="CD773" s="16"/>
      <c r="CE773" s="193"/>
      <c r="CF773" s="12" t="str">
        <f t="shared" si="526"/>
        <v/>
      </c>
      <c r="CG773" s="16" t="str">
        <f t="shared" si="527"/>
        <v/>
      </c>
      <c r="CH773" s="6" t="str">
        <f t="shared" si="528"/>
        <v/>
      </c>
      <c r="CI773" s="6" t="str">
        <f t="shared" si="529"/>
        <v/>
      </c>
    </row>
    <row r="774" spans="2:112" x14ac:dyDescent="0.15">
      <c r="B774" s="2"/>
      <c r="N774" s="26"/>
      <c r="O774" s="26"/>
      <c r="P774" s="26"/>
      <c r="Y774" s="6"/>
      <c r="Z774" s="6"/>
      <c r="AA774" s="6"/>
      <c r="CB774" s="13"/>
      <c r="CC774" s="13"/>
      <c r="CD774" s="16"/>
      <c r="CE774" s="193"/>
      <c r="CF774" s="12" t="str">
        <f t="shared" si="526"/>
        <v/>
      </c>
      <c r="CG774" s="16" t="str">
        <f t="shared" si="527"/>
        <v/>
      </c>
      <c r="CH774" s="6" t="str">
        <f t="shared" si="528"/>
        <v/>
      </c>
      <c r="CI774" s="6" t="str">
        <f t="shared" si="529"/>
        <v/>
      </c>
      <c r="CL774" s="6"/>
      <c r="DG774" s="2"/>
      <c r="DH774" s="2"/>
    </row>
    <row r="775" spans="2:112" x14ac:dyDescent="0.15">
      <c r="B775" s="2"/>
      <c r="N775" s="26"/>
      <c r="O775" s="26"/>
      <c r="P775" s="26"/>
      <c r="Y775" s="6"/>
      <c r="Z775" s="6"/>
      <c r="AA775" s="6"/>
      <c r="CB775" s="13"/>
      <c r="CC775" s="13"/>
      <c r="CD775" s="16"/>
      <c r="CE775" s="193"/>
      <c r="CF775" s="12" t="str">
        <f t="shared" si="526"/>
        <v/>
      </c>
      <c r="CG775" s="16" t="str">
        <f t="shared" si="527"/>
        <v/>
      </c>
      <c r="CH775" s="6" t="str">
        <f t="shared" si="528"/>
        <v/>
      </c>
      <c r="CI775" s="6" t="str">
        <f t="shared" si="529"/>
        <v/>
      </c>
      <c r="CL775" s="6"/>
      <c r="DG775" s="2"/>
      <c r="DH775" s="2"/>
    </row>
    <row r="776" spans="2:112" x14ac:dyDescent="0.15">
      <c r="B776" s="2"/>
      <c r="N776" s="26"/>
      <c r="O776" s="26"/>
      <c r="P776" s="26"/>
      <c r="Y776" s="6"/>
      <c r="Z776" s="6"/>
      <c r="AA776" s="6"/>
      <c r="CB776" s="13"/>
      <c r="CC776" s="13"/>
      <c r="CD776" s="16"/>
      <c r="CE776" s="193"/>
      <c r="CF776" s="12" t="str">
        <f t="shared" si="526"/>
        <v/>
      </c>
      <c r="CG776" s="16" t="str">
        <f t="shared" si="527"/>
        <v/>
      </c>
      <c r="CH776" s="6" t="str">
        <f t="shared" si="528"/>
        <v/>
      </c>
      <c r="CI776" s="6" t="str">
        <f t="shared" si="529"/>
        <v/>
      </c>
      <c r="CL776" s="6"/>
      <c r="DG776" s="2"/>
      <c r="DH776" s="2"/>
    </row>
    <row r="777" spans="2:112" x14ac:dyDescent="0.15">
      <c r="B777" s="2"/>
      <c r="N777" s="26"/>
      <c r="O777" s="26"/>
      <c r="P777" s="26"/>
      <c r="Y777" s="6"/>
      <c r="Z777" s="6"/>
      <c r="AA777" s="6"/>
      <c r="CB777" s="13"/>
      <c r="CC777" s="13"/>
      <c r="CD777" s="16"/>
      <c r="CE777" s="193"/>
      <c r="CF777" s="12" t="str">
        <f t="shared" si="526"/>
        <v/>
      </c>
      <c r="CG777" s="16" t="str">
        <f t="shared" si="527"/>
        <v/>
      </c>
      <c r="CH777" s="6" t="str">
        <f t="shared" si="528"/>
        <v/>
      </c>
      <c r="CI777" s="6" t="str">
        <f t="shared" si="529"/>
        <v/>
      </c>
      <c r="CL777" s="6"/>
      <c r="DG777" s="2"/>
      <c r="DH777" s="2"/>
    </row>
    <row r="778" spans="2:112" x14ac:dyDescent="0.15">
      <c r="B778" s="2"/>
      <c r="N778" s="26"/>
      <c r="O778" s="26"/>
      <c r="P778" s="26"/>
      <c r="Y778" s="6"/>
      <c r="Z778" s="6"/>
      <c r="AA778" s="6"/>
      <c r="CB778" s="13"/>
      <c r="CC778" s="13"/>
      <c r="CD778" s="16"/>
      <c r="CE778" s="193"/>
      <c r="CF778" s="12" t="str">
        <f t="shared" si="526"/>
        <v/>
      </c>
      <c r="CG778" s="16" t="str">
        <f t="shared" si="527"/>
        <v/>
      </c>
      <c r="CH778" s="6" t="str">
        <f t="shared" si="528"/>
        <v/>
      </c>
      <c r="CI778" s="6" t="str">
        <f t="shared" si="529"/>
        <v/>
      </c>
      <c r="CL778" s="6"/>
      <c r="DG778" s="2"/>
      <c r="DH778" s="2"/>
    </row>
    <row r="779" spans="2:112" x14ac:dyDescent="0.15">
      <c r="B779" s="2"/>
      <c r="N779" s="26"/>
      <c r="O779" s="26"/>
      <c r="P779" s="26"/>
      <c r="Y779" s="6"/>
      <c r="Z779" s="6"/>
      <c r="AA779" s="6"/>
      <c r="CB779" s="13"/>
      <c r="CC779" s="13"/>
      <c r="CD779" s="16"/>
      <c r="CE779" s="193"/>
      <c r="CF779" s="12" t="str">
        <f t="shared" si="526"/>
        <v/>
      </c>
      <c r="CG779" s="16" t="str">
        <f t="shared" si="527"/>
        <v/>
      </c>
      <c r="CH779" s="6" t="str">
        <f t="shared" si="528"/>
        <v/>
      </c>
      <c r="CI779" s="6" t="str">
        <f t="shared" si="529"/>
        <v/>
      </c>
      <c r="CL779" s="6"/>
      <c r="DG779" s="2"/>
      <c r="DH779" s="2"/>
    </row>
    <row r="780" spans="2:112" x14ac:dyDescent="0.15">
      <c r="B780" s="2"/>
      <c r="N780" s="26"/>
      <c r="O780" s="26"/>
      <c r="P780" s="26"/>
      <c r="Y780" s="6"/>
      <c r="Z780" s="6"/>
      <c r="AA780" s="6"/>
      <c r="CB780" s="13"/>
      <c r="CC780" s="13"/>
      <c r="CD780" s="16"/>
      <c r="CE780" s="193"/>
      <c r="CF780" s="12" t="str">
        <f t="shared" si="526"/>
        <v/>
      </c>
      <c r="CG780" s="16" t="str">
        <f t="shared" si="527"/>
        <v/>
      </c>
      <c r="CH780" s="6" t="str">
        <f t="shared" si="528"/>
        <v/>
      </c>
      <c r="CI780" s="6" t="str">
        <f t="shared" si="529"/>
        <v/>
      </c>
      <c r="CL780" s="6"/>
      <c r="DG780" s="2"/>
      <c r="DH780" s="2"/>
    </row>
    <row r="781" spans="2:112" x14ac:dyDescent="0.15">
      <c r="B781" s="2"/>
      <c r="N781" s="26"/>
      <c r="O781" s="26"/>
      <c r="P781" s="26"/>
      <c r="Y781" s="6"/>
      <c r="Z781" s="6"/>
      <c r="AA781" s="6"/>
      <c r="CB781" s="13"/>
      <c r="CC781" s="13"/>
      <c r="CD781" s="16"/>
      <c r="CE781" s="193"/>
      <c r="CF781" s="12" t="str">
        <f t="shared" si="526"/>
        <v/>
      </c>
      <c r="CG781" s="16" t="str">
        <f t="shared" si="527"/>
        <v/>
      </c>
      <c r="CH781" s="6" t="str">
        <f t="shared" si="528"/>
        <v/>
      </c>
      <c r="CI781" s="6" t="str">
        <f t="shared" si="529"/>
        <v/>
      </c>
      <c r="CL781" s="6"/>
      <c r="DG781" s="2"/>
      <c r="DH781" s="2"/>
    </row>
    <row r="782" spans="2:112" x14ac:dyDescent="0.15">
      <c r="B782" s="2"/>
      <c r="N782" s="26"/>
      <c r="O782" s="26"/>
      <c r="P782" s="26"/>
      <c r="Y782" s="6"/>
      <c r="Z782" s="6"/>
      <c r="AA782" s="6"/>
      <c r="CB782" s="13"/>
      <c r="CC782" s="13"/>
      <c r="CD782" s="16"/>
      <c r="CE782" s="193"/>
      <c r="CF782" s="12" t="str">
        <f t="shared" si="526"/>
        <v/>
      </c>
      <c r="CG782" s="16" t="str">
        <f t="shared" si="527"/>
        <v/>
      </c>
      <c r="CH782" s="6" t="str">
        <f t="shared" si="528"/>
        <v/>
      </c>
      <c r="CI782" s="6" t="str">
        <f t="shared" si="529"/>
        <v/>
      </c>
      <c r="CL782" s="6"/>
      <c r="DG782" s="2"/>
      <c r="DH782" s="2"/>
    </row>
    <row r="783" spans="2:112" x14ac:dyDescent="0.15">
      <c r="B783" s="2"/>
      <c r="N783" s="26"/>
      <c r="O783" s="26"/>
      <c r="P783" s="26"/>
      <c r="Y783" s="6"/>
      <c r="Z783" s="6"/>
      <c r="AA783" s="6"/>
      <c r="CB783" s="13"/>
      <c r="CC783" s="13"/>
      <c r="CD783" s="16"/>
      <c r="CE783" s="193"/>
      <c r="CF783" s="12" t="str">
        <f t="shared" si="526"/>
        <v/>
      </c>
      <c r="CG783" s="16" t="str">
        <f t="shared" si="527"/>
        <v/>
      </c>
      <c r="CH783" s="6" t="str">
        <f t="shared" si="528"/>
        <v/>
      </c>
      <c r="CI783" s="6" t="str">
        <f t="shared" si="529"/>
        <v/>
      </c>
      <c r="CL783" s="6"/>
      <c r="DG783" s="2"/>
      <c r="DH783" s="2"/>
    </row>
    <row r="784" spans="2:112" x14ac:dyDescent="0.15">
      <c r="B784" s="2"/>
      <c r="N784" s="26"/>
      <c r="O784" s="26"/>
      <c r="P784" s="26"/>
      <c r="Y784" s="6"/>
      <c r="Z784" s="6"/>
      <c r="AA784" s="6"/>
      <c r="CB784" s="13"/>
      <c r="CC784" s="13"/>
      <c r="CD784" s="16"/>
      <c r="CE784" s="193"/>
      <c r="CF784" s="12" t="str">
        <f t="shared" si="526"/>
        <v/>
      </c>
      <c r="CG784" s="16" t="str">
        <f t="shared" si="527"/>
        <v/>
      </c>
      <c r="CH784" s="6" t="str">
        <f t="shared" si="528"/>
        <v/>
      </c>
      <c r="CI784" s="6" t="str">
        <f t="shared" si="529"/>
        <v/>
      </c>
      <c r="CL784" s="6"/>
      <c r="DG784" s="2"/>
      <c r="DH784" s="2"/>
    </row>
    <row r="785" spans="2:112" x14ac:dyDescent="0.15">
      <c r="B785" s="2"/>
      <c r="N785" s="26"/>
      <c r="O785" s="26"/>
      <c r="P785" s="26"/>
      <c r="Y785" s="6"/>
      <c r="Z785" s="6"/>
      <c r="AA785" s="6"/>
      <c r="CB785" s="13"/>
      <c r="CC785" s="13"/>
      <c r="CD785" s="16"/>
      <c r="CE785" s="193"/>
      <c r="CF785" s="12" t="str">
        <f t="shared" si="526"/>
        <v/>
      </c>
      <c r="CG785" s="16" t="str">
        <f t="shared" si="527"/>
        <v/>
      </c>
      <c r="CH785" s="6" t="str">
        <f t="shared" si="528"/>
        <v/>
      </c>
      <c r="CI785" s="6" t="str">
        <f t="shared" si="529"/>
        <v/>
      </c>
      <c r="CL785" s="6"/>
      <c r="DG785" s="2"/>
      <c r="DH785" s="2"/>
    </row>
    <row r="786" spans="2:112" x14ac:dyDescent="0.15">
      <c r="B786" s="2"/>
      <c r="N786" s="26"/>
      <c r="O786" s="26"/>
      <c r="P786" s="26"/>
      <c r="Y786" s="6"/>
      <c r="Z786" s="6"/>
      <c r="AA786" s="6"/>
      <c r="CB786" s="13"/>
      <c r="CC786" s="13"/>
      <c r="CD786" s="16"/>
      <c r="CE786" s="193"/>
      <c r="CF786" s="12" t="str">
        <f t="shared" si="526"/>
        <v/>
      </c>
      <c r="CG786" s="16" t="str">
        <f t="shared" si="527"/>
        <v/>
      </c>
      <c r="CH786" s="6" t="str">
        <f t="shared" si="528"/>
        <v/>
      </c>
      <c r="CI786" s="6" t="str">
        <f t="shared" si="529"/>
        <v/>
      </c>
      <c r="CL786" s="6"/>
      <c r="DG786" s="2"/>
      <c r="DH786" s="2"/>
    </row>
    <row r="787" spans="2:112" x14ac:dyDescent="0.15">
      <c r="B787" s="2"/>
      <c r="N787" s="26"/>
      <c r="O787" s="26"/>
      <c r="P787" s="26"/>
      <c r="Y787" s="6"/>
      <c r="Z787" s="6"/>
      <c r="AA787" s="6"/>
      <c r="CB787" s="13"/>
      <c r="CC787" s="13"/>
      <c r="CD787" s="16"/>
      <c r="CE787" s="193"/>
      <c r="CF787" s="12" t="str">
        <f t="shared" si="526"/>
        <v/>
      </c>
      <c r="CG787" s="16" t="str">
        <f t="shared" si="527"/>
        <v/>
      </c>
      <c r="CH787" s="6" t="str">
        <f t="shared" si="528"/>
        <v/>
      </c>
      <c r="CI787" s="6" t="str">
        <f t="shared" si="529"/>
        <v/>
      </c>
      <c r="CL787" s="6"/>
      <c r="DG787" s="2"/>
      <c r="DH787" s="2"/>
    </row>
    <row r="788" spans="2:112" x14ac:dyDescent="0.15">
      <c r="B788" s="2"/>
      <c r="N788" s="26"/>
      <c r="O788" s="26"/>
      <c r="P788" s="26"/>
      <c r="Y788" s="6"/>
      <c r="Z788" s="6"/>
      <c r="AA788" s="6"/>
      <c r="CB788" s="13"/>
      <c r="CC788" s="13"/>
      <c r="CD788" s="16"/>
      <c r="CE788" s="193"/>
      <c r="CF788" s="12" t="str">
        <f t="shared" si="526"/>
        <v/>
      </c>
      <c r="CG788" s="16" t="str">
        <f t="shared" si="527"/>
        <v/>
      </c>
      <c r="CH788" s="6" t="str">
        <f t="shared" si="528"/>
        <v/>
      </c>
      <c r="CI788" s="6" t="str">
        <f t="shared" si="529"/>
        <v/>
      </c>
      <c r="CL788" s="6"/>
      <c r="DG788" s="2"/>
      <c r="DH788" s="2"/>
    </row>
    <row r="789" spans="2:112" x14ac:dyDescent="0.15">
      <c r="B789" s="2"/>
      <c r="N789" s="26"/>
      <c r="O789" s="26"/>
      <c r="P789" s="26"/>
      <c r="Y789" s="6"/>
      <c r="Z789" s="6"/>
      <c r="AA789" s="6"/>
      <c r="CB789" s="13"/>
      <c r="CC789" s="13"/>
      <c r="CD789" s="16"/>
      <c r="CE789" s="193"/>
      <c r="CF789" s="12" t="str">
        <f t="shared" si="526"/>
        <v/>
      </c>
      <c r="CG789" s="16" t="str">
        <f t="shared" si="527"/>
        <v/>
      </c>
      <c r="CH789" s="6" t="str">
        <f t="shared" si="528"/>
        <v/>
      </c>
      <c r="CI789" s="6" t="str">
        <f t="shared" si="529"/>
        <v/>
      </c>
      <c r="CL789" s="6"/>
      <c r="DG789" s="2"/>
      <c r="DH789" s="2"/>
    </row>
    <row r="790" spans="2:112" x14ac:dyDescent="0.15">
      <c r="B790" s="2"/>
      <c r="N790" s="26"/>
      <c r="O790" s="26"/>
      <c r="P790" s="26"/>
      <c r="Y790" s="6"/>
      <c r="Z790" s="6"/>
      <c r="AA790" s="6"/>
      <c r="CB790" s="13"/>
      <c r="CC790" s="13"/>
      <c r="CD790" s="16"/>
      <c r="CE790" s="193"/>
      <c r="CF790" s="12" t="str">
        <f t="shared" si="526"/>
        <v/>
      </c>
      <c r="CG790" s="16" t="str">
        <f t="shared" si="527"/>
        <v/>
      </c>
      <c r="CH790" s="6" t="str">
        <f t="shared" si="528"/>
        <v/>
      </c>
      <c r="CI790" s="6" t="str">
        <f t="shared" si="529"/>
        <v/>
      </c>
      <c r="CL790" s="6"/>
      <c r="DG790" s="2"/>
      <c r="DH790" s="2"/>
    </row>
    <row r="791" spans="2:112" x14ac:dyDescent="0.15">
      <c r="B791" s="2"/>
      <c r="N791" s="26"/>
      <c r="O791" s="26"/>
      <c r="P791" s="26"/>
      <c r="Y791" s="6"/>
      <c r="Z791" s="6"/>
      <c r="AA791" s="6"/>
      <c r="CB791" s="13"/>
      <c r="CC791" s="13"/>
      <c r="CD791" s="16"/>
      <c r="CE791" s="193"/>
      <c r="CF791" s="12" t="str">
        <f t="shared" si="526"/>
        <v/>
      </c>
      <c r="CG791" s="16" t="str">
        <f t="shared" si="527"/>
        <v/>
      </c>
      <c r="CH791" s="6" t="str">
        <f t="shared" si="528"/>
        <v/>
      </c>
      <c r="CI791" s="6" t="str">
        <f t="shared" si="529"/>
        <v/>
      </c>
      <c r="CL791" s="6"/>
      <c r="DG791" s="2"/>
      <c r="DH791" s="2"/>
    </row>
    <row r="792" spans="2:112" x14ac:dyDescent="0.15">
      <c r="B792" s="2"/>
      <c r="N792" s="26"/>
      <c r="O792" s="26"/>
      <c r="P792" s="26"/>
      <c r="Y792" s="6"/>
      <c r="Z792" s="6"/>
      <c r="AA792" s="6"/>
      <c r="CB792" s="13"/>
      <c r="CC792" s="13"/>
      <c r="CD792" s="16"/>
      <c r="CE792" s="193"/>
      <c r="CF792" s="12" t="str">
        <f t="shared" si="526"/>
        <v/>
      </c>
      <c r="CG792" s="16" t="str">
        <f t="shared" si="527"/>
        <v/>
      </c>
      <c r="CH792" s="6" t="str">
        <f t="shared" si="528"/>
        <v/>
      </c>
      <c r="CI792" s="6" t="str">
        <f t="shared" si="529"/>
        <v/>
      </c>
      <c r="CL792" s="6"/>
      <c r="DG792" s="2"/>
      <c r="DH792" s="2"/>
    </row>
    <row r="793" spans="2:112" x14ac:dyDescent="0.15">
      <c r="B793" s="2"/>
      <c r="N793" s="26"/>
      <c r="O793" s="26"/>
      <c r="P793" s="26"/>
      <c r="Y793" s="6"/>
      <c r="Z793" s="6"/>
      <c r="AA793" s="6"/>
      <c r="CB793" s="13"/>
      <c r="CC793" s="13"/>
      <c r="CD793" s="16"/>
      <c r="CE793" s="193"/>
      <c r="CF793" s="12" t="str">
        <f t="shared" si="526"/>
        <v/>
      </c>
      <c r="CG793" s="16" t="str">
        <f t="shared" si="527"/>
        <v/>
      </c>
      <c r="CH793" s="6" t="str">
        <f t="shared" si="528"/>
        <v/>
      </c>
      <c r="CI793" s="6" t="str">
        <f t="shared" si="529"/>
        <v/>
      </c>
      <c r="CL793" s="6"/>
      <c r="DG793" s="2"/>
      <c r="DH793" s="2"/>
    </row>
    <row r="794" spans="2:112" x14ac:dyDescent="0.15">
      <c r="B794" s="2"/>
      <c r="N794" s="26"/>
      <c r="O794" s="26"/>
      <c r="P794" s="26"/>
      <c r="Y794" s="6"/>
      <c r="Z794" s="6"/>
      <c r="AA794" s="6"/>
      <c r="CB794" s="13"/>
      <c r="CC794" s="13"/>
      <c r="CD794" s="16"/>
      <c r="CE794" s="193"/>
      <c r="CF794" s="12" t="str">
        <f t="shared" si="526"/>
        <v/>
      </c>
      <c r="CG794" s="16" t="str">
        <f t="shared" si="527"/>
        <v/>
      </c>
      <c r="CH794" s="6" t="str">
        <f t="shared" si="528"/>
        <v/>
      </c>
      <c r="CI794" s="6" t="str">
        <f t="shared" si="529"/>
        <v/>
      </c>
      <c r="CL794" s="6"/>
      <c r="DG794" s="2"/>
      <c r="DH794" s="2"/>
    </row>
    <row r="795" spans="2:112" x14ac:dyDescent="0.15">
      <c r="B795" s="2"/>
      <c r="N795" s="26"/>
      <c r="O795" s="26"/>
      <c r="P795" s="26"/>
      <c r="Y795" s="6"/>
      <c r="Z795" s="6"/>
      <c r="AA795" s="6"/>
      <c r="CB795" s="13"/>
      <c r="CC795" s="13"/>
      <c r="CD795" s="16"/>
      <c r="CE795" s="193"/>
      <c r="CF795" s="12" t="str">
        <f t="shared" si="526"/>
        <v/>
      </c>
      <c r="CG795" s="16" t="str">
        <f t="shared" si="527"/>
        <v/>
      </c>
      <c r="CH795" s="6" t="str">
        <f t="shared" si="528"/>
        <v/>
      </c>
      <c r="CI795" s="6" t="str">
        <f t="shared" si="529"/>
        <v/>
      </c>
      <c r="CL795" s="6"/>
      <c r="DG795" s="2"/>
      <c r="DH795" s="2"/>
    </row>
    <row r="796" spans="2:112" x14ac:dyDescent="0.15">
      <c r="B796" s="2"/>
      <c r="N796" s="26"/>
      <c r="O796" s="26"/>
      <c r="P796" s="26"/>
      <c r="Y796" s="6"/>
      <c r="Z796" s="6"/>
      <c r="AA796" s="6"/>
      <c r="CB796" s="13"/>
      <c r="CC796" s="13"/>
      <c r="CD796" s="16"/>
      <c r="CE796" s="193"/>
      <c r="CF796" s="12" t="str">
        <f t="shared" si="526"/>
        <v/>
      </c>
      <c r="CG796" s="16" t="str">
        <f t="shared" si="527"/>
        <v/>
      </c>
      <c r="CH796" s="6" t="str">
        <f t="shared" si="528"/>
        <v/>
      </c>
      <c r="CI796" s="6" t="str">
        <f t="shared" si="529"/>
        <v/>
      </c>
      <c r="CL796" s="6"/>
      <c r="DG796" s="2"/>
      <c r="DH796" s="2"/>
    </row>
    <row r="797" spans="2:112" x14ac:dyDescent="0.15">
      <c r="B797" s="2"/>
      <c r="N797" s="26"/>
      <c r="O797" s="26"/>
      <c r="P797" s="26"/>
      <c r="Y797" s="6"/>
      <c r="Z797" s="6"/>
      <c r="AA797" s="6"/>
      <c r="CB797" s="13"/>
      <c r="CC797" s="13"/>
      <c r="CD797" s="16"/>
      <c r="CE797" s="193"/>
      <c r="CF797" s="12" t="str">
        <f t="shared" si="526"/>
        <v/>
      </c>
      <c r="CG797" s="16" t="str">
        <f t="shared" si="527"/>
        <v/>
      </c>
      <c r="CH797" s="6" t="str">
        <f t="shared" si="528"/>
        <v/>
      </c>
      <c r="CI797" s="6" t="str">
        <f t="shared" si="529"/>
        <v/>
      </c>
      <c r="CL797" s="6"/>
      <c r="DG797" s="2"/>
      <c r="DH797" s="2"/>
    </row>
    <row r="798" spans="2:112" x14ac:dyDescent="0.15">
      <c r="B798" s="2"/>
      <c r="N798" s="26"/>
      <c r="O798" s="26"/>
      <c r="P798" s="26"/>
      <c r="Y798" s="6"/>
      <c r="Z798" s="6"/>
      <c r="AA798" s="6"/>
      <c r="CB798" s="13"/>
      <c r="CC798" s="13"/>
      <c r="CD798" s="16"/>
      <c r="CE798" s="193"/>
      <c r="CF798" s="12" t="str">
        <f t="shared" si="526"/>
        <v/>
      </c>
      <c r="CG798" s="16" t="str">
        <f t="shared" si="527"/>
        <v/>
      </c>
      <c r="CH798" s="6" t="str">
        <f t="shared" si="528"/>
        <v/>
      </c>
      <c r="CI798" s="6" t="str">
        <f t="shared" si="529"/>
        <v/>
      </c>
      <c r="CL798" s="6"/>
      <c r="DG798" s="2"/>
      <c r="DH798" s="2"/>
    </row>
    <row r="799" spans="2:112" x14ac:dyDescent="0.15">
      <c r="B799" s="2"/>
      <c r="N799" s="26"/>
      <c r="O799" s="26"/>
      <c r="P799" s="26"/>
      <c r="Y799" s="6"/>
      <c r="Z799" s="6"/>
      <c r="AA799" s="6"/>
      <c r="CB799" s="13"/>
      <c r="CC799" s="13"/>
      <c r="CD799" s="16"/>
      <c r="CE799" s="193"/>
      <c r="CF799" s="12" t="str">
        <f t="shared" si="526"/>
        <v/>
      </c>
      <c r="CG799" s="16" t="str">
        <f t="shared" si="527"/>
        <v/>
      </c>
      <c r="CH799" s="6" t="str">
        <f t="shared" si="528"/>
        <v/>
      </c>
      <c r="CI799" s="6" t="str">
        <f t="shared" si="529"/>
        <v/>
      </c>
      <c r="CL799" s="6"/>
      <c r="DG799" s="2"/>
      <c r="DH799" s="2"/>
    </row>
    <row r="800" spans="2:112" x14ac:dyDescent="0.15">
      <c r="B800" s="2"/>
      <c r="N800" s="26"/>
      <c r="O800" s="26"/>
      <c r="P800" s="26"/>
      <c r="Y800" s="6"/>
      <c r="Z800" s="6"/>
      <c r="AA800" s="6"/>
      <c r="CB800" s="13"/>
      <c r="CC800" s="13"/>
      <c r="CD800" s="16"/>
      <c r="CE800" s="193"/>
      <c r="CF800" s="12" t="str">
        <f t="shared" si="526"/>
        <v/>
      </c>
      <c r="CG800" s="16" t="str">
        <f t="shared" si="527"/>
        <v/>
      </c>
      <c r="CH800" s="6" t="str">
        <f t="shared" si="528"/>
        <v/>
      </c>
      <c r="CI800" s="6" t="str">
        <f t="shared" si="529"/>
        <v/>
      </c>
      <c r="CL800" s="6"/>
      <c r="DG800" s="2"/>
      <c r="DH800" s="2"/>
    </row>
    <row r="801" spans="2:112" x14ac:dyDescent="0.15">
      <c r="B801" s="2"/>
      <c r="N801" s="26"/>
      <c r="O801" s="26"/>
      <c r="P801" s="26"/>
      <c r="Y801" s="6"/>
      <c r="Z801" s="6"/>
      <c r="AA801" s="6"/>
      <c r="CB801" s="13"/>
      <c r="CC801" s="13"/>
      <c r="CD801" s="16"/>
      <c r="CE801" s="193"/>
      <c r="CF801" s="12" t="str">
        <f t="shared" si="526"/>
        <v/>
      </c>
      <c r="CG801" s="16" t="str">
        <f t="shared" si="527"/>
        <v/>
      </c>
      <c r="CH801" s="6" t="str">
        <f t="shared" si="528"/>
        <v/>
      </c>
      <c r="CI801" s="6" t="str">
        <f t="shared" si="529"/>
        <v/>
      </c>
      <c r="CL801" s="6"/>
      <c r="DG801" s="2"/>
      <c r="DH801" s="2"/>
    </row>
    <row r="802" spans="2:112" x14ac:dyDescent="0.15">
      <c r="B802" s="2"/>
      <c r="N802" s="26"/>
      <c r="O802" s="26"/>
      <c r="P802" s="26"/>
      <c r="Y802" s="6"/>
      <c r="Z802" s="6"/>
      <c r="AA802" s="6"/>
      <c r="CB802" s="13"/>
      <c r="CC802" s="13"/>
      <c r="CD802" s="16"/>
      <c r="CE802" s="193"/>
      <c r="CF802" s="12" t="str">
        <f t="shared" si="526"/>
        <v/>
      </c>
      <c r="CG802" s="16" t="str">
        <f t="shared" si="527"/>
        <v/>
      </c>
      <c r="CH802" s="6" t="str">
        <f t="shared" si="528"/>
        <v/>
      </c>
      <c r="CI802" s="6" t="str">
        <f t="shared" si="529"/>
        <v/>
      </c>
      <c r="CL802" s="6"/>
      <c r="DG802" s="2"/>
      <c r="DH802" s="2"/>
    </row>
    <row r="803" spans="2:112" x14ac:dyDescent="0.15">
      <c r="B803" s="2"/>
      <c r="N803" s="26"/>
      <c r="O803" s="26"/>
      <c r="P803" s="26"/>
      <c r="Y803" s="6"/>
      <c r="Z803" s="6"/>
      <c r="AA803" s="6"/>
      <c r="CB803" s="13"/>
      <c r="CC803" s="13"/>
      <c r="CD803" s="16"/>
      <c r="CE803" s="193"/>
      <c r="CF803" s="12" t="str">
        <f t="shared" si="526"/>
        <v/>
      </c>
      <c r="CG803" s="16" t="str">
        <f t="shared" si="527"/>
        <v/>
      </c>
      <c r="CH803" s="6" t="str">
        <f t="shared" si="528"/>
        <v/>
      </c>
      <c r="CI803" s="6" t="str">
        <f t="shared" si="529"/>
        <v/>
      </c>
      <c r="CL803" s="6"/>
      <c r="DG803" s="2"/>
      <c r="DH803" s="2"/>
    </row>
    <row r="804" spans="2:112" x14ac:dyDescent="0.15">
      <c r="B804" s="2"/>
      <c r="N804" s="26"/>
      <c r="O804" s="26"/>
      <c r="P804" s="26"/>
      <c r="Y804" s="6"/>
      <c r="Z804" s="6"/>
      <c r="AA804" s="6"/>
      <c r="CB804" s="13"/>
      <c r="CC804" s="13"/>
      <c r="CD804" s="16"/>
      <c r="CE804" s="193"/>
      <c r="CF804" s="12" t="str">
        <f t="shared" si="526"/>
        <v/>
      </c>
      <c r="CG804" s="16" t="str">
        <f t="shared" si="527"/>
        <v/>
      </c>
      <c r="CH804" s="6" t="str">
        <f t="shared" si="528"/>
        <v/>
      </c>
      <c r="CI804" s="6" t="str">
        <f t="shared" si="529"/>
        <v/>
      </c>
      <c r="CL804" s="6"/>
      <c r="DG804" s="2"/>
      <c r="DH804" s="2"/>
    </row>
    <row r="805" spans="2:112" x14ac:dyDescent="0.15">
      <c r="B805" s="2"/>
      <c r="N805" s="26"/>
      <c r="O805" s="26"/>
      <c r="P805" s="26"/>
      <c r="Y805" s="6"/>
      <c r="Z805" s="6"/>
      <c r="AA805" s="6"/>
      <c r="CB805" s="13"/>
      <c r="CC805" s="13"/>
      <c r="CD805" s="16"/>
      <c r="CE805" s="193"/>
      <c r="CF805" s="12" t="str">
        <f t="shared" si="526"/>
        <v/>
      </c>
      <c r="CG805" s="16" t="str">
        <f t="shared" si="527"/>
        <v/>
      </c>
      <c r="CH805" s="6" t="str">
        <f t="shared" si="528"/>
        <v/>
      </c>
      <c r="CI805" s="6" t="str">
        <f t="shared" si="529"/>
        <v/>
      </c>
      <c r="CL805" s="6"/>
      <c r="DG805" s="2"/>
      <c r="DH805" s="2"/>
    </row>
    <row r="806" spans="2:112" x14ac:dyDescent="0.15">
      <c r="B806" s="2"/>
      <c r="N806" s="26"/>
      <c r="O806" s="26"/>
      <c r="P806" s="26"/>
      <c r="Y806" s="6"/>
      <c r="Z806" s="6"/>
      <c r="AA806" s="6"/>
      <c r="CB806" s="13"/>
      <c r="CC806" s="13"/>
      <c r="CD806" s="16"/>
      <c r="CE806" s="193"/>
      <c r="CF806" s="12" t="str">
        <f t="shared" si="526"/>
        <v/>
      </c>
      <c r="CG806" s="16" t="str">
        <f t="shared" si="527"/>
        <v/>
      </c>
      <c r="CH806" s="6" t="str">
        <f t="shared" si="528"/>
        <v/>
      </c>
      <c r="CI806" s="6" t="str">
        <f t="shared" si="529"/>
        <v/>
      </c>
      <c r="CL806" s="6"/>
      <c r="DG806" s="2"/>
      <c r="DH806" s="2"/>
    </row>
    <row r="807" spans="2:112" x14ac:dyDescent="0.15">
      <c r="B807" s="2"/>
      <c r="N807" s="26"/>
      <c r="O807" s="26"/>
      <c r="P807" s="26"/>
      <c r="Y807" s="6"/>
      <c r="Z807" s="6"/>
      <c r="AA807" s="6"/>
      <c r="CB807" s="13"/>
      <c r="CC807" s="13"/>
      <c r="CD807" s="16"/>
      <c r="CE807" s="193"/>
      <c r="CF807" s="12" t="str">
        <f t="shared" si="526"/>
        <v/>
      </c>
      <c r="CG807" s="16" t="str">
        <f t="shared" si="527"/>
        <v/>
      </c>
      <c r="CH807" s="6" t="str">
        <f t="shared" si="528"/>
        <v/>
      </c>
      <c r="CI807" s="6" t="str">
        <f t="shared" si="529"/>
        <v/>
      </c>
      <c r="CL807" s="6"/>
      <c r="DG807" s="2"/>
      <c r="DH807" s="2"/>
    </row>
    <row r="808" spans="2:112" x14ac:dyDescent="0.15">
      <c r="B808" s="2"/>
      <c r="N808" s="26"/>
      <c r="O808" s="26"/>
      <c r="P808" s="26"/>
      <c r="Y808" s="6"/>
      <c r="Z808" s="6"/>
      <c r="AA808" s="6"/>
      <c r="CB808" s="13"/>
      <c r="CC808" s="13"/>
      <c r="CD808" s="16"/>
      <c r="CE808" s="193"/>
      <c r="CF808" s="12" t="str">
        <f t="shared" si="526"/>
        <v/>
      </c>
      <c r="CG808" s="16" t="str">
        <f t="shared" si="527"/>
        <v/>
      </c>
      <c r="CH808" s="6" t="str">
        <f t="shared" si="528"/>
        <v/>
      </c>
      <c r="CI808" s="6" t="str">
        <f t="shared" si="529"/>
        <v/>
      </c>
      <c r="CL808" s="6"/>
      <c r="DG808" s="2"/>
      <c r="DH808" s="2"/>
    </row>
    <row r="809" spans="2:112" x14ac:dyDescent="0.15">
      <c r="B809" s="2"/>
      <c r="N809" s="26"/>
      <c r="O809" s="26"/>
      <c r="P809" s="26"/>
      <c r="Y809" s="6"/>
      <c r="Z809" s="6"/>
      <c r="AA809" s="6"/>
      <c r="CB809" s="13"/>
      <c r="CC809" s="13"/>
      <c r="CD809" s="16"/>
      <c r="CE809" s="193"/>
      <c r="CF809" s="12" t="str">
        <f t="shared" si="526"/>
        <v/>
      </c>
      <c r="CG809" s="16" t="str">
        <f t="shared" si="527"/>
        <v/>
      </c>
      <c r="CH809" s="6" t="str">
        <f t="shared" si="528"/>
        <v/>
      </c>
      <c r="CI809" s="6" t="str">
        <f t="shared" si="529"/>
        <v/>
      </c>
      <c r="CL809" s="6"/>
      <c r="DG809" s="2"/>
      <c r="DH809" s="2"/>
    </row>
    <row r="810" spans="2:112" x14ac:dyDescent="0.15">
      <c r="B810" s="2"/>
      <c r="N810" s="26"/>
      <c r="O810" s="26"/>
      <c r="P810" s="26"/>
      <c r="Y810" s="6"/>
      <c r="Z810" s="6"/>
      <c r="AA810" s="6"/>
      <c r="CB810" s="13"/>
      <c r="CC810" s="13"/>
      <c r="CD810" s="16"/>
      <c r="CE810" s="193"/>
      <c r="CF810" s="12" t="str">
        <f t="shared" si="526"/>
        <v/>
      </c>
      <c r="CG810" s="16" t="str">
        <f t="shared" si="527"/>
        <v/>
      </c>
      <c r="CH810" s="6" t="str">
        <f t="shared" si="528"/>
        <v/>
      </c>
      <c r="CI810" s="6" t="str">
        <f t="shared" si="529"/>
        <v/>
      </c>
      <c r="CL810" s="6"/>
      <c r="DG810" s="2"/>
      <c r="DH810" s="2"/>
    </row>
    <row r="811" spans="2:112" x14ac:dyDescent="0.15">
      <c r="B811" s="2"/>
      <c r="N811" s="26"/>
      <c r="O811" s="26"/>
      <c r="P811" s="26"/>
      <c r="Y811" s="6"/>
      <c r="Z811" s="6"/>
      <c r="AA811" s="6"/>
      <c r="CB811" s="13"/>
      <c r="CC811" s="13"/>
      <c r="CD811" s="16"/>
      <c r="CE811" s="193"/>
      <c r="CF811" s="12" t="str">
        <f t="shared" si="526"/>
        <v/>
      </c>
      <c r="CG811" s="16" t="str">
        <f t="shared" si="527"/>
        <v/>
      </c>
      <c r="CH811" s="6" t="str">
        <f t="shared" si="528"/>
        <v/>
      </c>
      <c r="CI811" s="6" t="str">
        <f t="shared" si="529"/>
        <v/>
      </c>
      <c r="CL811" s="6"/>
      <c r="DG811" s="2"/>
      <c r="DH811" s="2"/>
    </row>
    <row r="812" spans="2:112" x14ac:dyDescent="0.15">
      <c r="B812" s="2"/>
      <c r="N812" s="26"/>
      <c r="O812" s="26"/>
      <c r="P812" s="26"/>
      <c r="Y812" s="6"/>
      <c r="Z812" s="6"/>
      <c r="AA812" s="6"/>
      <c r="CB812" s="13"/>
      <c r="CC812" s="13"/>
      <c r="CD812" s="16"/>
      <c r="CE812" s="193"/>
      <c r="CF812" s="12" t="str">
        <f t="shared" si="526"/>
        <v/>
      </c>
      <c r="CG812" s="16" t="str">
        <f t="shared" si="527"/>
        <v/>
      </c>
      <c r="CH812" s="6" t="str">
        <f t="shared" si="528"/>
        <v/>
      </c>
      <c r="CI812" s="6" t="str">
        <f t="shared" si="529"/>
        <v/>
      </c>
      <c r="CL812" s="6"/>
      <c r="DG812" s="2"/>
      <c r="DH812" s="2"/>
    </row>
    <row r="813" spans="2:112" x14ac:dyDescent="0.15">
      <c r="B813" s="2"/>
      <c r="N813" s="26"/>
      <c r="O813" s="26"/>
      <c r="P813" s="26"/>
      <c r="Y813" s="6"/>
      <c r="Z813" s="6"/>
      <c r="AA813" s="6"/>
      <c r="CB813" s="13"/>
      <c r="CC813" s="13"/>
      <c r="CD813" s="16"/>
      <c r="CE813" s="193"/>
      <c r="CF813" s="12" t="str">
        <f t="shared" si="526"/>
        <v/>
      </c>
      <c r="CG813" s="16" t="str">
        <f t="shared" si="527"/>
        <v/>
      </c>
      <c r="CH813" s="6" t="str">
        <f t="shared" si="528"/>
        <v/>
      </c>
      <c r="CI813" s="6" t="str">
        <f t="shared" si="529"/>
        <v/>
      </c>
      <c r="CL813" s="6"/>
      <c r="DG813" s="2"/>
      <c r="DH813" s="2"/>
    </row>
    <row r="814" spans="2:112" x14ac:dyDescent="0.15">
      <c r="B814" s="2"/>
      <c r="N814" s="26"/>
      <c r="O814" s="26"/>
      <c r="P814" s="26"/>
      <c r="Y814" s="6"/>
      <c r="Z814" s="6"/>
      <c r="AA814" s="6"/>
      <c r="CB814" s="13"/>
      <c r="CC814" s="13"/>
      <c r="CD814" s="16"/>
      <c r="CE814" s="193"/>
      <c r="CF814" s="12" t="str">
        <f t="shared" si="526"/>
        <v/>
      </c>
      <c r="CG814" s="16" t="str">
        <f t="shared" si="527"/>
        <v/>
      </c>
      <c r="CH814" s="6" t="str">
        <f t="shared" si="528"/>
        <v/>
      </c>
      <c r="CI814" s="6" t="str">
        <f t="shared" si="529"/>
        <v/>
      </c>
      <c r="CL814" s="6"/>
      <c r="DG814" s="2"/>
      <c r="DH814" s="2"/>
    </row>
    <row r="815" spans="2:112" x14ac:dyDescent="0.15">
      <c r="B815" s="2"/>
      <c r="N815" s="26"/>
      <c r="O815" s="26"/>
      <c r="P815" s="26"/>
      <c r="Y815" s="6"/>
      <c r="Z815" s="6"/>
      <c r="AA815" s="6"/>
      <c r="CB815" s="13"/>
      <c r="CC815" s="13"/>
      <c r="CD815" s="16"/>
      <c r="CE815" s="193"/>
      <c r="CF815" s="12" t="str">
        <f t="shared" si="526"/>
        <v/>
      </c>
      <c r="CG815" s="16" t="str">
        <f t="shared" si="527"/>
        <v/>
      </c>
      <c r="CH815" s="6" t="str">
        <f t="shared" si="528"/>
        <v/>
      </c>
      <c r="CI815" s="6" t="str">
        <f t="shared" si="529"/>
        <v/>
      </c>
      <c r="CL815" s="6"/>
      <c r="DG815" s="2"/>
      <c r="DH815" s="2"/>
    </row>
    <row r="816" spans="2:112" x14ac:dyDescent="0.15">
      <c r="B816" s="2"/>
      <c r="N816" s="26"/>
      <c r="O816" s="26"/>
      <c r="P816" s="26"/>
      <c r="Y816" s="6"/>
      <c r="Z816" s="6"/>
      <c r="AA816" s="6"/>
      <c r="CB816" s="13"/>
      <c r="CC816" s="13"/>
      <c r="CD816" s="16"/>
      <c r="CE816" s="193"/>
      <c r="CF816" s="12" t="str">
        <f t="shared" si="526"/>
        <v/>
      </c>
      <c r="CG816" s="16" t="str">
        <f t="shared" si="527"/>
        <v/>
      </c>
      <c r="CH816" s="6" t="str">
        <f t="shared" si="528"/>
        <v/>
      </c>
      <c r="CI816" s="6" t="str">
        <f t="shared" si="529"/>
        <v/>
      </c>
      <c r="CL816" s="6"/>
      <c r="DG816" s="2"/>
      <c r="DH816" s="2"/>
    </row>
    <row r="817" spans="2:112" x14ac:dyDescent="0.15">
      <c r="B817" s="2"/>
      <c r="N817" s="26"/>
      <c r="O817" s="26"/>
      <c r="P817" s="26"/>
      <c r="Y817" s="6"/>
      <c r="Z817" s="6"/>
      <c r="AA817" s="6"/>
      <c r="CB817" s="13"/>
      <c r="CC817" s="13"/>
      <c r="CD817" s="16"/>
      <c r="CE817" s="193"/>
      <c r="CF817" s="12" t="str">
        <f t="shared" si="526"/>
        <v/>
      </c>
      <c r="CG817" s="16" t="str">
        <f t="shared" si="527"/>
        <v/>
      </c>
      <c r="CH817" s="6" t="str">
        <f t="shared" si="528"/>
        <v/>
      </c>
      <c r="CI817" s="6" t="str">
        <f t="shared" si="529"/>
        <v/>
      </c>
      <c r="CL817" s="6"/>
      <c r="DG817" s="2"/>
      <c r="DH817" s="2"/>
    </row>
    <row r="818" spans="2:112" x14ac:dyDescent="0.15">
      <c r="B818" s="2"/>
      <c r="N818" s="26"/>
      <c r="O818" s="26"/>
      <c r="P818" s="26"/>
      <c r="Y818" s="6"/>
      <c r="Z818" s="6"/>
      <c r="AA818" s="6"/>
      <c r="CB818" s="13"/>
      <c r="CC818" s="13"/>
      <c r="CD818" s="16"/>
      <c r="CE818" s="193"/>
      <c r="CF818" s="12" t="str">
        <f t="shared" si="526"/>
        <v/>
      </c>
      <c r="CG818" s="16" t="str">
        <f t="shared" si="527"/>
        <v/>
      </c>
      <c r="CH818" s="6" t="str">
        <f t="shared" si="528"/>
        <v/>
      </c>
      <c r="CI818" s="6" t="str">
        <f t="shared" si="529"/>
        <v/>
      </c>
      <c r="CL818" s="6"/>
      <c r="DG818" s="2"/>
      <c r="DH818" s="2"/>
    </row>
    <row r="819" spans="2:112" x14ac:dyDescent="0.15">
      <c r="B819" s="2"/>
      <c r="N819" s="26"/>
      <c r="O819" s="26"/>
      <c r="P819" s="26"/>
      <c r="Y819" s="6"/>
      <c r="Z819" s="6"/>
      <c r="AA819" s="6"/>
      <c r="CB819" s="13"/>
      <c r="CC819" s="13"/>
      <c r="CD819" s="16"/>
      <c r="CE819" s="193"/>
      <c r="CF819" s="12" t="str">
        <f t="shared" si="526"/>
        <v/>
      </c>
      <c r="CG819" s="16" t="str">
        <f t="shared" si="527"/>
        <v/>
      </c>
      <c r="CH819" s="6" t="str">
        <f t="shared" si="528"/>
        <v/>
      </c>
      <c r="CI819" s="6" t="str">
        <f t="shared" si="529"/>
        <v/>
      </c>
      <c r="CL819" s="6"/>
      <c r="DG819" s="2"/>
      <c r="DH819" s="2"/>
    </row>
    <row r="820" spans="2:112" x14ac:dyDescent="0.15">
      <c r="B820" s="2"/>
      <c r="N820" s="26"/>
      <c r="O820" s="26"/>
      <c r="P820" s="26"/>
      <c r="Y820" s="6"/>
      <c r="Z820" s="6"/>
      <c r="AA820" s="6"/>
      <c r="CB820" s="13"/>
      <c r="CC820" s="13"/>
      <c r="CD820" s="16"/>
      <c r="CE820" s="193"/>
      <c r="CF820" s="12" t="str">
        <f t="shared" si="526"/>
        <v/>
      </c>
      <c r="CG820" s="16" t="str">
        <f t="shared" si="527"/>
        <v/>
      </c>
      <c r="CH820" s="6" t="str">
        <f t="shared" si="528"/>
        <v/>
      </c>
      <c r="CI820" s="6" t="str">
        <f t="shared" si="529"/>
        <v/>
      </c>
      <c r="CL820" s="6"/>
      <c r="DG820" s="2"/>
      <c r="DH820" s="2"/>
    </row>
    <row r="821" spans="2:112" x14ac:dyDescent="0.15">
      <c r="B821" s="2"/>
      <c r="N821" s="26"/>
      <c r="O821" s="26"/>
      <c r="P821" s="26"/>
      <c r="Y821" s="6"/>
      <c r="Z821" s="6"/>
      <c r="AA821" s="6"/>
      <c r="CB821" s="13"/>
      <c r="CC821" s="13"/>
      <c r="CD821" s="16"/>
      <c r="CE821" s="193"/>
      <c r="CF821" s="12" t="str">
        <f t="shared" si="526"/>
        <v/>
      </c>
      <c r="CG821" s="16" t="str">
        <f t="shared" si="527"/>
        <v/>
      </c>
      <c r="CH821" s="6" t="str">
        <f t="shared" si="528"/>
        <v/>
      </c>
      <c r="CI821" s="6" t="str">
        <f t="shared" si="529"/>
        <v/>
      </c>
      <c r="CL821" s="6"/>
      <c r="DG821" s="2"/>
      <c r="DH821" s="2"/>
    </row>
    <row r="822" spans="2:112" x14ac:dyDescent="0.15">
      <c r="B822" s="2"/>
      <c r="N822" s="26"/>
      <c r="O822" s="26"/>
      <c r="P822" s="26"/>
      <c r="Y822" s="6"/>
      <c r="Z822" s="6"/>
      <c r="AA822" s="6"/>
      <c r="CB822" s="13"/>
      <c r="CC822" s="13"/>
      <c r="CD822" s="16"/>
      <c r="CE822" s="193"/>
      <c r="CF822" s="12" t="str">
        <f t="shared" si="526"/>
        <v/>
      </c>
      <c r="CG822" s="16" t="str">
        <f t="shared" si="527"/>
        <v/>
      </c>
      <c r="CH822" s="6" t="str">
        <f t="shared" si="528"/>
        <v/>
      </c>
      <c r="CI822" s="6" t="str">
        <f t="shared" si="529"/>
        <v/>
      </c>
      <c r="CL822" s="6"/>
      <c r="DG822" s="2"/>
      <c r="DH822" s="2"/>
    </row>
    <row r="823" spans="2:112" x14ac:dyDescent="0.15">
      <c r="B823" s="2"/>
      <c r="N823" s="26"/>
      <c r="O823" s="26"/>
      <c r="P823" s="26"/>
      <c r="Y823" s="6"/>
      <c r="Z823" s="6"/>
      <c r="AA823" s="6"/>
      <c r="CB823" s="13"/>
      <c r="CC823" s="13"/>
      <c r="CD823" s="16"/>
      <c r="CE823" s="193"/>
      <c r="CF823" s="12" t="str">
        <f t="shared" si="526"/>
        <v/>
      </c>
      <c r="CG823" s="16" t="str">
        <f t="shared" si="527"/>
        <v/>
      </c>
      <c r="CH823" s="6" t="str">
        <f t="shared" si="528"/>
        <v/>
      </c>
      <c r="CI823" s="6" t="str">
        <f t="shared" si="529"/>
        <v/>
      </c>
      <c r="CL823" s="6"/>
      <c r="DG823" s="2"/>
      <c r="DH823" s="2"/>
    </row>
    <row r="824" spans="2:112" x14ac:dyDescent="0.15">
      <c r="B824" s="2"/>
      <c r="N824" s="26"/>
      <c r="O824" s="26"/>
      <c r="P824" s="26"/>
      <c r="Y824" s="6"/>
      <c r="Z824" s="6"/>
      <c r="AA824" s="6"/>
      <c r="CB824" s="13"/>
      <c r="CC824" s="13"/>
      <c r="CD824" s="16"/>
      <c r="CE824" s="193"/>
      <c r="CF824" s="12" t="str">
        <f t="shared" si="526"/>
        <v/>
      </c>
      <c r="CG824" s="16" t="str">
        <f t="shared" si="527"/>
        <v/>
      </c>
      <c r="CH824" s="6" t="str">
        <f t="shared" si="528"/>
        <v/>
      </c>
      <c r="CI824" s="6" t="str">
        <f t="shared" si="529"/>
        <v/>
      </c>
      <c r="CL824" s="6"/>
      <c r="DG824" s="2"/>
      <c r="DH824" s="2"/>
    </row>
    <row r="825" spans="2:112" x14ac:dyDescent="0.15">
      <c r="B825" s="2"/>
      <c r="N825" s="26"/>
      <c r="O825" s="26"/>
      <c r="P825" s="26"/>
      <c r="Y825" s="6"/>
      <c r="Z825" s="6"/>
      <c r="AA825" s="6"/>
      <c r="CB825" s="13"/>
      <c r="CC825" s="13"/>
      <c r="CD825" s="16"/>
      <c r="CE825" s="193"/>
      <c r="CF825" s="12" t="str">
        <f t="shared" si="526"/>
        <v/>
      </c>
      <c r="CG825" s="16" t="str">
        <f t="shared" si="527"/>
        <v/>
      </c>
      <c r="CH825" s="6" t="str">
        <f t="shared" si="528"/>
        <v/>
      </c>
      <c r="CI825" s="6" t="str">
        <f t="shared" si="529"/>
        <v/>
      </c>
      <c r="CL825" s="6"/>
      <c r="DG825" s="2"/>
      <c r="DH825" s="2"/>
    </row>
    <row r="826" spans="2:112" x14ac:dyDescent="0.15">
      <c r="B826" s="2"/>
      <c r="N826" s="26"/>
      <c r="O826" s="26"/>
      <c r="P826" s="26"/>
      <c r="Y826" s="6"/>
      <c r="Z826" s="6"/>
      <c r="AA826" s="6"/>
      <c r="CB826" s="13"/>
      <c r="CC826" s="13"/>
      <c r="CD826" s="16"/>
      <c r="CE826" s="193"/>
      <c r="CF826" s="12" t="str">
        <f t="shared" si="526"/>
        <v/>
      </c>
      <c r="CG826" s="16" t="str">
        <f t="shared" si="527"/>
        <v/>
      </c>
      <c r="CH826" s="6" t="str">
        <f t="shared" si="528"/>
        <v/>
      </c>
      <c r="CI826" s="6" t="str">
        <f t="shared" si="529"/>
        <v/>
      </c>
      <c r="CL826" s="6"/>
      <c r="DG826" s="2"/>
      <c r="DH826" s="2"/>
    </row>
    <row r="827" spans="2:112" x14ac:dyDescent="0.15">
      <c r="B827" s="2"/>
      <c r="N827" s="26"/>
      <c r="O827" s="26"/>
      <c r="P827" s="26"/>
      <c r="Y827" s="6"/>
      <c r="Z827" s="6"/>
      <c r="AA827" s="6"/>
      <c r="CB827" s="13"/>
      <c r="CC827" s="13"/>
      <c r="CD827" s="16"/>
      <c r="CE827" s="193"/>
      <c r="CF827" s="12" t="str">
        <f t="shared" si="526"/>
        <v/>
      </c>
      <c r="CG827" s="16" t="str">
        <f t="shared" si="527"/>
        <v/>
      </c>
      <c r="CH827" s="6" t="str">
        <f t="shared" si="528"/>
        <v/>
      </c>
      <c r="CI827" s="6" t="str">
        <f t="shared" si="529"/>
        <v/>
      </c>
      <c r="CL827" s="6"/>
      <c r="DG827" s="2"/>
      <c r="DH827" s="2"/>
    </row>
    <row r="828" spans="2:112" x14ac:dyDescent="0.15">
      <c r="B828" s="2"/>
      <c r="N828" s="26"/>
      <c r="O828" s="26"/>
      <c r="P828" s="26"/>
      <c r="Y828" s="6"/>
      <c r="Z828" s="6"/>
      <c r="AA828" s="6"/>
      <c r="CB828" s="13"/>
      <c r="CC828" s="13"/>
      <c r="CD828" s="16"/>
      <c r="CE828" s="193"/>
      <c r="CF828" s="12" t="str">
        <f t="shared" si="526"/>
        <v/>
      </c>
      <c r="CG828" s="16" t="str">
        <f t="shared" si="527"/>
        <v/>
      </c>
      <c r="CH828" s="6" t="str">
        <f t="shared" si="528"/>
        <v/>
      </c>
      <c r="CI828" s="6" t="str">
        <f t="shared" si="529"/>
        <v/>
      </c>
      <c r="CL828" s="6"/>
      <c r="DG828" s="2"/>
      <c r="DH828" s="2"/>
    </row>
    <row r="829" spans="2:112" x14ac:dyDescent="0.15">
      <c r="B829" s="2"/>
      <c r="N829" s="26"/>
      <c r="O829" s="26"/>
      <c r="P829" s="26"/>
      <c r="Y829" s="6"/>
      <c r="Z829" s="6"/>
      <c r="AA829" s="6"/>
      <c r="CB829" s="13"/>
      <c r="CC829" s="13"/>
      <c r="CD829" s="16"/>
      <c r="CE829" s="193"/>
      <c r="CF829" s="12" t="str">
        <f t="shared" si="526"/>
        <v/>
      </c>
      <c r="CG829" s="16" t="str">
        <f t="shared" si="527"/>
        <v/>
      </c>
      <c r="CH829" s="6" t="str">
        <f t="shared" si="528"/>
        <v/>
      </c>
      <c r="CI829" s="6" t="str">
        <f t="shared" si="529"/>
        <v/>
      </c>
      <c r="CL829" s="6"/>
      <c r="DG829" s="2"/>
      <c r="DH829" s="2"/>
    </row>
    <row r="830" spans="2:112" x14ac:dyDescent="0.15">
      <c r="B830" s="2"/>
      <c r="N830" s="26"/>
      <c r="O830" s="26"/>
      <c r="P830" s="26"/>
      <c r="Y830" s="6"/>
      <c r="Z830" s="6"/>
      <c r="AA830" s="6"/>
      <c r="CB830" s="13"/>
      <c r="CC830" s="13"/>
      <c r="CD830" s="16"/>
      <c r="CE830" s="193"/>
      <c r="CF830" s="12" t="str">
        <f t="shared" si="526"/>
        <v/>
      </c>
      <c r="CG830" s="16" t="str">
        <f t="shared" si="527"/>
        <v/>
      </c>
      <c r="CH830" s="6" t="str">
        <f t="shared" si="528"/>
        <v/>
      </c>
      <c r="CI830" s="6" t="str">
        <f t="shared" si="529"/>
        <v/>
      </c>
      <c r="CL830" s="6"/>
      <c r="DG830" s="2"/>
      <c r="DH830" s="2"/>
    </row>
    <row r="831" spans="2:112" x14ac:dyDescent="0.15">
      <c r="B831" s="2"/>
      <c r="N831" s="26"/>
      <c r="O831" s="26"/>
      <c r="P831" s="26"/>
      <c r="Y831" s="6"/>
      <c r="Z831" s="6"/>
      <c r="AA831" s="6"/>
      <c r="CB831" s="13"/>
      <c r="CC831" s="13"/>
      <c r="CD831" s="16"/>
      <c r="CE831" s="193"/>
      <c r="CF831" s="12" t="str">
        <f t="shared" si="526"/>
        <v/>
      </c>
      <c r="CG831" s="16" t="str">
        <f t="shared" si="527"/>
        <v/>
      </c>
      <c r="CH831" s="6" t="str">
        <f t="shared" si="528"/>
        <v/>
      </c>
      <c r="CI831" s="6" t="str">
        <f t="shared" si="529"/>
        <v/>
      </c>
      <c r="CL831" s="6"/>
      <c r="DG831" s="2"/>
      <c r="DH831" s="2"/>
    </row>
    <row r="832" spans="2:112" x14ac:dyDescent="0.15">
      <c r="B832" s="2"/>
      <c r="N832" s="26"/>
      <c r="O832" s="26"/>
      <c r="P832" s="26"/>
      <c r="Y832" s="6"/>
      <c r="Z832" s="6"/>
      <c r="AA832" s="6"/>
      <c r="CB832" s="13"/>
      <c r="CC832" s="13"/>
      <c r="CD832" s="16"/>
      <c r="CE832" s="193"/>
      <c r="CF832" s="12" t="str">
        <f t="shared" ref="CF832:CF895" si="530">IF(AND(CC832&gt;=0,CC832&lt;=CD832/4),"",IF(AND(O832&lt;&gt;"",OR(CC832&lt;0, CC832&gt;CD832/4)),ROUND(O832/(CG832-1),1),IF(OR(CC832&lt;0, CC832&gt;CD832/4),ROUND(N832/(CG832-1),1))))</f>
        <v/>
      </c>
      <c r="CG832" s="16" t="str">
        <f t="shared" ref="CG832:CG895" si="531">IF(AND(CC832&gt;=0,CC832&lt;=CD832/4),"",IF(CC832&lt;0,BZ832,BZ832+1))</f>
        <v/>
      </c>
      <c r="CH832" s="6" t="str">
        <f t="shared" ref="CH832:CH895" si="532">IF(AND(CC832&gt;=0,CC832&lt;=CD832/4),"",IF(O832&lt;&gt;"",(O832-(CG832-1)*CF832)/2,(N832-(CG832-1)*CF832)/2))</f>
        <v/>
      </c>
      <c r="CI832" s="6" t="str">
        <f t="shared" ref="CI832:CI895" si="533">IF(CG832&gt;BZ832,CD832*(CG832-1),"")</f>
        <v/>
      </c>
      <c r="CL832" s="6"/>
      <c r="DG832" s="2"/>
      <c r="DH832" s="2"/>
    </row>
    <row r="833" spans="2:112" x14ac:dyDescent="0.15">
      <c r="B833" s="2"/>
      <c r="N833" s="26"/>
      <c r="O833" s="26"/>
      <c r="P833" s="26"/>
      <c r="Y833" s="6"/>
      <c r="Z833" s="6"/>
      <c r="AA833" s="6"/>
      <c r="CB833" s="13"/>
      <c r="CC833" s="13"/>
      <c r="CD833" s="16"/>
      <c r="CE833" s="193"/>
      <c r="CF833" s="12" t="str">
        <f t="shared" si="530"/>
        <v/>
      </c>
      <c r="CG833" s="16" t="str">
        <f t="shared" si="531"/>
        <v/>
      </c>
      <c r="CH833" s="6" t="str">
        <f t="shared" si="532"/>
        <v/>
      </c>
      <c r="CI833" s="6" t="str">
        <f t="shared" si="533"/>
        <v/>
      </c>
      <c r="CL833" s="6"/>
      <c r="DG833" s="2"/>
      <c r="DH833" s="2"/>
    </row>
    <row r="834" spans="2:112" x14ac:dyDescent="0.15">
      <c r="B834" s="2"/>
      <c r="N834" s="26"/>
      <c r="O834" s="26"/>
      <c r="P834" s="26"/>
      <c r="Y834" s="6"/>
      <c r="Z834" s="6"/>
      <c r="AA834" s="6"/>
      <c r="CB834" s="13"/>
      <c r="CC834" s="13"/>
      <c r="CD834" s="16"/>
      <c r="CE834" s="193"/>
      <c r="CF834" s="12" t="str">
        <f t="shared" si="530"/>
        <v/>
      </c>
      <c r="CG834" s="16" t="str">
        <f t="shared" si="531"/>
        <v/>
      </c>
      <c r="CH834" s="6" t="str">
        <f t="shared" si="532"/>
        <v/>
      </c>
      <c r="CI834" s="6" t="str">
        <f t="shared" si="533"/>
        <v/>
      </c>
      <c r="CL834" s="6"/>
      <c r="DG834" s="2"/>
      <c r="DH834" s="2"/>
    </row>
    <row r="835" spans="2:112" x14ac:dyDescent="0.15">
      <c r="B835" s="2"/>
      <c r="N835" s="26"/>
      <c r="O835" s="26"/>
      <c r="P835" s="26"/>
      <c r="Y835" s="6"/>
      <c r="Z835" s="6"/>
      <c r="AA835" s="6"/>
      <c r="CB835" s="13"/>
      <c r="CC835" s="13"/>
      <c r="CD835" s="16"/>
      <c r="CE835" s="193"/>
      <c r="CF835" s="12" t="str">
        <f t="shared" si="530"/>
        <v/>
      </c>
      <c r="CG835" s="16" t="str">
        <f t="shared" si="531"/>
        <v/>
      </c>
      <c r="CH835" s="6" t="str">
        <f t="shared" si="532"/>
        <v/>
      </c>
      <c r="CI835" s="6" t="str">
        <f t="shared" si="533"/>
        <v/>
      </c>
      <c r="CL835" s="6"/>
      <c r="DG835" s="2"/>
      <c r="DH835" s="2"/>
    </row>
    <row r="836" spans="2:112" x14ac:dyDescent="0.15">
      <c r="B836" s="2"/>
      <c r="N836" s="26"/>
      <c r="O836" s="26"/>
      <c r="P836" s="26"/>
      <c r="Y836" s="6"/>
      <c r="Z836" s="6"/>
      <c r="AA836" s="6"/>
      <c r="CB836" s="13"/>
      <c r="CC836" s="13"/>
      <c r="CD836" s="16"/>
      <c r="CE836" s="193"/>
      <c r="CF836" s="12" t="str">
        <f t="shared" si="530"/>
        <v/>
      </c>
      <c r="CG836" s="16" t="str">
        <f t="shared" si="531"/>
        <v/>
      </c>
      <c r="CH836" s="6" t="str">
        <f t="shared" si="532"/>
        <v/>
      </c>
      <c r="CI836" s="6" t="str">
        <f t="shared" si="533"/>
        <v/>
      </c>
      <c r="CL836" s="6"/>
      <c r="DG836" s="2"/>
      <c r="DH836" s="2"/>
    </row>
    <row r="837" spans="2:112" x14ac:dyDescent="0.15">
      <c r="B837" s="2"/>
      <c r="N837" s="26"/>
      <c r="O837" s="26"/>
      <c r="P837" s="26"/>
      <c r="Y837" s="6"/>
      <c r="Z837" s="6"/>
      <c r="AA837" s="6"/>
      <c r="CB837" s="13"/>
      <c r="CC837" s="13"/>
      <c r="CD837" s="16"/>
      <c r="CE837" s="193"/>
      <c r="CF837" s="12" t="str">
        <f t="shared" si="530"/>
        <v/>
      </c>
      <c r="CG837" s="16" t="str">
        <f t="shared" si="531"/>
        <v/>
      </c>
      <c r="CH837" s="6" t="str">
        <f t="shared" si="532"/>
        <v/>
      </c>
      <c r="CI837" s="6" t="str">
        <f t="shared" si="533"/>
        <v/>
      </c>
      <c r="CL837" s="6"/>
      <c r="DG837" s="2"/>
      <c r="DH837" s="2"/>
    </row>
    <row r="838" spans="2:112" x14ac:dyDescent="0.15">
      <c r="B838" s="2"/>
      <c r="N838" s="26"/>
      <c r="O838" s="26"/>
      <c r="P838" s="26"/>
      <c r="Y838" s="6"/>
      <c r="Z838" s="6"/>
      <c r="AA838" s="6"/>
      <c r="CB838" s="13"/>
      <c r="CC838" s="13"/>
      <c r="CD838" s="16"/>
      <c r="CE838" s="193"/>
      <c r="CF838" s="12" t="str">
        <f t="shared" si="530"/>
        <v/>
      </c>
      <c r="CG838" s="16" t="str">
        <f t="shared" si="531"/>
        <v/>
      </c>
      <c r="CH838" s="6" t="str">
        <f t="shared" si="532"/>
        <v/>
      </c>
      <c r="CI838" s="6" t="str">
        <f t="shared" si="533"/>
        <v/>
      </c>
      <c r="CL838" s="6"/>
      <c r="DG838" s="2"/>
      <c r="DH838" s="2"/>
    </row>
    <row r="839" spans="2:112" x14ac:dyDescent="0.15">
      <c r="B839" s="2"/>
      <c r="N839" s="26"/>
      <c r="O839" s="26"/>
      <c r="P839" s="26"/>
      <c r="Y839" s="6"/>
      <c r="Z839" s="6"/>
      <c r="AA839" s="6"/>
      <c r="CB839" s="13"/>
      <c r="CC839" s="13"/>
      <c r="CD839" s="16"/>
      <c r="CE839" s="193"/>
      <c r="CF839" s="12" t="str">
        <f t="shared" si="530"/>
        <v/>
      </c>
      <c r="CG839" s="16" t="str">
        <f t="shared" si="531"/>
        <v/>
      </c>
      <c r="CH839" s="6" t="str">
        <f t="shared" si="532"/>
        <v/>
      </c>
      <c r="CI839" s="6" t="str">
        <f t="shared" si="533"/>
        <v/>
      </c>
      <c r="CL839" s="6"/>
      <c r="DG839" s="2"/>
      <c r="DH839" s="2"/>
    </row>
    <row r="840" spans="2:112" x14ac:dyDescent="0.15">
      <c r="B840" s="2"/>
      <c r="N840" s="26"/>
      <c r="O840" s="26"/>
      <c r="P840" s="26"/>
      <c r="Y840" s="6"/>
      <c r="Z840" s="6"/>
      <c r="AA840" s="6"/>
      <c r="CB840" s="13"/>
      <c r="CC840" s="13"/>
      <c r="CD840" s="16"/>
      <c r="CE840" s="193"/>
      <c r="CF840" s="12" t="str">
        <f t="shared" si="530"/>
        <v/>
      </c>
      <c r="CG840" s="16" t="str">
        <f t="shared" si="531"/>
        <v/>
      </c>
      <c r="CH840" s="6" t="str">
        <f t="shared" si="532"/>
        <v/>
      </c>
      <c r="CI840" s="6" t="str">
        <f t="shared" si="533"/>
        <v/>
      </c>
      <c r="CL840" s="6"/>
      <c r="DG840" s="2"/>
      <c r="DH840" s="2"/>
    </row>
    <row r="841" spans="2:112" x14ac:dyDescent="0.15">
      <c r="B841" s="2"/>
      <c r="N841" s="26"/>
      <c r="O841" s="26"/>
      <c r="P841" s="26"/>
      <c r="Y841" s="6"/>
      <c r="Z841" s="6"/>
      <c r="AA841" s="6"/>
      <c r="CB841" s="13"/>
      <c r="CC841" s="13"/>
      <c r="CD841" s="16"/>
      <c r="CE841" s="193"/>
      <c r="CF841" s="12" t="str">
        <f t="shared" si="530"/>
        <v/>
      </c>
      <c r="CG841" s="16" t="str">
        <f t="shared" si="531"/>
        <v/>
      </c>
      <c r="CH841" s="6" t="str">
        <f t="shared" si="532"/>
        <v/>
      </c>
      <c r="CI841" s="6" t="str">
        <f t="shared" si="533"/>
        <v/>
      </c>
      <c r="CL841" s="6"/>
      <c r="DG841" s="2"/>
      <c r="DH841" s="2"/>
    </row>
    <row r="842" spans="2:112" x14ac:dyDescent="0.15">
      <c r="B842" s="2"/>
      <c r="N842" s="26"/>
      <c r="O842" s="26"/>
      <c r="P842" s="26"/>
      <c r="Y842" s="6"/>
      <c r="Z842" s="6"/>
      <c r="AA842" s="6"/>
      <c r="CB842" s="13"/>
      <c r="CC842" s="13"/>
      <c r="CD842" s="16"/>
      <c r="CE842" s="193"/>
      <c r="CF842" s="12" t="str">
        <f t="shared" si="530"/>
        <v/>
      </c>
      <c r="CG842" s="16" t="str">
        <f t="shared" si="531"/>
        <v/>
      </c>
      <c r="CH842" s="6" t="str">
        <f t="shared" si="532"/>
        <v/>
      </c>
      <c r="CI842" s="6" t="str">
        <f t="shared" si="533"/>
        <v/>
      </c>
      <c r="CL842" s="6"/>
      <c r="DG842" s="2"/>
      <c r="DH842" s="2"/>
    </row>
    <row r="843" spans="2:112" x14ac:dyDescent="0.15">
      <c r="B843" s="2"/>
      <c r="N843" s="26"/>
      <c r="O843" s="26"/>
      <c r="P843" s="26"/>
      <c r="Y843" s="6"/>
      <c r="Z843" s="6"/>
      <c r="AA843" s="6"/>
      <c r="CB843" s="13"/>
      <c r="CC843" s="13"/>
      <c r="CD843" s="16"/>
      <c r="CE843" s="193"/>
      <c r="CF843" s="12" t="str">
        <f t="shared" si="530"/>
        <v/>
      </c>
      <c r="CG843" s="16" t="str">
        <f t="shared" si="531"/>
        <v/>
      </c>
      <c r="CH843" s="6" t="str">
        <f t="shared" si="532"/>
        <v/>
      </c>
      <c r="CI843" s="6" t="str">
        <f t="shared" si="533"/>
        <v/>
      </c>
      <c r="CL843" s="6"/>
      <c r="DG843" s="2"/>
      <c r="DH843" s="2"/>
    </row>
    <row r="844" spans="2:112" x14ac:dyDescent="0.15">
      <c r="B844" s="2"/>
      <c r="N844" s="26"/>
      <c r="O844" s="26"/>
      <c r="P844" s="26"/>
      <c r="Y844" s="6"/>
      <c r="Z844" s="6"/>
      <c r="AA844" s="6"/>
      <c r="CB844" s="13"/>
      <c r="CC844" s="13"/>
      <c r="CD844" s="16"/>
      <c r="CE844" s="193"/>
      <c r="CF844" s="12" t="str">
        <f t="shared" si="530"/>
        <v/>
      </c>
      <c r="CG844" s="16" t="str">
        <f t="shared" si="531"/>
        <v/>
      </c>
      <c r="CH844" s="6" t="str">
        <f t="shared" si="532"/>
        <v/>
      </c>
      <c r="CI844" s="6" t="str">
        <f t="shared" si="533"/>
        <v/>
      </c>
      <c r="CL844" s="6"/>
      <c r="DG844" s="2"/>
      <c r="DH844" s="2"/>
    </row>
    <row r="845" spans="2:112" x14ac:dyDescent="0.15">
      <c r="B845" s="2"/>
      <c r="N845" s="26"/>
      <c r="O845" s="26"/>
      <c r="P845" s="26"/>
      <c r="Y845" s="6"/>
      <c r="Z845" s="6"/>
      <c r="AA845" s="6"/>
      <c r="CB845" s="13"/>
      <c r="CC845" s="13"/>
      <c r="CD845" s="16"/>
      <c r="CE845" s="193"/>
      <c r="CF845" s="12" t="str">
        <f t="shared" si="530"/>
        <v/>
      </c>
      <c r="CG845" s="16" t="str">
        <f t="shared" si="531"/>
        <v/>
      </c>
      <c r="CH845" s="6" t="str">
        <f t="shared" si="532"/>
        <v/>
      </c>
      <c r="CI845" s="6" t="str">
        <f t="shared" si="533"/>
        <v/>
      </c>
      <c r="CL845" s="6"/>
      <c r="DG845" s="2"/>
      <c r="DH845" s="2"/>
    </row>
    <row r="846" spans="2:112" x14ac:dyDescent="0.15">
      <c r="B846" s="2"/>
      <c r="N846" s="26"/>
      <c r="O846" s="26"/>
      <c r="P846" s="26"/>
      <c r="Y846" s="6"/>
      <c r="Z846" s="6"/>
      <c r="AA846" s="6"/>
      <c r="CB846" s="13"/>
      <c r="CC846" s="13"/>
      <c r="CD846" s="16"/>
      <c r="CE846" s="193"/>
      <c r="CF846" s="12" t="str">
        <f t="shared" si="530"/>
        <v/>
      </c>
      <c r="CG846" s="16" t="str">
        <f t="shared" si="531"/>
        <v/>
      </c>
      <c r="CH846" s="6" t="str">
        <f t="shared" si="532"/>
        <v/>
      </c>
      <c r="CI846" s="6" t="str">
        <f t="shared" si="533"/>
        <v/>
      </c>
      <c r="CL846" s="6"/>
      <c r="DG846" s="2"/>
      <c r="DH846" s="2"/>
    </row>
    <row r="847" spans="2:112" x14ac:dyDescent="0.15">
      <c r="B847" s="2"/>
      <c r="N847" s="26"/>
      <c r="O847" s="26"/>
      <c r="P847" s="26"/>
      <c r="Y847" s="6"/>
      <c r="Z847" s="6"/>
      <c r="AA847" s="6"/>
      <c r="CB847" s="13"/>
      <c r="CC847" s="13"/>
      <c r="CD847" s="16"/>
      <c r="CE847" s="193"/>
      <c r="CF847" s="12" t="str">
        <f t="shared" si="530"/>
        <v/>
      </c>
      <c r="CG847" s="16" t="str">
        <f t="shared" si="531"/>
        <v/>
      </c>
      <c r="CH847" s="6" t="str">
        <f t="shared" si="532"/>
        <v/>
      </c>
      <c r="CI847" s="6" t="str">
        <f t="shared" si="533"/>
        <v/>
      </c>
      <c r="CL847" s="6"/>
      <c r="DG847" s="2"/>
      <c r="DH847" s="2"/>
    </row>
    <row r="848" spans="2:112" x14ac:dyDescent="0.15">
      <c r="B848" s="2"/>
      <c r="N848" s="26"/>
      <c r="O848" s="26"/>
      <c r="P848" s="26"/>
      <c r="Y848" s="6"/>
      <c r="Z848" s="6"/>
      <c r="AA848" s="6"/>
      <c r="CB848" s="13"/>
      <c r="CC848" s="13"/>
      <c r="CD848" s="16"/>
      <c r="CE848" s="193"/>
      <c r="CF848" s="12" t="str">
        <f t="shared" si="530"/>
        <v/>
      </c>
      <c r="CG848" s="16" t="str">
        <f t="shared" si="531"/>
        <v/>
      </c>
      <c r="CH848" s="6" t="str">
        <f t="shared" si="532"/>
        <v/>
      </c>
      <c r="CI848" s="6" t="str">
        <f t="shared" si="533"/>
        <v/>
      </c>
      <c r="CL848" s="6"/>
      <c r="DG848" s="2"/>
      <c r="DH848" s="2"/>
    </row>
    <row r="849" spans="2:112" x14ac:dyDescent="0.15">
      <c r="B849" s="2"/>
      <c r="N849" s="26"/>
      <c r="O849" s="26"/>
      <c r="P849" s="26"/>
      <c r="Y849" s="6"/>
      <c r="Z849" s="6"/>
      <c r="AA849" s="6"/>
      <c r="CB849" s="13"/>
      <c r="CC849" s="13"/>
      <c r="CD849" s="16"/>
      <c r="CE849" s="193"/>
      <c r="CF849" s="12" t="str">
        <f t="shared" si="530"/>
        <v/>
      </c>
      <c r="CG849" s="16" t="str">
        <f t="shared" si="531"/>
        <v/>
      </c>
      <c r="CH849" s="6" t="str">
        <f t="shared" si="532"/>
        <v/>
      </c>
      <c r="CI849" s="6" t="str">
        <f t="shared" si="533"/>
        <v/>
      </c>
      <c r="CL849" s="6"/>
      <c r="DG849" s="2"/>
      <c r="DH849" s="2"/>
    </row>
    <row r="850" spans="2:112" x14ac:dyDescent="0.15">
      <c r="B850" s="2"/>
      <c r="N850" s="26"/>
      <c r="O850" s="26"/>
      <c r="P850" s="26"/>
      <c r="Y850" s="6"/>
      <c r="Z850" s="6"/>
      <c r="AA850" s="6"/>
      <c r="CB850" s="13"/>
      <c r="CC850" s="13"/>
      <c r="CD850" s="16"/>
      <c r="CE850" s="193"/>
      <c r="CF850" s="12" t="str">
        <f t="shared" si="530"/>
        <v/>
      </c>
      <c r="CG850" s="16" t="str">
        <f t="shared" si="531"/>
        <v/>
      </c>
      <c r="CH850" s="6" t="str">
        <f t="shared" si="532"/>
        <v/>
      </c>
      <c r="CI850" s="6" t="str">
        <f t="shared" si="533"/>
        <v/>
      </c>
      <c r="CL850" s="6"/>
      <c r="DG850" s="2"/>
      <c r="DH850" s="2"/>
    </row>
    <row r="851" spans="2:112" x14ac:dyDescent="0.15">
      <c r="B851" s="2"/>
      <c r="N851" s="26"/>
      <c r="O851" s="26"/>
      <c r="P851" s="26"/>
      <c r="Y851" s="6"/>
      <c r="Z851" s="6"/>
      <c r="AA851" s="6"/>
      <c r="CB851" s="13"/>
      <c r="CC851" s="13"/>
      <c r="CD851" s="16"/>
      <c r="CE851" s="193"/>
      <c r="CF851" s="12" t="str">
        <f t="shared" si="530"/>
        <v/>
      </c>
      <c r="CG851" s="16" t="str">
        <f t="shared" si="531"/>
        <v/>
      </c>
      <c r="CH851" s="6" t="str">
        <f t="shared" si="532"/>
        <v/>
      </c>
      <c r="CI851" s="6" t="str">
        <f t="shared" si="533"/>
        <v/>
      </c>
      <c r="CL851" s="6"/>
      <c r="DG851" s="2"/>
      <c r="DH851" s="2"/>
    </row>
    <row r="852" spans="2:112" x14ac:dyDescent="0.15">
      <c r="B852" s="2"/>
      <c r="N852" s="26"/>
      <c r="O852" s="26"/>
      <c r="P852" s="26"/>
      <c r="Y852" s="6"/>
      <c r="Z852" s="6"/>
      <c r="AA852" s="6"/>
      <c r="CB852" s="13"/>
      <c r="CC852" s="13"/>
      <c r="CD852" s="16"/>
      <c r="CE852" s="193"/>
      <c r="CF852" s="12" t="str">
        <f t="shared" si="530"/>
        <v/>
      </c>
      <c r="CG852" s="16" t="str">
        <f t="shared" si="531"/>
        <v/>
      </c>
      <c r="CH852" s="6" t="str">
        <f t="shared" si="532"/>
        <v/>
      </c>
      <c r="CI852" s="6" t="str">
        <f t="shared" si="533"/>
        <v/>
      </c>
      <c r="CL852" s="6"/>
      <c r="DG852" s="2"/>
      <c r="DH852" s="2"/>
    </row>
    <row r="853" spans="2:112" x14ac:dyDescent="0.15">
      <c r="B853" s="2"/>
      <c r="N853" s="26"/>
      <c r="O853" s="26"/>
      <c r="P853" s="26"/>
      <c r="Y853" s="6"/>
      <c r="Z853" s="6"/>
      <c r="AA853" s="6"/>
      <c r="CB853" s="13"/>
      <c r="CC853" s="13"/>
      <c r="CD853" s="16"/>
      <c r="CE853" s="193"/>
      <c r="CF853" s="12" t="str">
        <f t="shared" si="530"/>
        <v/>
      </c>
      <c r="CG853" s="16" t="str">
        <f t="shared" si="531"/>
        <v/>
      </c>
      <c r="CH853" s="6" t="str">
        <f t="shared" si="532"/>
        <v/>
      </c>
      <c r="CI853" s="6" t="str">
        <f t="shared" si="533"/>
        <v/>
      </c>
      <c r="CL853" s="6"/>
      <c r="DG853" s="2"/>
      <c r="DH853" s="2"/>
    </row>
    <row r="854" spans="2:112" x14ac:dyDescent="0.15">
      <c r="B854" s="2"/>
      <c r="N854" s="26"/>
      <c r="O854" s="26"/>
      <c r="P854" s="26"/>
      <c r="Y854" s="6"/>
      <c r="Z854" s="6"/>
      <c r="AA854" s="6"/>
      <c r="CB854" s="13"/>
      <c r="CC854" s="13"/>
      <c r="CD854" s="16"/>
      <c r="CE854" s="193"/>
      <c r="CF854" s="12" t="str">
        <f t="shared" si="530"/>
        <v/>
      </c>
      <c r="CG854" s="16" t="str">
        <f t="shared" si="531"/>
        <v/>
      </c>
      <c r="CH854" s="6" t="str">
        <f t="shared" si="532"/>
        <v/>
      </c>
      <c r="CI854" s="6" t="str">
        <f t="shared" si="533"/>
        <v/>
      </c>
      <c r="CL854" s="6"/>
      <c r="DG854" s="2"/>
      <c r="DH854" s="2"/>
    </row>
    <row r="855" spans="2:112" x14ac:dyDescent="0.15">
      <c r="B855" s="2"/>
      <c r="N855" s="26"/>
      <c r="O855" s="26"/>
      <c r="P855" s="26"/>
      <c r="Y855" s="6"/>
      <c r="Z855" s="6"/>
      <c r="AA855" s="6"/>
      <c r="CB855" s="13"/>
      <c r="CC855" s="13"/>
      <c r="CD855" s="16"/>
      <c r="CE855" s="193"/>
      <c r="CF855" s="12" t="str">
        <f t="shared" si="530"/>
        <v/>
      </c>
      <c r="CG855" s="16" t="str">
        <f t="shared" si="531"/>
        <v/>
      </c>
      <c r="CH855" s="6" t="str">
        <f t="shared" si="532"/>
        <v/>
      </c>
      <c r="CI855" s="6" t="str">
        <f t="shared" si="533"/>
        <v/>
      </c>
      <c r="CL855" s="6"/>
      <c r="DG855" s="2"/>
      <c r="DH855" s="2"/>
    </row>
    <row r="856" spans="2:112" x14ac:dyDescent="0.15">
      <c r="B856" s="2"/>
      <c r="N856" s="26"/>
      <c r="O856" s="26"/>
      <c r="P856" s="26"/>
      <c r="Y856" s="6"/>
      <c r="Z856" s="6"/>
      <c r="AA856" s="6"/>
      <c r="CB856" s="13"/>
      <c r="CC856" s="13"/>
      <c r="CD856" s="16"/>
      <c r="CE856" s="193"/>
      <c r="CF856" s="12" t="str">
        <f t="shared" si="530"/>
        <v/>
      </c>
      <c r="CG856" s="16" t="str">
        <f t="shared" si="531"/>
        <v/>
      </c>
      <c r="CH856" s="6" t="str">
        <f t="shared" si="532"/>
        <v/>
      </c>
      <c r="CI856" s="6" t="str">
        <f t="shared" si="533"/>
        <v/>
      </c>
      <c r="CL856" s="6"/>
      <c r="DG856" s="2"/>
      <c r="DH856" s="2"/>
    </row>
    <row r="857" spans="2:112" x14ac:dyDescent="0.15">
      <c r="B857" s="2"/>
      <c r="N857" s="26"/>
      <c r="O857" s="26"/>
      <c r="P857" s="26"/>
      <c r="Y857" s="6"/>
      <c r="Z857" s="6"/>
      <c r="AA857" s="6"/>
      <c r="CB857" s="13"/>
      <c r="CC857" s="13"/>
      <c r="CD857" s="16"/>
      <c r="CE857" s="193"/>
      <c r="CF857" s="12" t="str">
        <f t="shared" si="530"/>
        <v/>
      </c>
      <c r="CG857" s="16" t="str">
        <f t="shared" si="531"/>
        <v/>
      </c>
      <c r="CH857" s="6" t="str">
        <f t="shared" si="532"/>
        <v/>
      </c>
      <c r="CI857" s="6" t="str">
        <f t="shared" si="533"/>
        <v/>
      </c>
      <c r="CL857" s="6"/>
      <c r="DG857" s="2"/>
      <c r="DH857" s="2"/>
    </row>
    <row r="858" spans="2:112" x14ac:dyDescent="0.15">
      <c r="B858" s="2"/>
      <c r="N858" s="26"/>
      <c r="O858" s="26"/>
      <c r="P858" s="26"/>
      <c r="Y858" s="6"/>
      <c r="Z858" s="6"/>
      <c r="AA858" s="6"/>
      <c r="CB858" s="13"/>
      <c r="CC858" s="13"/>
      <c r="CD858" s="16"/>
      <c r="CE858" s="193"/>
      <c r="CF858" s="12" t="str">
        <f t="shared" si="530"/>
        <v/>
      </c>
      <c r="CG858" s="16" t="str">
        <f t="shared" si="531"/>
        <v/>
      </c>
      <c r="CH858" s="6" t="str">
        <f t="shared" si="532"/>
        <v/>
      </c>
      <c r="CI858" s="6" t="str">
        <f t="shared" si="533"/>
        <v/>
      </c>
      <c r="CL858" s="6"/>
      <c r="DG858" s="2"/>
      <c r="DH858" s="2"/>
    </row>
    <row r="859" spans="2:112" x14ac:dyDescent="0.15">
      <c r="B859" s="2"/>
      <c r="N859" s="26"/>
      <c r="O859" s="26"/>
      <c r="P859" s="26"/>
      <c r="Y859" s="6"/>
      <c r="Z859" s="6"/>
      <c r="AA859" s="6"/>
      <c r="CB859" s="13"/>
      <c r="CC859" s="13"/>
      <c r="CD859" s="16"/>
      <c r="CE859" s="193"/>
      <c r="CF859" s="12" t="str">
        <f t="shared" si="530"/>
        <v/>
      </c>
      <c r="CG859" s="16" t="str">
        <f t="shared" si="531"/>
        <v/>
      </c>
      <c r="CH859" s="6" t="str">
        <f t="shared" si="532"/>
        <v/>
      </c>
      <c r="CI859" s="6" t="str">
        <f t="shared" si="533"/>
        <v/>
      </c>
      <c r="CL859" s="6"/>
      <c r="DG859" s="2"/>
      <c r="DH859" s="2"/>
    </row>
    <row r="860" spans="2:112" x14ac:dyDescent="0.15">
      <c r="B860" s="2"/>
      <c r="N860" s="26"/>
      <c r="O860" s="26"/>
      <c r="P860" s="26"/>
      <c r="Y860" s="6"/>
      <c r="Z860" s="6"/>
      <c r="AA860" s="6"/>
      <c r="CB860" s="13"/>
      <c r="CC860" s="13"/>
      <c r="CD860" s="16"/>
      <c r="CE860" s="193"/>
      <c r="CF860" s="12" t="str">
        <f t="shared" si="530"/>
        <v/>
      </c>
      <c r="CG860" s="16" t="str">
        <f t="shared" si="531"/>
        <v/>
      </c>
      <c r="CH860" s="6" t="str">
        <f t="shared" si="532"/>
        <v/>
      </c>
      <c r="CI860" s="6" t="str">
        <f t="shared" si="533"/>
        <v/>
      </c>
      <c r="CL860" s="6"/>
      <c r="DG860" s="2"/>
      <c r="DH860" s="2"/>
    </row>
    <row r="861" spans="2:112" x14ac:dyDescent="0.15">
      <c r="B861" s="2"/>
      <c r="N861" s="26"/>
      <c r="O861" s="26"/>
      <c r="P861" s="26"/>
      <c r="Y861" s="6"/>
      <c r="Z861" s="6"/>
      <c r="AA861" s="6"/>
      <c r="CB861" s="13"/>
      <c r="CC861" s="13"/>
      <c r="CD861" s="16"/>
      <c r="CE861" s="193"/>
      <c r="CF861" s="12" t="str">
        <f t="shared" si="530"/>
        <v/>
      </c>
      <c r="CG861" s="16" t="str">
        <f t="shared" si="531"/>
        <v/>
      </c>
      <c r="CH861" s="6" t="str">
        <f t="shared" si="532"/>
        <v/>
      </c>
      <c r="CI861" s="6" t="str">
        <f t="shared" si="533"/>
        <v/>
      </c>
      <c r="CL861" s="6"/>
      <c r="DG861" s="2"/>
      <c r="DH861" s="2"/>
    </row>
    <row r="862" spans="2:112" x14ac:dyDescent="0.15">
      <c r="B862" s="2"/>
      <c r="N862" s="26"/>
      <c r="O862" s="26"/>
      <c r="P862" s="26"/>
      <c r="Y862" s="6"/>
      <c r="Z862" s="6"/>
      <c r="AA862" s="6"/>
      <c r="CB862" s="13"/>
      <c r="CC862" s="13"/>
      <c r="CD862" s="16"/>
      <c r="CE862" s="193"/>
      <c r="CF862" s="12" t="str">
        <f t="shared" si="530"/>
        <v/>
      </c>
      <c r="CG862" s="16" t="str">
        <f t="shared" si="531"/>
        <v/>
      </c>
      <c r="CH862" s="6" t="str">
        <f t="shared" si="532"/>
        <v/>
      </c>
      <c r="CI862" s="6" t="str">
        <f t="shared" si="533"/>
        <v/>
      </c>
      <c r="CL862" s="6"/>
      <c r="DG862" s="2"/>
      <c r="DH862" s="2"/>
    </row>
    <row r="863" spans="2:112" x14ac:dyDescent="0.15">
      <c r="B863" s="2"/>
      <c r="N863" s="26"/>
      <c r="O863" s="26"/>
      <c r="P863" s="26"/>
      <c r="Y863" s="6"/>
      <c r="Z863" s="6"/>
      <c r="AA863" s="6"/>
      <c r="CB863" s="13"/>
      <c r="CC863" s="13"/>
      <c r="CD863" s="16"/>
      <c r="CE863" s="193"/>
      <c r="CF863" s="12" t="str">
        <f t="shared" si="530"/>
        <v/>
      </c>
      <c r="CG863" s="16" t="str">
        <f t="shared" si="531"/>
        <v/>
      </c>
      <c r="CH863" s="6" t="str">
        <f t="shared" si="532"/>
        <v/>
      </c>
      <c r="CI863" s="6" t="str">
        <f t="shared" si="533"/>
        <v/>
      </c>
      <c r="CL863" s="6"/>
      <c r="DG863" s="2"/>
      <c r="DH863" s="2"/>
    </row>
    <row r="864" spans="2:112" x14ac:dyDescent="0.15">
      <c r="B864" s="2"/>
      <c r="N864" s="26"/>
      <c r="O864" s="26"/>
      <c r="P864" s="26"/>
      <c r="Y864" s="6"/>
      <c r="Z864" s="6"/>
      <c r="AA864" s="6"/>
      <c r="CB864" s="13"/>
      <c r="CC864" s="13"/>
      <c r="CD864" s="16"/>
      <c r="CE864" s="193"/>
      <c r="CF864" s="12" t="str">
        <f t="shared" si="530"/>
        <v/>
      </c>
      <c r="CG864" s="16" t="str">
        <f t="shared" si="531"/>
        <v/>
      </c>
      <c r="CH864" s="6" t="str">
        <f t="shared" si="532"/>
        <v/>
      </c>
      <c r="CI864" s="6" t="str">
        <f t="shared" si="533"/>
        <v/>
      </c>
      <c r="CL864" s="6"/>
      <c r="DG864" s="2"/>
      <c r="DH864" s="2"/>
    </row>
    <row r="865" spans="2:112" x14ac:dyDescent="0.15">
      <c r="B865" s="2"/>
      <c r="N865" s="26"/>
      <c r="O865" s="26"/>
      <c r="P865" s="26"/>
      <c r="Y865" s="6"/>
      <c r="Z865" s="6"/>
      <c r="AA865" s="6"/>
      <c r="CB865" s="13"/>
      <c r="CC865" s="13"/>
      <c r="CD865" s="16"/>
      <c r="CE865" s="193"/>
      <c r="CF865" s="12" t="str">
        <f t="shared" si="530"/>
        <v/>
      </c>
      <c r="CG865" s="16" t="str">
        <f t="shared" si="531"/>
        <v/>
      </c>
      <c r="CH865" s="6" t="str">
        <f t="shared" si="532"/>
        <v/>
      </c>
      <c r="CI865" s="6" t="str">
        <f t="shared" si="533"/>
        <v/>
      </c>
      <c r="CL865" s="6"/>
      <c r="DG865" s="2"/>
      <c r="DH865" s="2"/>
    </row>
    <row r="866" spans="2:112" x14ac:dyDescent="0.15">
      <c r="B866" s="2"/>
      <c r="N866" s="26"/>
      <c r="O866" s="26"/>
      <c r="P866" s="26"/>
      <c r="Y866" s="6"/>
      <c r="Z866" s="6"/>
      <c r="AA866" s="6"/>
      <c r="CB866" s="13"/>
      <c r="CC866" s="13"/>
      <c r="CD866" s="16"/>
      <c r="CE866" s="193"/>
      <c r="CF866" s="12" t="str">
        <f t="shared" si="530"/>
        <v/>
      </c>
      <c r="CG866" s="16" t="str">
        <f t="shared" si="531"/>
        <v/>
      </c>
      <c r="CH866" s="6" t="str">
        <f t="shared" si="532"/>
        <v/>
      </c>
      <c r="CI866" s="6" t="str">
        <f t="shared" si="533"/>
        <v/>
      </c>
      <c r="CL866" s="6"/>
      <c r="DG866" s="2"/>
      <c r="DH866" s="2"/>
    </row>
    <row r="867" spans="2:112" x14ac:dyDescent="0.15">
      <c r="B867" s="2"/>
      <c r="N867" s="26"/>
      <c r="O867" s="26"/>
      <c r="P867" s="26"/>
      <c r="Y867" s="6"/>
      <c r="Z867" s="6"/>
      <c r="AA867" s="6"/>
      <c r="CB867" s="13"/>
      <c r="CC867" s="13"/>
      <c r="CD867" s="16"/>
      <c r="CE867" s="193"/>
      <c r="CF867" s="12" t="str">
        <f t="shared" si="530"/>
        <v/>
      </c>
      <c r="CG867" s="16" t="str">
        <f t="shared" si="531"/>
        <v/>
      </c>
      <c r="CH867" s="6" t="str">
        <f t="shared" si="532"/>
        <v/>
      </c>
      <c r="CI867" s="6" t="str">
        <f t="shared" si="533"/>
        <v/>
      </c>
      <c r="CL867" s="6"/>
      <c r="DG867" s="2"/>
      <c r="DH867" s="2"/>
    </row>
    <row r="868" spans="2:112" x14ac:dyDescent="0.15">
      <c r="B868" s="2"/>
      <c r="N868" s="26"/>
      <c r="O868" s="26"/>
      <c r="P868" s="26"/>
      <c r="Y868" s="6"/>
      <c r="Z868" s="6"/>
      <c r="AA868" s="6"/>
      <c r="CB868" s="13"/>
      <c r="CC868" s="13"/>
      <c r="CD868" s="16"/>
      <c r="CE868" s="193"/>
      <c r="CF868" s="12" t="str">
        <f t="shared" si="530"/>
        <v/>
      </c>
      <c r="CG868" s="16" t="str">
        <f t="shared" si="531"/>
        <v/>
      </c>
      <c r="CH868" s="6" t="str">
        <f t="shared" si="532"/>
        <v/>
      </c>
      <c r="CI868" s="6" t="str">
        <f t="shared" si="533"/>
        <v/>
      </c>
      <c r="CL868" s="6"/>
      <c r="DG868" s="2"/>
      <c r="DH868" s="2"/>
    </row>
    <row r="869" spans="2:112" x14ac:dyDescent="0.15">
      <c r="B869" s="2"/>
      <c r="N869" s="26"/>
      <c r="O869" s="26"/>
      <c r="P869" s="26"/>
      <c r="Y869" s="6"/>
      <c r="Z869" s="6"/>
      <c r="AA869" s="6"/>
      <c r="CB869" s="13"/>
      <c r="CC869" s="13"/>
      <c r="CD869" s="16"/>
      <c r="CE869" s="193"/>
      <c r="CF869" s="12" t="str">
        <f t="shared" si="530"/>
        <v/>
      </c>
      <c r="CG869" s="16" t="str">
        <f t="shared" si="531"/>
        <v/>
      </c>
      <c r="CH869" s="6" t="str">
        <f t="shared" si="532"/>
        <v/>
      </c>
      <c r="CI869" s="6" t="str">
        <f t="shared" si="533"/>
        <v/>
      </c>
      <c r="CL869" s="6"/>
      <c r="DG869" s="2"/>
      <c r="DH869" s="2"/>
    </row>
    <row r="870" spans="2:112" x14ac:dyDescent="0.15">
      <c r="B870" s="2"/>
      <c r="N870" s="26"/>
      <c r="O870" s="26"/>
      <c r="P870" s="26"/>
      <c r="Y870" s="6"/>
      <c r="Z870" s="6"/>
      <c r="AA870" s="6"/>
      <c r="CB870" s="13"/>
      <c r="CC870" s="13"/>
      <c r="CD870" s="16"/>
      <c r="CE870" s="193"/>
      <c r="CF870" s="12" t="str">
        <f t="shared" si="530"/>
        <v/>
      </c>
      <c r="CG870" s="16" t="str">
        <f t="shared" si="531"/>
        <v/>
      </c>
      <c r="CH870" s="6" t="str">
        <f t="shared" si="532"/>
        <v/>
      </c>
      <c r="CI870" s="6" t="str">
        <f t="shared" si="533"/>
        <v/>
      </c>
      <c r="CL870" s="6"/>
      <c r="DG870" s="2"/>
      <c r="DH870" s="2"/>
    </row>
    <row r="871" spans="2:112" x14ac:dyDescent="0.15">
      <c r="B871" s="2"/>
      <c r="N871" s="26"/>
      <c r="O871" s="26"/>
      <c r="P871" s="26"/>
      <c r="Y871" s="6"/>
      <c r="Z871" s="6"/>
      <c r="AA871" s="6"/>
      <c r="CB871" s="13"/>
      <c r="CC871" s="13"/>
      <c r="CD871" s="16"/>
      <c r="CE871" s="193"/>
      <c r="CF871" s="12" t="str">
        <f t="shared" si="530"/>
        <v/>
      </c>
      <c r="CG871" s="16" t="str">
        <f t="shared" si="531"/>
        <v/>
      </c>
      <c r="CH871" s="6" t="str">
        <f t="shared" si="532"/>
        <v/>
      </c>
      <c r="CI871" s="6" t="str">
        <f t="shared" si="533"/>
        <v/>
      </c>
      <c r="CL871" s="6"/>
      <c r="DG871" s="2"/>
      <c r="DH871" s="2"/>
    </row>
    <row r="872" spans="2:112" x14ac:dyDescent="0.15">
      <c r="B872" s="2"/>
      <c r="N872" s="26"/>
      <c r="O872" s="26"/>
      <c r="P872" s="26"/>
      <c r="Y872" s="6"/>
      <c r="Z872" s="6"/>
      <c r="AA872" s="6"/>
      <c r="CB872" s="13"/>
      <c r="CC872" s="13"/>
      <c r="CD872" s="16"/>
      <c r="CE872" s="193"/>
      <c r="CF872" s="12" t="str">
        <f t="shared" si="530"/>
        <v/>
      </c>
      <c r="CG872" s="16" t="str">
        <f t="shared" si="531"/>
        <v/>
      </c>
      <c r="CH872" s="6" t="str">
        <f t="shared" si="532"/>
        <v/>
      </c>
      <c r="CI872" s="6" t="str">
        <f t="shared" si="533"/>
        <v/>
      </c>
      <c r="CL872" s="6"/>
      <c r="DG872" s="2"/>
      <c r="DH872" s="2"/>
    </row>
    <row r="873" spans="2:112" x14ac:dyDescent="0.15">
      <c r="B873" s="2"/>
      <c r="N873" s="26"/>
      <c r="O873" s="26"/>
      <c r="P873" s="26"/>
      <c r="Y873" s="6"/>
      <c r="Z873" s="6"/>
      <c r="AA873" s="6"/>
      <c r="CB873" s="13"/>
      <c r="CC873" s="13"/>
      <c r="CD873" s="16"/>
      <c r="CE873" s="193"/>
      <c r="CF873" s="12" t="str">
        <f t="shared" si="530"/>
        <v/>
      </c>
      <c r="CG873" s="16" t="str">
        <f t="shared" si="531"/>
        <v/>
      </c>
      <c r="CH873" s="6" t="str">
        <f t="shared" si="532"/>
        <v/>
      </c>
      <c r="CI873" s="6" t="str">
        <f t="shared" si="533"/>
        <v/>
      </c>
      <c r="CL873" s="6"/>
      <c r="DG873" s="2"/>
      <c r="DH873" s="2"/>
    </row>
    <row r="874" spans="2:112" x14ac:dyDescent="0.15">
      <c r="B874" s="2"/>
      <c r="N874" s="26"/>
      <c r="O874" s="26"/>
      <c r="P874" s="26"/>
      <c r="Y874" s="6"/>
      <c r="Z874" s="6"/>
      <c r="AA874" s="6"/>
      <c r="CB874" s="13"/>
      <c r="CC874" s="13"/>
      <c r="CD874" s="16"/>
      <c r="CE874" s="193"/>
      <c r="CF874" s="12" t="str">
        <f t="shared" si="530"/>
        <v/>
      </c>
      <c r="CG874" s="16" t="str">
        <f t="shared" si="531"/>
        <v/>
      </c>
      <c r="CH874" s="6" t="str">
        <f t="shared" si="532"/>
        <v/>
      </c>
      <c r="CI874" s="6" t="str">
        <f t="shared" si="533"/>
        <v/>
      </c>
      <c r="CL874" s="6"/>
      <c r="DG874" s="2"/>
      <c r="DH874" s="2"/>
    </row>
    <row r="875" spans="2:112" x14ac:dyDescent="0.15">
      <c r="B875" s="2"/>
      <c r="N875" s="26"/>
      <c r="O875" s="26"/>
      <c r="P875" s="26"/>
      <c r="Y875" s="6"/>
      <c r="Z875" s="6"/>
      <c r="AA875" s="6"/>
      <c r="CB875" s="13"/>
      <c r="CC875" s="13"/>
      <c r="CD875" s="16"/>
      <c r="CE875" s="193"/>
      <c r="CF875" s="12" t="str">
        <f t="shared" si="530"/>
        <v/>
      </c>
      <c r="CG875" s="16" t="str">
        <f t="shared" si="531"/>
        <v/>
      </c>
      <c r="CH875" s="6" t="str">
        <f t="shared" si="532"/>
        <v/>
      </c>
      <c r="CI875" s="6" t="str">
        <f t="shared" si="533"/>
        <v/>
      </c>
      <c r="CL875" s="6"/>
      <c r="DG875" s="2"/>
      <c r="DH875" s="2"/>
    </row>
    <row r="876" spans="2:112" x14ac:dyDescent="0.15">
      <c r="B876" s="2"/>
      <c r="N876" s="26"/>
      <c r="O876" s="26"/>
      <c r="P876" s="26"/>
      <c r="Y876" s="6"/>
      <c r="Z876" s="6"/>
      <c r="AA876" s="6"/>
      <c r="CB876" s="13"/>
      <c r="CC876" s="13"/>
      <c r="CD876" s="16"/>
      <c r="CE876" s="193"/>
      <c r="CF876" s="12" t="str">
        <f t="shared" si="530"/>
        <v/>
      </c>
      <c r="CG876" s="16" t="str">
        <f t="shared" si="531"/>
        <v/>
      </c>
      <c r="CH876" s="6" t="str">
        <f t="shared" si="532"/>
        <v/>
      </c>
      <c r="CI876" s="6" t="str">
        <f t="shared" si="533"/>
        <v/>
      </c>
      <c r="CL876" s="6"/>
      <c r="DG876" s="2"/>
      <c r="DH876" s="2"/>
    </row>
    <row r="877" spans="2:112" x14ac:dyDescent="0.15">
      <c r="B877" s="2"/>
      <c r="N877" s="26"/>
      <c r="O877" s="26"/>
      <c r="P877" s="26"/>
      <c r="Y877" s="6"/>
      <c r="Z877" s="6"/>
      <c r="AA877" s="6"/>
      <c r="CB877" s="13"/>
      <c r="CC877" s="13"/>
      <c r="CD877" s="16"/>
      <c r="CE877" s="193"/>
      <c r="CF877" s="12" t="str">
        <f t="shared" si="530"/>
        <v/>
      </c>
      <c r="CG877" s="16" t="str">
        <f t="shared" si="531"/>
        <v/>
      </c>
      <c r="CH877" s="6" t="str">
        <f t="shared" si="532"/>
        <v/>
      </c>
      <c r="CI877" s="6" t="str">
        <f t="shared" si="533"/>
        <v/>
      </c>
      <c r="CL877" s="6"/>
      <c r="DG877" s="2"/>
      <c r="DH877" s="2"/>
    </row>
    <row r="878" spans="2:112" x14ac:dyDescent="0.15">
      <c r="B878" s="2"/>
      <c r="N878" s="26"/>
      <c r="O878" s="26"/>
      <c r="P878" s="26"/>
      <c r="Y878" s="6"/>
      <c r="Z878" s="6"/>
      <c r="AA878" s="6"/>
      <c r="CB878" s="13"/>
      <c r="CC878" s="13"/>
      <c r="CD878" s="16"/>
      <c r="CE878" s="193"/>
      <c r="CF878" s="12" t="str">
        <f t="shared" si="530"/>
        <v/>
      </c>
      <c r="CG878" s="16" t="str">
        <f t="shared" si="531"/>
        <v/>
      </c>
      <c r="CH878" s="6" t="str">
        <f t="shared" si="532"/>
        <v/>
      </c>
      <c r="CI878" s="6" t="str">
        <f t="shared" si="533"/>
        <v/>
      </c>
      <c r="CL878" s="6"/>
      <c r="DG878" s="2"/>
      <c r="DH878" s="2"/>
    </row>
    <row r="879" spans="2:112" x14ac:dyDescent="0.15">
      <c r="B879" s="2"/>
      <c r="N879" s="26"/>
      <c r="O879" s="26"/>
      <c r="P879" s="26"/>
      <c r="Y879" s="6"/>
      <c r="Z879" s="6"/>
      <c r="AA879" s="6"/>
      <c r="CB879" s="13"/>
      <c r="CC879" s="13"/>
      <c r="CD879" s="16"/>
      <c r="CE879" s="193"/>
      <c r="CF879" s="12" t="str">
        <f t="shared" si="530"/>
        <v/>
      </c>
      <c r="CG879" s="16" t="str">
        <f t="shared" si="531"/>
        <v/>
      </c>
      <c r="CH879" s="6" t="str">
        <f t="shared" si="532"/>
        <v/>
      </c>
      <c r="CI879" s="6" t="str">
        <f t="shared" si="533"/>
        <v/>
      </c>
      <c r="CL879" s="6"/>
      <c r="DG879" s="2"/>
      <c r="DH879" s="2"/>
    </row>
    <row r="880" spans="2:112" x14ac:dyDescent="0.15">
      <c r="B880" s="2"/>
      <c r="N880" s="26"/>
      <c r="O880" s="26"/>
      <c r="P880" s="26"/>
      <c r="Y880" s="6"/>
      <c r="Z880" s="6"/>
      <c r="AA880" s="6"/>
      <c r="CB880" s="13"/>
      <c r="CC880" s="13"/>
      <c r="CD880" s="16"/>
      <c r="CE880" s="193"/>
      <c r="CF880" s="12" t="str">
        <f t="shared" si="530"/>
        <v/>
      </c>
      <c r="CG880" s="16" t="str">
        <f t="shared" si="531"/>
        <v/>
      </c>
      <c r="CH880" s="6" t="str">
        <f t="shared" si="532"/>
        <v/>
      </c>
      <c r="CI880" s="6" t="str">
        <f t="shared" si="533"/>
        <v/>
      </c>
      <c r="CL880" s="6"/>
      <c r="DG880" s="2"/>
      <c r="DH880" s="2"/>
    </row>
    <row r="881" spans="2:112" x14ac:dyDescent="0.15">
      <c r="B881" s="2"/>
      <c r="N881" s="26"/>
      <c r="O881" s="26"/>
      <c r="P881" s="26"/>
      <c r="Y881" s="6"/>
      <c r="Z881" s="6"/>
      <c r="AA881" s="6"/>
      <c r="CB881" s="13"/>
      <c r="CC881" s="13"/>
      <c r="CD881" s="16"/>
      <c r="CE881" s="193"/>
      <c r="CF881" s="12" t="str">
        <f t="shared" si="530"/>
        <v/>
      </c>
      <c r="CG881" s="16" t="str">
        <f t="shared" si="531"/>
        <v/>
      </c>
      <c r="CH881" s="6" t="str">
        <f t="shared" si="532"/>
        <v/>
      </c>
      <c r="CI881" s="6" t="str">
        <f t="shared" si="533"/>
        <v/>
      </c>
      <c r="CL881" s="6"/>
      <c r="DG881" s="2"/>
      <c r="DH881" s="2"/>
    </row>
    <row r="882" spans="2:112" x14ac:dyDescent="0.15">
      <c r="B882" s="2"/>
      <c r="N882" s="26"/>
      <c r="O882" s="26"/>
      <c r="P882" s="26"/>
      <c r="Y882" s="6"/>
      <c r="Z882" s="6"/>
      <c r="AA882" s="6"/>
      <c r="CB882" s="13"/>
      <c r="CC882" s="13"/>
      <c r="CD882" s="16"/>
      <c r="CE882" s="193"/>
      <c r="CF882" s="12" t="str">
        <f t="shared" si="530"/>
        <v/>
      </c>
      <c r="CG882" s="16" t="str">
        <f t="shared" si="531"/>
        <v/>
      </c>
      <c r="CH882" s="6" t="str">
        <f t="shared" si="532"/>
        <v/>
      </c>
      <c r="CI882" s="6" t="str">
        <f t="shared" si="533"/>
        <v/>
      </c>
      <c r="CL882" s="6"/>
      <c r="DG882" s="2"/>
      <c r="DH882" s="2"/>
    </row>
    <row r="883" spans="2:112" x14ac:dyDescent="0.15">
      <c r="B883" s="2"/>
      <c r="N883" s="26"/>
      <c r="O883" s="26"/>
      <c r="P883" s="26"/>
      <c r="Y883" s="6"/>
      <c r="Z883" s="6"/>
      <c r="AA883" s="6"/>
      <c r="CB883" s="13"/>
      <c r="CC883" s="13"/>
      <c r="CD883" s="16"/>
      <c r="CE883" s="193"/>
      <c r="CF883" s="12" t="str">
        <f t="shared" si="530"/>
        <v/>
      </c>
      <c r="CG883" s="16" t="str">
        <f t="shared" si="531"/>
        <v/>
      </c>
      <c r="CH883" s="6" t="str">
        <f t="shared" si="532"/>
        <v/>
      </c>
      <c r="CI883" s="6" t="str">
        <f t="shared" si="533"/>
        <v/>
      </c>
      <c r="CL883" s="6"/>
      <c r="DG883" s="2"/>
      <c r="DH883" s="2"/>
    </row>
    <row r="884" spans="2:112" x14ac:dyDescent="0.15">
      <c r="B884" s="2"/>
      <c r="N884" s="26"/>
      <c r="O884" s="26"/>
      <c r="P884" s="26"/>
      <c r="Y884" s="6"/>
      <c r="Z884" s="6"/>
      <c r="AA884" s="6"/>
      <c r="CB884" s="13"/>
      <c r="CC884" s="13"/>
      <c r="CD884" s="16"/>
      <c r="CE884" s="193"/>
      <c r="CF884" s="12" t="str">
        <f t="shared" si="530"/>
        <v/>
      </c>
      <c r="CG884" s="16" t="str">
        <f t="shared" si="531"/>
        <v/>
      </c>
      <c r="CH884" s="6" t="str">
        <f t="shared" si="532"/>
        <v/>
      </c>
      <c r="CI884" s="6" t="str">
        <f t="shared" si="533"/>
        <v/>
      </c>
      <c r="CL884" s="6"/>
      <c r="DG884" s="2"/>
      <c r="DH884" s="2"/>
    </row>
    <row r="885" spans="2:112" x14ac:dyDescent="0.15">
      <c r="B885" s="2"/>
      <c r="N885" s="26"/>
      <c r="O885" s="26"/>
      <c r="P885" s="26"/>
      <c r="Y885" s="6"/>
      <c r="Z885" s="6"/>
      <c r="AA885" s="6"/>
      <c r="CB885" s="13"/>
      <c r="CC885" s="13"/>
      <c r="CD885" s="16"/>
      <c r="CE885" s="193"/>
      <c r="CF885" s="12" t="str">
        <f t="shared" si="530"/>
        <v/>
      </c>
      <c r="CG885" s="16" t="str">
        <f t="shared" si="531"/>
        <v/>
      </c>
      <c r="CH885" s="6" t="str">
        <f t="shared" si="532"/>
        <v/>
      </c>
      <c r="CI885" s="6" t="str">
        <f t="shared" si="533"/>
        <v/>
      </c>
      <c r="CL885" s="6"/>
      <c r="DG885" s="2"/>
      <c r="DH885" s="2"/>
    </row>
    <row r="886" spans="2:112" x14ac:dyDescent="0.15">
      <c r="B886" s="2"/>
      <c r="N886" s="26"/>
      <c r="O886" s="26"/>
      <c r="P886" s="26"/>
      <c r="Y886" s="6"/>
      <c r="Z886" s="6"/>
      <c r="AA886" s="6"/>
      <c r="CB886" s="13"/>
      <c r="CC886" s="13"/>
      <c r="CD886" s="16"/>
      <c r="CE886" s="193"/>
      <c r="CF886" s="12" t="str">
        <f t="shared" si="530"/>
        <v/>
      </c>
      <c r="CG886" s="16" t="str">
        <f t="shared" si="531"/>
        <v/>
      </c>
      <c r="CH886" s="6" t="str">
        <f t="shared" si="532"/>
        <v/>
      </c>
      <c r="CI886" s="6" t="str">
        <f t="shared" si="533"/>
        <v/>
      </c>
      <c r="CL886" s="6"/>
      <c r="DG886" s="2"/>
      <c r="DH886" s="2"/>
    </row>
    <row r="887" spans="2:112" x14ac:dyDescent="0.15">
      <c r="B887" s="2"/>
      <c r="N887" s="26"/>
      <c r="O887" s="26"/>
      <c r="P887" s="26"/>
      <c r="Y887" s="6"/>
      <c r="Z887" s="6"/>
      <c r="AA887" s="6"/>
      <c r="CB887" s="13"/>
      <c r="CC887" s="13"/>
      <c r="CD887" s="16"/>
      <c r="CE887" s="193"/>
      <c r="CF887" s="12" t="str">
        <f t="shared" si="530"/>
        <v/>
      </c>
      <c r="CG887" s="16" t="str">
        <f t="shared" si="531"/>
        <v/>
      </c>
      <c r="CH887" s="6" t="str">
        <f t="shared" si="532"/>
        <v/>
      </c>
      <c r="CI887" s="6" t="str">
        <f t="shared" si="533"/>
        <v/>
      </c>
      <c r="CL887" s="6"/>
      <c r="DG887" s="2"/>
      <c r="DH887" s="2"/>
    </row>
    <row r="888" spans="2:112" x14ac:dyDescent="0.15">
      <c r="B888" s="2"/>
      <c r="N888" s="26"/>
      <c r="O888" s="26"/>
      <c r="P888" s="26"/>
      <c r="Y888" s="6"/>
      <c r="Z888" s="6"/>
      <c r="AA888" s="6"/>
      <c r="CB888" s="13"/>
      <c r="CC888" s="13"/>
      <c r="CD888" s="16"/>
      <c r="CE888" s="193"/>
      <c r="CF888" s="12" t="str">
        <f t="shared" si="530"/>
        <v/>
      </c>
      <c r="CG888" s="16" t="str">
        <f t="shared" si="531"/>
        <v/>
      </c>
      <c r="CH888" s="6" t="str">
        <f t="shared" si="532"/>
        <v/>
      </c>
      <c r="CI888" s="6" t="str">
        <f t="shared" si="533"/>
        <v/>
      </c>
      <c r="CL888" s="6"/>
      <c r="DG888" s="2"/>
      <c r="DH888" s="2"/>
    </row>
    <row r="889" spans="2:112" x14ac:dyDescent="0.15">
      <c r="B889" s="2"/>
      <c r="N889" s="26"/>
      <c r="O889" s="26"/>
      <c r="P889" s="26"/>
      <c r="Y889" s="6"/>
      <c r="Z889" s="6"/>
      <c r="AA889" s="6"/>
      <c r="CB889" s="13"/>
      <c r="CC889" s="13"/>
      <c r="CD889" s="16"/>
      <c r="CE889" s="193"/>
      <c r="CF889" s="12" t="str">
        <f t="shared" si="530"/>
        <v/>
      </c>
      <c r="CG889" s="16" t="str">
        <f t="shared" si="531"/>
        <v/>
      </c>
      <c r="CH889" s="6" t="str">
        <f t="shared" si="532"/>
        <v/>
      </c>
      <c r="CI889" s="6" t="str">
        <f t="shared" si="533"/>
        <v/>
      </c>
      <c r="CL889" s="6"/>
      <c r="DG889" s="2"/>
      <c r="DH889" s="2"/>
    </row>
    <row r="890" spans="2:112" x14ac:dyDescent="0.15">
      <c r="B890" s="2"/>
      <c r="N890" s="26"/>
      <c r="O890" s="26"/>
      <c r="P890" s="26"/>
      <c r="Y890" s="6"/>
      <c r="Z890" s="6"/>
      <c r="AA890" s="6"/>
      <c r="CB890" s="13"/>
      <c r="CC890" s="13"/>
      <c r="CD890" s="16"/>
      <c r="CE890" s="193"/>
      <c r="CF890" s="12" t="str">
        <f t="shared" si="530"/>
        <v/>
      </c>
      <c r="CG890" s="16" t="str">
        <f t="shared" si="531"/>
        <v/>
      </c>
      <c r="CH890" s="6" t="str">
        <f t="shared" si="532"/>
        <v/>
      </c>
      <c r="CI890" s="6" t="str">
        <f t="shared" si="533"/>
        <v/>
      </c>
      <c r="CL890" s="6"/>
      <c r="DG890" s="2"/>
      <c r="DH890" s="2"/>
    </row>
    <row r="891" spans="2:112" x14ac:dyDescent="0.15">
      <c r="B891" s="2"/>
      <c r="N891" s="26"/>
      <c r="O891" s="26"/>
      <c r="P891" s="26"/>
      <c r="Y891" s="6"/>
      <c r="Z891" s="6"/>
      <c r="AA891" s="6"/>
      <c r="CB891" s="13"/>
      <c r="CC891" s="13"/>
      <c r="CD891" s="16"/>
      <c r="CE891" s="193"/>
      <c r="CF891" s="12" t="str">
        <f t="shared" si="530"/>
        <v/>
      </c>
      <c r="CG891" s="16" t="str">
        <f t="shared" si="531"/>
        <v/>
      </c>
      <c r="CH891" s="6" t="str">
        <f t="shared" si="532"/>
        <v/>
      </c>
      <c r="CI891" s="6" t="str">
        <f t="shared" si="533"/>
        <v/>
      </c>
      <c r="CL891" s="6"/>
      <c r="DG891" s="2"/>
      <c r="DH891" s="2"/>
    </row>
    <row r="892" spans="2:112" x14ac:dyDescent="0.15">
      <c r="B892" s="2"/>
      <c r="N892" s="26"/>
      <c r="O892" s="26"/>
      <c r="P892" s="26"/>
      <c r="Y892" s="6"/>
      <c r="Z892" s="6"/>
      <c r="AA892" s="6"/>
      <c r="CB892" s="13"/>
      <c r="CC892" s="13"/>
      <c r="CD892" s="16"/>
      <c r="CE892" s="193"/>
      <c r="CF892" s="12" t="str">
        <f t="shared" si="530"/>
        <v/>
      </c>
      <c r="CG892" s="16" t="str">
        <f t="shared" si="531"/>
        <v/>
      </c>
      <c r="CH892" s="6" t="str">
        <f t="shared" si="532"/>
        <v/>
      </c>
      <c r="CI892" s="6" t="str">
        <f t="shared" si="533"/>
        <v/>
      </c>
      <c r="CL892" s="6"/>
      <c r="DG892" s="2"/>
      <c r="DH892" s="2"/>
    </row>
    <row r="893" spans="2:112" x14ac:dyDescent="0.15">
      <c r="B893" s="2"/>
      <c r="N893" s="26"/>
      <c r="O893" s="26"/>
      <c r="P893" s="26"/>
      <c r="Y893" s="6"/>
      <c r="Z893" s="6"/>
      <c r="AA893" s="6"/>
      <c r="CB893" s="13"/>
      <c r="CC893" s="13"/>
      <c r="CD893" s="16"/>
      <c r="CE893" s="193"/>
      <c r="CF893" s="12" t="str">
        <f t="shared" si="530"/>
        <v/>
      </c>
      <c r="CG893" s="16" t="str">
        <f t="shared" si="531"/>
        <v/>
      </c>
      <c r="CH893" s="6" t="str">
        <f t="shared" si="532"/>
        <v/>
      </c>
      <c r="CI893" s="6" t="str">
        <f t="shared" si="533"/>
        <v/>
      </c>
      <c r="CL893" s="6"/>
      <c r="DG893" s="2"/>
      <c r="DH893" s="2"/>
    </row>
    <row r="894" spans="2:112" x14ac:dyDescent="0.15">
      <c r="B894" s="2"/>
      <c r="N894" s="26"/>
      <c r="O894" s="26"/>
      <c r="P894" s="26"/>
      <c r="Y894" s="6"/>
      <c r="Z894" s="6"/>
      <c r="AA894" s="6"/>
      <c r="CB894" s="13"/>
      <c r="CC894" s="13"/>
      <c r="CD894" s="16"/>
      <c r="CE894" s="193"/>
      <c r="CF894" s="12" t="str">
        <f t="shared" si="530"/>
        <v/>
      </c>
      <c r="CG894" s="16" t="str">
        <f t="shared" si="531"/>
        <v/>
      </c>
      <c r="CH894" s="6" t="str">
        <f t="shared" si="532"/>
        <v/>
      </c>
      <c r="CI894" s="6" t="str">
        <f t="shared" si="533"/>
        <v/>
      </c>
      <c r="CL894" s="6"/>
      <c r="DG894" s="2"/>
      <c r="DH894" s="2"/>
    </row>
    <row r="895" spans="2:112" x14ac:dyDescent="0.15">
      <c r="B895" s="2"/>
      <c r="N895" s="26"/>
      <c r="O895" s="26"/>
      <c r="P895" s="26"/>
      <c r="Y895" s="6"/>
      <c r="Z895" s="6"/>
      <c r="AA895" s="6"/>
      <c r="CB895" s="13"/>
      <c r="CC895" s="13"/>
      <c r="CD895" s="16"/>
      <c r="CE895" s="193"/>
      <c r="CF895" s="12" t="str">
        <f t="shared" si="530"/>
        <v/>
      </c>
      <c r="CG895" s="16" t="str">
        <f t="shared" si="531"/>
        <v/>
      </c>
      <c r="CH895" s="6" t="str">
        <f t="shared" si="532"/>
        <v/>
      </c>
      <c r="CI895" s="6" t="str">
        <f t="shared" si="533"/>
        <v/>
      </c>
      <c r="CL895" s="6"/>
      <c r="DG895" s="2"/>
      <c r="DH895" s="2"/>
    </row>
    <row r="896" spans="2:112" x14ac:dyDescent="0.15">
      <c r="B896" s="2"/>
      <c r="N896" s="26"/>
      <c r="O896" s="26"/>
      <c r="P896" s="26"/>
      <c r="Y896" s="6"/>
      <c r="Z896" s="6"/>
      <c r="AA896" s="6"/>
      <c r="CB896" s="13"/>
      <c r="CC896" s="13"/>
      <c r="CD896" s="16"/>
      <c r="CE896" s="193"/>
      <c r="CF896" s="12" t="str">
        <f t="shared" ref="CF896:CF959" si="534">IF(AND(CC896&gt;=0,CC896&lt;=CD896/4),"",IF(AND(O896&lt;&gt;"",OR(CC896&lt;0, CC896&gt;CD896/4)),ROUND(O896/(CG896-1),1),IF(OR(CC896&lt;0, CC896&gt;CD896/4),ROUND(N896/(CG896-1),1))))</f>
        <v/>
      </c>
      <c r="CG896" s="16" t="str">
        <f t="shared" ref="CG896:CG959" si="535">IF(AND(CC896&gt;=0,CC896&lt;=CD896/4),"",IF(CC896&lt;0,BZ896,BZ896+1))</f>
        <v/>
      </c>
      <c r="CH896" s="6" t="str">
        <f t="shared" ref="CH896:CH959" si="536">IF(AND(CC896&gt;=0,CC896&lt;=CD896/4),"",IF(O896&lt;&gt;"",(O896-(CG896-1)*CF896)/2,(N896-(CG896-1)*CF896)/2))</f>
        <v/>
      </c>
      <c r="CI896" s="6" t="str">
        <f t="shared" ref="CI896:CI959" si="537">IF(CG896&gt;BZ896,CD896*(CG896-1),"")</f>
        <v/>
      </c>
      <c r="CL896" s="6"/>
      <c r="DG896" s="2"/>
      <c r="DH896" s="2"/>
    </row>
    <row r="897" spans="2:112" x14ac:dyDescent="0.15">
      <c r="B897" s="2"/>
      <c r="N897" s="26"/>
      <c r="O897" s="26"/>
      <c r="P897" s="26"/>
      <c r="Y897" s="6"/>
      <c r="Z897" s="6"/>
      <c r="AA897" s="6"/>
      <c r="CB897" s="13"/>
      <c r="CC897" s="13"/>
      <c r="CD897" s="16"/>
      <c r="CE897" s="193"/>
      <c r="CF897" s="12" t="str">
        <f t="shared" si="534"/>
        <v/>
      </c>
      <c r="CG897" s="16" t="str">
        <f t="shared" si="535"/>
        <v/>
      </c>
      <c r="CH897" s="6" t="str">
        <f t="shared" si="536"/>
        <v/>
      </c>
      <c r="CI897" s="6" t="str">
        <f t="shared" si="537"/>
        <v/>
      </c>
      <c r="CL897" s="6"/>
      <c r="DG897" s="2"/>
      <c r="DH897" s="2"/>
    </row>
    <row r="898" spans="2:112" x14ac:dyDescent="0.15">
      <c r="B898" s="2"/>
      <c r="N898" s="26"/>
      <c r="O898" s="26"/>
      <c r="P898" s="26"/>
      <c r="Y898" s="6"/>
      <c r="Z898" s="6"/>
      <c r="AA898" s="6"/>
      <c r="CB898" s="13"/>
      <c r="CC898" s="13"/>
      <c r="CD898" s="16"/>
      <c r="CE898" s="193"/>
      <c r="CF898" s="12" t="str">
        <f t="shared" si="534"/>
        <v/>
      </c>
      <c r="CG898" s="16" t="str">
        <f t="shared" si="535"/>
        <v/>
      </c>
      <c r="CH898" s="6" t="str">
        <f t="shared" si="536"/>
        <v/>
      </c>
      <c r="CI898" s="6" t="str">
        <f t="shared" si="537"/>
        <v/>
      </c>
      <c r="CL898" s="6"/>
      <c r="DG898" s="2"/>
      <c r="DH898" s="2"/>
    </row>
    <row r="899" spans="2:112" x14ac:dyDescent="0.15">
      <c r="B899" s="2"/>
      <c r="N899" s="26"/>
      <c r="O899" s="26"/>
      <c r="P899" s="26"/>
      <c r="Y899" s="6"/>
      <c r="Z899" s="6"/>
      <c r="AA899" s="6"/>
      <c r="CB899" s="13"/>
      <c r="CC899" s="13"/>
      <c r="CD899" s="16"/>
      <c r="CE899" s="193"/>
      <c r="CF899" s="12" t="str">
        <f t="shared" si="534"/>
        <v/>
      </c>
      <c r="CG899" s="16" t="str">
        <f t="shared" si="535"/>
        <v/>
      </c>
      <c r="CH899" s="6" t="str">
        <f t="shared" si="536"/>
        <v/>
      </c>
      <c r="CI899" s="6" t="str">
        <f t="shared" si="537"/>
        <v/>
      </c>
      <c r="CL899" s="6"/>
      <c r="DG899" s="2"/>
      <c r="DH899" s="2"/>
    </row>
    <row r="900" spans="2:112" x14ac:dyDescent="0.15">
      <c r="B900" s="2"/>
      <c r="N900" s="26"/>
      <c r="O900" s="26"/>
      <c r="P900" s="26"/>
      <c r="Y900" s="6"/>
      <c r="Z900" s="6"/>
      <c r="AA900" s="6"/>
      <c r="CB900" s="13"/>
      <c r="CC900" s="13"/>
      <c r="CD900" s="16"/>
      <c r="CE900" s="193"/>
      <c r="CF900" s="12" t="str">
        <f t="shared" si="534"/>
        <v/>
      </c>
      <c r="CG900" s="16" t="str">
        <f t="shared" si="535"/>
        <v/>
      </c>
      <c r="CH900" s="6" t="str">
        <f t="shared" si="536"/>
        <v/>
      </c>
      <c r="CI900" s="6" t="str">
        <f t="shared" si="537"/>
        <v/>
      </c>
      <c r="CL900" s="6"/>
      <c r="DG900" s="2"/>
      <c r="DH900" s="2"/>
    </row>
    <row r="901" spans="2:112" x14ac:dyDescent="0.15">
      <c r="B901" s="2"/>
      <c r="N901" s="26"/>
      <c r="O901" s="26"/>
      <c r="P901" s="26"/>
      <c r="Y901" s="6"/>
      <c r="Z901" s="6"/>
      <c r="AA901" s="6"/>
      <c r="CB901" s="13"/>
      <c r="CC901" s="13"/>
      <c r="CD901" s="16"/>
      <c r="CE901" s="193"/>
      <c r="CF901" s="12" t="str">
        <f t="shared" si="534"/>
        <v/>
      </c>
      <c r="CG901" s="16" t="str">
        <f t="shared" si="535"/>
        <v/>
      </c>
      <c r="CH901" s="6" t="str">
        <f t="shared" si="536"/>
        <v/>
      </c>
      <c r="CI901" s="6" t="str">
        <f t="shared" si="537"/>
        <v/>
      </c>
      <c r="CL901" s="6"/>
      <c r="DG901" s="2"/>
      <c r="DH901" s="2"/>
    </row>
    <row r="902" spans="2:112" x14ac:dyDescent="0.15">
      <c r="B902" s="2"/>
      <c r="N902" s="26"/>
      <c r="O902" s="26"/>
      <c r="P902" s="26"/>
      <c r="Y902" s="6"/>
      <c r="Z902" s="6"/>
      <c r="AA902" s="6"/>
      <c r="CB902" s="13"/>
      <c r="CC902" s="13"/>
      <c r="CD902" s="16"/>
      <c r="CE902" s="193"/>
      <c r="CF902" s="12" t="str">
        <f t="shared" si="534"/>
        <v/>
      </c>
      <c r="CG902" s="16" t="str">
        <f t="shared" si="535"/>
        <v/>
      </c>
      <c r="CH902" s="6" t="str">
        <f t="shared" si="536"/>
        <v/>
      </c>
      <c r="CI902" s="6" t="str">
        <f t="shared" si="537"/>
        <v/>
      </c>
      <c r="CL902" s="6"/>
      <c r="DG902" s="2"/>
      <c r="DH902" s="2"/>
    </row>
    <row r="903" spans="2:112" x14ac:dyDescent="0.15">
      <c r="B903" s="2"/>
      <c r="N903" s="26"/>
      <c r="O903" s="26"/>
      <c r="P903" s="26"/>
      <c r="Y903" s="6"/>
      <c r="Z903" s="6"/>
      <c r="AA903" s="6"/>
      <c r="CB903" s="13"/>
      <c r="CC903" s="13"/>
      <c r="CD903" s="16"/>
      <c r="CE903" s="193"/>
      <c r="CF903" s="12" t="str">
        <f t="shared" si="534"/>
        <v/>
      </c>
      <c r="CG903" s="16" t="str">
        <f t="shared" si="535"/>
        <v/>
      </c>
      <c r="CH903" s="6" t="str">
        <f t="shared" si="536"/>
        <v/>
      </c>
      <c r="CI903" s="6" t="str">
        <f t="shared" si="537"/>
        <v/>
      </c>
      <c r="CL903" s="6"/>
      <c r="DG903" s="2"/>
      <c r="DH903" s="2"/>
    </row>
    <row r="904" spans="2:112" x14ac:dyDescent="0.15">
      <c r="B904" s="2"/>
      <c r="N904" s="26"/>
      <c r="O904" s="26"/>
      <c r="P904" s="26"/>
      <c r="Y904" s="6"/>
      <c r="Z904" s="6"/>
      <c r="AA904" s="6"/>
      <c r="CB904" s="13"/>
      <c r="CC904" s="13"/>
      <c r="CD904" s="16"/>
      <c r="CE904" s="193"/>
      <c r="CF904" s="12" t="str">
        <f t="shared" si="534"/>
        <v/>
      </c>
      <c r="CG904" s="16" t="str">
        <f t="shared" si="535"/>
        <v/>
      </c>
      <c r="CH904" s="6" t="str">
        <f t="shared" si="536"/>
        <v/>
      </c>
      <c r="CI904" s="6" t="str">
        <f t="shared" si="537"/>
        <v/>
      </c>
      <c r="CL904" s="6"/>
      <c r="DG904" s="2"/>
      <c r="DH904" s="2"/>
    </row>
    <row r="905" spans="2:112" x14ac:dyDescent="0.15">
      <c r="B905" s="2"/>
      <c r="N905" s="26"/>
      <c r="O905" s="26"/>
      <c r="P905" s="26"/>
      <c r="Y905" s="6"/>
      <c r="Z905" s="6"/>
      <c r="AA905" s="6"/>
      <c r="CB905" s="13"/>
      <c r="CC905" s="13"/>
      <c r="CD905" s="16"/>
      <c r="CE905" s="193"/>
      <c r="CF905" s="12" t="str">
        <f t="shared" si="534"/>
        <v/>
      </c>
      <c r="CG905" s="16" t="str">
        <f t="shared" si="535"/>
        <v/>
      </c>
      <c r="CH905" s="6" t="str">
        <f t="shared" si="536"/>
        <v/>
      </c>
      <c r="CI905" s="6" t="str">
        <f t="shared" si="537"/>
        <v/>
      </c>
      <c r="CL905" s="6"/>
      <c r="DG905" s="2"/>
      <c r="DH905" s="2"/>
    </row>
    <row r="906" spans="2:112" x14ac:dyDescent="0.15">
      <c r="B906" s="2"/>
      <c r="N906" s="26"/>
      <c r="O906" s="26"/>
      <c r="P906" s="26"/>
      <c r="Y906" s="6"/>
      <c r="Z906" s="6"/>
      <c r="AA906" s="6"/>
      <c r="CB906" s="13"/>
      <c r="CC906" s="13"/>
      <c r="CD906" s="16"/>
      <c r="CE906" s="193"/>
      <c r="CF906" s="12" t="str">
        <f t="shared" si="534"/>
        <v/>
      </c>
      <c r="CG906" s="16" t="str">
        <f t="shared" si="535"/>
        <v/>
      </c>
      <c r="CH906" s="6" t="str">
        <f t="shared" si="536"/>
        <v/>
      </c>
      <c r="CI906" s="6" t="str">
        <f t="shared" si="537"/>
        <v/>
      </c>
      <c r="CL906" s="6"/>
      <c r="DG906" s="2"/>
      <c r="DH906" s="2"/>
    </row>
    <row r="907" spans="2:112" x14ac:dyDescent="0.15">
      <c r="B907" s="2"/>
      <c r="N907" s="26"/>
      <c r="O907" s="26"/>
      <c r="P907" s="26"/>
      <c r="Y907" s="6"/>
      <c r="Z907" s="6"/>
      <c r="AA907" s="6"/>
      <c r="CB907" s="13"/>
      <c r="CC907" s="13"/>
      <c r="CD907" s="16"/>
      <c r="CE907" s="193"/>
      <c r="CF907" s="12" t="str">
        <f t="shared" si="534"/>
        <v/>
      </c>
      <c r="CG907" s="16" t="str">
        <f t="shared" si="535"/>
        <v/>
      </c>
      <c r="CH907" s="6" t="str">
        <f t="shared" si="536"/>
        <v/>
      </c>
      <c r="CI907" s="6" t="str">
        <f t="shared" si="537"/>
        <v/>
      </c>
      <c r="CL907" s="6"/>
      <c r="DG907" s="2"/>
      <c r="DH907" s="2"/>
    </row>
    <row r="908" spans="2:112" x14ac:dyDescent="0.15">
      <c r="B908" s="2"/>
      <c r="N908" s="26"/>
      <c r="O908" s="26"/>
      <c r="P908" s="26"/>
      <c r="Y908" s="6"/>
      <c r="Z908" s="6"/>
      <c r="AA908" s="6"/>
      <c r="CB908" s="13"/>
      <c r="CC908" s="13"/>
      <c r="CD908" s="16"/>
      <c r="CE908" s="193"/>
      <c r="CF908" s="12" t="str">
        <f t="shared" si="534"/>
        <v/>
      </c>
      <c r="CG908" s="16" t="str">
        <f t="shared" si="535"/>
        <v/>
      </c>
      <c r="CH908" s="6" t="str">
        <f t="shared" si="536"/>
        <v/>
      </c>
      <c r="CI908" s="6" t="str">
        <f t="shared" si="537"/>
        <v/>
      </c>
      <c r="CL908" s="6"/>
      <c r="DG908" s="2"/>
      <c r="DH908" s="2"/>
    </row>
    <row r="909" spans="2:112" x14ac:dyDescent="0.15">
      <c r="B909" s="2"/>
      <c r="N909" s="26"/>
      <c r="O909" s="26"/>
      <c r="P909" s="26"/>
      <c r="Y909" s="6"/>
      <c r="Z909" s="6"/>
      <c r="AA909" s="6"/>
      <c r="CB909" s="13"/>
      <c r="CC909" s="13"/>
      <c r="CD909" s="16"/>
      <c r="CE909" s="193"/>
      <c r="CF909" s="12" t="str">
        <f t="shared" si="534"/>
        <v/>
      </c>
      <c r="CG909" s="16" t="str">
        <f t="shared" si="535"/>
        <v/>
      </c>
      <c r="CH909" s="6" t="str">
        <f t="shared" si="536"/>
        <v/>
      </c>
      <c r="CI909" s="6" t="str">
        <f t="shared" si="537"/>
        <v/>
      </c>
      <c r="CL909" s="6"/>
      <c r="DG909" s="2"/>
      <c r="DH909" s="2"/>
    </row>
    <row r="910" spans="2:112" x14ac:dyDescent="0.15">
      <c r="B910" s="2"/>
      <c r="N910" s="26"/>
      <c r="O910" s="26"/>
      <c r="P910" s="26"/>
      <c r="Y910" s="6"/>
      <c r="Z910" s="6"/>
      <c r="AA910" s="6"/>
      <c r="CB910" s="13"/>
      <c r="CC910" s="13"/>
      <c r="CD910" s="16"/>
      <c r="CE910" s="193"/>
      <c r="CF910" s="12" t="str">
        <f t="shared" si="534"/>
        <v/>
      </c>
      <c r="CG910" s="16" t="str">
        <f t="shared" si="535"/>
        <v/>
      </c>
      <c r="CH910" s="6" t="str">
        <f t="shared" si="536"/>
        <v/>
      </c>
      <c r="CI910" s="6" t="str">
        <f t="shared" si="537"/>
        <v/>
      </c>
      <c r="CL910" s="6"/>
      <c r="DG910" s="2"/>
      <c r="DH910" s="2"/>
    </row>
    <row r="911" spans="2:112" x14ac:dyDescent="0.15">
      <c r="B911" s="2"/>
      <c r="N911" s="26"/>
      <c r="O911" s="26"/>
      <c r="P911" s="26"/>
      <c r="Y911" s="6"/>
      <c r="Z911" s="6"/>
      <c r="AA911" s="6"/>
      <c r="CB911" s="13"/>
      <c r="CC911" s="13"/>
      <c r="CD911" s="16"/>
      <c r="CE911" s="193"/>
      <c r="CF911" s="12" t="str">
        <f t="shared" si="534"/>
        <v/>
      </c>
      <c r="CG911" s="16" t="str">
        <f t="shared" si="535"/>
        <v/>
      </c>
      <c r="CH911" s="6" t="str">
        <f t="shared" si="536"/>
        <v/>
      </c>
      <c r="CI911" s="6" t="str">
        <f t="shared" si="537"/>
        <v/>
      </c>
      <c r="CL911" s="6"/>
      <c r="DG911" s="2"/>
      <c r="DH911" s="2"/>
    </row>
    <row r="912" spans="2:112" x14ac:dyDescent="0.15">
      <c r="B912" s="2"/>
      <c r="N912" s="26"/>
      <c r="O912" s="26"/>
      <c r="P912" s="26"/>
      <c r="Y912" s="6"/>
      <c r="Z912" s="6"/>
      <c r="AA912" s="6"/>
      <c r="CB912" s="13"/>
      <c r="CC912" s="13"/>
      <c r="CD912" s="16"/>
      <c r="CE912" s="193"/>
      <c r="CF912" s="12" t="str">
        <f t="shared" si="534"/>
        <v/>
      </c>
      <c r="CG912" s="16" t="str">
        <f t="shared" si="535"/>
        <v/>
      </c>
      <c r="CH912" s="6" t="str">
        <f t="shared" si="536"/>
        <v/>
      </c>
      <c r="CI912" s="6" t="str">
        <f t="shared" si="537"/>
        <v/>
      </c>
      <c r="CL912" s="6"/>
      <c r="DG912" s="2"/>
      <c r="DH912" s="2"/>
    </row>
    <row r="913" spans="2:112" x14ac:dyDescent="0.15">
      <c r="B913" s="2"/>
      <c r="N913" s="26"/>
      <c r="O913" s="26"/>
      <c r="P913" s="26"/>
      <c r="Y913" s="6"/>
      <c r="Z913" s="6"/>
      <c r="AA913" s="6"/>
      <c r="CB913" s="13"/>
      <c r="CC913" s="13"/>
      <c r="CD913" s="16"/>
      <c r="CE913" s="193"/>
      <c r="CF913" s="12" t="str">
        <f t="shared" si="534"/>
        <v/>
      </c>
      <c r="CG913" s="16" t="str">
        <f t="shared" si="535"/>
        <v/>
      </c>
      <c r="CH913" s="6" t="str">
        <f t="shared" si="536"/>
        <v/>
      </c>
      <c r="CI913" s="6" t="str">
        <f t="shared" si="537"/>
        <v/>
      </c>
      <c r="CL913" s="6"/>
      <c r="DG913" s="2"/>
      <c r="DH913" s="2"/>
    </row>
    <row r="914" spans="2:112" x14ac:dyDescent="0.15">
      <c r="B914" s="2"/>
      <c r="N914" s="26"/>
      <c r="O914" s="26"/>
      <c r="P914" s="26"/>
      <c r="Y914" s="6"/>
      <c r="Z914" s="6"/>
      <c r="AA914" s="6"/>
      <c r="CB914" s="13"/>
      <c r="CC914" s="13"/>
      <c r="CD914" s="16"/>
      <c r="CE914" s="193"/>
      <c r="CF914" s="12" t="str">
        <f t="shared" si="534"/>
        <v/>
      </c>
      <c r="CG914" s="16" t="str">
        <f t="shared" si="535"/>
        <v/>
      </c>
      <c r="CH914" s="6" t="str">
        <f t="shared" si="536"/>
        <v/>
      </c>
      <c r="CI914" s="6" t="str">
        <f t="shared" si="537"/>
        <v/>
      </c>
      <c r="CL914" s="6"/>
      <c r="DG914" s="2"/>
      <c r="DH914" s="2"/>
    </row>
    <row r="915" spans="2:112" x14ac:dyDescent="0.15">
      <c r="B915" s="2"/>
      <c r="N915" s="26"/>
      <c r="O915" s="26"/>
      <c r="P915" s="26"/>
      <c r="Y915" s="6"/>
      <c r="Z915" s="6"/>
      <c r="AA915" s="6"/>
      <c r="CB915" s="13"/>
      <c r="CC915" s="13"/>
      <c r="CD915" s="16"/>
      <c r="CE915" s="193"/>
      <c r="CF915" s="12" t="str">
        <f t="shared" si="534"/>
        <v/>
      </c>
      <c r="CG915" s="16" t="str">
        <f t="shared" si="535"/>
        <v/>
      </c>
      <c r="CH915" s="6" t="str">
        <f t="shared" si="536"/>
        <v/>
      </c>
      <c r="CI915" s="6" t="str">
        <f t="shared" si="537"/>
        <v/>
      </c>
      <c r="CL915" s="6"/>
      <c r="DG915" s="2"/>
      <c r="DH915" s="2"/>
    </row>
    <row r="916" spans="2:112" x14ac:dyDescent="0.15">
      <c r="B916" s="2"/>
      <c r="N916" s="26"/>
      <c r="O916" s="26"/>
      <c r="P916" s="26"/>
      <c r="Y916" s="6"/>
      <c r="Z916" s="6"/>
      <c r="AA916" s="6"/>
      <c r="CB916" s="13"/>
      <c r="CC916" s="13"/>
      <c r="CD916" s="16"/>
      <c r="CE916" s="193"/>
      <c r="CF916" s="12" t="str">
        <f t="shared" si="534"/>
        <v/>
      </c>
      <c r="CG916" s="16" t="str">
        <f t="shared" si="535"/>
        <v/>
      </c>
      <c r="CH916" s="6" t="str">
        <f t="shared" si="536"/>
        <v/>
      </c>
      <c r="CI916" s="6" t="str">
        <f t="shared" si="537"/>
        <v/>
      </c>
      <c r="CL916" s="6"/>
      <c r="DG916" s="2"/>
      <c r="DH916" s="2"/>
    </row>
    <row r="917" spans="2:112" x14ac:dyDescent="0.15">
      <c r="B917" s="2"/>
      <c r="N917" s="26"/>
      <c r="O917" s="26"/>
      <c r="P917" s="26"/>
      <c r="Y917" s="6"/>
      <c r="Z917" s="6"/>
      <c r="AA917" s="6"/>
      <c r="CB917" s="13"/>
      <c r="CC917" s="13"/>
      <c r="CD917" s="16"/>
      <c r="CE917" s="193"/>
      <c r="CF917" s="12" t="str">
        <f t="shared" si="534"/>
        <v/>
      </c>
      <c r="CG917" s="16" t="str">
        <f t="shared" si="535"/>
        <v/>
      </c>
      <c r="CH917" s="6" t="str">
        <f t="shared" si="536"/>
        <v/>
      </c>
      <c r="CI917" s="6" t="str">
        <f t="shared" si="537"/>
        <v/>
      </c>
      <c r="CL917" s="6"/>
      <c r="DG917" s="2"/>
      <c r="DH917" s="2"/>
    </row>
    <row r="918" spans="2:112" x14ac:dyDescent="0.15">
      <c r="B918" s="2"/>
      <c r="N918" s="26"/>
      <c r="O918" s="26"/>
      <c r="P918" s="26"/>
      <c r="Y918" s="6"/>
      <c r="Z918" s="6"/>
      <c r="AA918" s="6"/>
      <c r="CB918" s="13"/>
      <c r="CC918" s="13"/>
      <c r="CD918" s="16"/>
      <c r="CE918" s="193"/>
      <c r="CF918" s="12" t="str">
        <f t="shared" si="534"/>
        <v/>
      </c>
      <c r="CG918" s="16" t="str">
        <f t="shared" si="535"/>
        <v/>
      </c>
      <c r="CH918" s="6" t="str">
        <f t="shared" si="536"/>
        <v/>
      </c>
      <c r="CI918" s="6" t="str">
        <f t="shared" si="537"/>
        <v/>
      </c>
      <c r="CL918" s="6"/>
      <c r="DG918" s="2"/>
      <c r="DH918" s="2"/>
    </row>
    <row r="919" spans="2:112" x14ac:dyDescent="0.15">
      <c r="B919" s="2"/>
      <c r="N919" s="26"/>
      <c r="O919" s="26"/>
      <c r="P919" s="26"/>
      <c r="Y919" s="6"/>
      <c r="Z919" s="6"/>
      <c r="AA919" s="6"/>
      <c r="CB919" s="13"/>
      <c r="CC919" s="13"/>
      <c r="CD919" s="16"/>
      <c r="CE919" s="193"/>
      <c r="CF919" s="12" t="str">
        <f t="shared" si="534"/>
        <v/>
      </c>
      <c r="CG919" s="16" t="str">
        <f t="shared" si="535"/>
        <v/>
      </c>
      <c r="CH919" s="6" t="str">
        <f t="shared" si="536"/>
        <v/>
      </c>
      <c r="CI919" s="6" t="str">
        <f t="shared" si="537"/>
        <v/>
      </c>
      <c r="CL919" s="6"/>
      <c r="DG919" s="2"/>
      <c r="DH919" s="2"/>
    </row>
    <row r="920" spans="2:112" x14ac:dyDescent="0.15">
      <c r="B920" s="2"/>
      <c r="N920" s="26"/>
      <c r="O920" s="26"/>
      <c r="P920" s="26"/>
      <c r="Y920" s="6"/>
      <c r="Z920" s="6"/>
      <c r="AA920" s="6"/>
      <c r="CB920" s="13"/>
      <c r="CC920" s="13"/>
      <c r="CD920" s="16"/>
      <c r="CE920" s="193"/>
      <c r="CF920" s="12" t="str">
        <f t="shared" si="534"/>
        <v/>
      </c>
      <c r="CG920" s="16" t="str">
        <f t="shared" si="535"/>
        <v/>
      </c>
      <c r="CH920" s="6" t="str">
        <f t="shared" si="536"/>
        <v/>
      </c>
      <c r="CI920" s="6" t="str">
        <f t="shared" si="537"/>
        <v/>
      </c>
      <c r="CL920" s="6"/>
      <c r="DG920" s="2"/>
      <c r="DH920" s="2"/>
    </row>
    <row r="921" spans="2:112" x14ac:dyDescent="0.15">
      <c r="B921" s="2"/>
      <c r="N921" s="26"/>
      <c r="O921" s="26"/>
      <c r="P921" s="26"/>
      <c r="Y921" s="6"/>
      <c r="Z921" s="6"/>
      <c r="AA921" s="6"/>
      <c r="CB921" s="13"/>
      <c r="CC921" s="13"/>
      <c r="CD921" s="16"/>
      <c r="CE921" s="193"/>
      <c r="CF921" s="12" t="str">
        <f t="shared" si="534"/>
        <v/>
      </c>
      <c r="CG921" s="16" t="str">
        <f t="shared" si="535"/>
        <v/>
      </c>
      <c r="CH921" s="6" t="str">
        <f t="shared" si="536"/>
        <v/>
      </c>
      <c r="CI921" s="6" t="str">
        <f t="shared" si="537"/>
        <v/>
      </c>
      <c r="CL921" s="6"/>
      <c r="DG921" s="2"/>
      <c r="DH921" s="2"/>
    </row>
    <row r="922" spans="2:112" x14ac:dyDescent="0.15">
      <c r="B922" s="2"/>
      <c r="N922" s="26"/>
      <c r="O922" s="26"/>
      <c r="P922" s="26"/>
      <c r="Y922" s="6"/>
      <c r="Z922" s="6"/>
      <c r="AA922" s="6"/>
      <c r="CB922" s="13"/>
      <c r="CC922" s="13"/>
      <c r="CD922" s="16"/>
      <c r="CE922" s="193"/>
      <c r="CF922" s="12" t="str">
        <f t="shared" si="534"/>
        <v/>
      </c>
      <c r="CG922" s="16" t="str">
        <f t="shared" si="535"/>
        <v/>
      </c>
      <c r="CH922" s="6" t="str">
        <f t="shared" si="536"/>
        <v/>
      </c>
      <c r="CI922" s="6" t="str">
        <f t="shared" si="537"/>
        <v/>
      </c>
      <c r="CL922" s="6"/>
      <c r="DG922" s="2"/>
      <c r="DH922" s="2"/>
    </row>
    <row r="923" spans="2:112" x14ac:dyDescent="0.15">
      <c r="B923" s="2"/>
      <c r="N923" s="26"/>
      <c r="O923" s="26"/>
      <c r="P923" s="26"/>
      <c r="Y923" s="6"/>
      <c r="Z923" s="6"/>
      <c r="AA923" s="6"/>
      <c r="CB923" s="13"/>
      <c r="CC923" s="13"/>
      <c r="CD923" s="16"/>
      <c r="CE923" s="193"/>
      <c r="CF923" s="12" t="str">
        <f t="shared" si="534"/>
        <v/>
      </c>
      <c r="CG923" s="16" t="str">
        <f t="shared" si="535"/>
        <v/>
      </c>
      <c r="CH923" s="6" t="str">
        <f t="shared" si="536"/>
        <v/>
      </c>
      <c r="CI923" s="6" t="str">
        <f t="shared" si="537"/>
        <v/>
      </c>
      <c r="CL923" s="6"/>
      <c r="DG923" s="2"/>
      <c r="DH923" s="2"/>
    </row>
    <row r="924" spans="2:112" x14ac:dyDescent="0.15">
      <c r="B924" s="2"/>
      <c r="N924" s="26"/>
      <c r="O924" s="26"/>
      <c r="P924" s="26"/>
      <c r="Y924" s="6"/>
      <c r="Z924" s="6"/>
      <c r="AA924" s="6"/>
      <c r="CB924" s="13"/>
      <c r="CC924" s="13"/>
      <c r="CD924" s="16"/>
      <c r="CE924" s="193"/>
      <c r="CF924" s="12" t="str">
        <f t="shared" si="534"/>
        <v/>
      </c>
      <c r="CG924" s="16" t="str">
        <f t="shared" si="535"/>
        <v/>
      </c>
      <c r="CH924" s="6" t="str">
        <f t="shared" si="536"/>
        <v/>
      </c>
      <c r="CI924" s="6" t="str">
        <f t="shared" si="537"/>
        <v/>
      </c>
      <c r="CL924" s="6"/>
      <c r="DG924" s="2"/>
      <c r="DH924" s="2"/>
    </row>
    <row r="925" spans="2:112" x14ac:dyDescent="0.15">
      <c r="B925" s="2"/>
      <c r="N925" s="26"/>
      <c r="O925" s="26"/>
      <c r="P925" s="26"/>
      <c r="Y925" s="6"/>
      <c r="Z925" s="6"/>
      <c r="AA925" s="6"/>
      <c r="CB925" s="13"/>
      <c r="CC925" s="13"/>
      <c r="CD925" s="16"/>
      <c r="CE925" s="193"/>
      <c r="CF925" s="12" t="str">
        <f t="shared" si="534"/>
        <v/>
      </c>
      <c r="CG925" s="16" t="str">
        <f t="shared" si="535"/>
        <v/>
      </c>
      <c r="CH925" s="6" t="str">
        <f t="shared" si="536"/>
        <v/>
      </c>
      <c r="CI925" s="6" t="str">
        <f t="shared" si="537"/>
        <v/>
      </c>
      <c r="CL925" s="6"/>
      <c r="DG925" s="2"/>
      <c r="DH925" s="2"/>
    </row>
    <row r="926" spans="2:112" x14ac:dyDescent="0.15">
      <c r="B926" s="2"/>
      <c r="N926" s="26"/>
      <c r="O926" s="26"/>
      <c r="P926" s="26"/>
      <c r="Y926" s="6"/>
      <c r="Z926" s="6"/>
      <c r="AA926" s="6"/>
      <c r="CB926" s="13"/>
      <c r="CC926" s="13"/>
      <c r="CD926" s="16"/>
      <c r="CE926" s="193"/>
      <c r="CF926" s="12" t="str">
        <f t="shared" si="534"/>
        <v/>
      </c>
      <c r="CG926" s="16" t="str">
        <f t="shared" si="535"/>
        <v/>
      </c>
      <c r="CH926" s="6" t="str">
        <f t="shared" si="536"/>
        <v/>
      </c>
      <c r="CI926" s="6" t="str">
        <f t="shared" si="537"/>
        <v/>
      </c>
      <c r="CL926" s="6"/>
      <c r="DG926" s="2"/>
      <c r="DH926" s="2"/>
    </row>
    <row r="927" spans="2:112" x14ac:dyDescent="0.15">
      <c r="B927" s="2"/>
      <c r="N927" s="26"/>
      <c r="O927" s="26"/>
      <c r="P927" s="26"/>
      <c r="Y927" s="6"/>
      <c r="Z927" s="6"/>
      <c r="AA927" s="6"/>
      <c r="CB927" s="13"/>
      <c r="CC927" s="13"/>
      <c r="CD927" s="16"/>
      <c r="CE927" s="193"/>
      <c r="CF927" s="12" t="str">
        <f t="shared" si="534"/>
        <v/>
      </c>
      <c r="CG927" s="16" t="str">
        <f t="shared" si="535"/>
        <v/>
      </c>
      <c r="CH927" s="6" t="str">
        <f t="shared" si="536"/>
        <v/>
      </c>
      <c r="CI927" s="6" t="str">
        <f t="shared" si="537"/>
        <v/>
      </c>
      <c r="CL927" s="6"/>
      <c r="DG927" s="2"/>
      <c r="DH927" s="2"/>
    </row>
    <row r="928" spans="2:112" x14ac:dyDescent="0.15">
      <c r="B928" s="2"/>
      <c r="N928" s="26"/>
      <c r="O928" s="26"/>
      <c r="P928" s="26"/>
      <c r="Y928" s="6"/>
      <c r="Z928" s="6"/>
      <c r="AA928" s="6"/>
      <c r="CB928" s="13"/>
      <c r="CC928" s="13"/>
      <c r="CD928" s="16"/>
      <c r="CE928" s="193"/>
      <c r="CF928" s="12" t="str">
        <f t="shared" si="534"/>
        <v/>
      </c>
      <c r="CG928" s="16" t="str">
        <f t="shared" si="535"/>
        <v/>
      </c>
      <c r="CH928" s="6" t="str">
        <f t="shared" si="536"/>
        <v/>
      </c>
      <c r="CI928" s="6" t="str">
        <f t="shared" si="537"/>
        <v/>
      </c>
      <c r="CL928" s="6"/>
      <c r="DG928" s="2"/>
      <c r="DH928" s="2"/>
    </row>
    <row r="929" spans="2:112" x14ac:dyDescent="0.15">
      <c r="B929" s="2"/>
      <c r="N929" s="26"/>
      <c r="O929" s="26"/>
      <c r="P929" s="26"/>
      <c r="Y929" s="6"/>
      <c r="Z929" s="6"/>
      <c r="AA929" s="6"/>
      <c r="CB929" s="13"/>
      <c r="CC929" s="13"/>
      <c r="CD929" s="16"/>
      <c r="CE929" s="193"/>
      <c r="CF929" s="12" t="str">
        <f t="shared" si="534"/>
        <v/>
      </c>
      <c r="CG929" s="16" t="str">
        <f t="shared" si="535"/>
        <v/>
      </c>
      <c r="CH929" s="6" t="str">
        <f t="shared" si="536"/>
        <v/>
      </c>
      <c r="CI929" s="6" t="str">
        <f t="shared" si="537"/>
        <v/>
      </c>
      <c r="CL929" s="6"/>
      <c r="DG929" s="2"/>
      <c r="DH929" s="2"/>
    </row>
    <row r="930" spans="2:112" x14ac:dyDescent="0.15">
      <c r="B930" s="2"/>
      <c r="N930" s="26"/>
      <c r="O930" s="26"/>
      <c r="P930" s="26"/>
      <c r="Y930" s="6"/>
      <c r="Z930" s="6"/>
      <c r="AA930" s="6"/>
      <c r="CB930" s="13"/>
      <c r="CC930" s="13"/>
      <c r="CD930" s="16"/>
      <c r="CE930" s="193"/>
      <c r="CF930" s="12" t="str">
        <f t="shared" si="534"/>
        <v/>
      </c>
      <c r="CG930" s="16" t="str">
        <f t="shared" si="535"/>
        <v/>
      </c>
      <c r="CH930" s="6" t="str">
        <f t="shared" si="536"/>
        <v/>
      </c>
      <c r="CI930" s="6" t="str">
        <f t="shared" si="537"/>
        <v/>
      </c>
      <c r="CL930" s="6"/>
      <c r="DG930" s="2"/>
      <c r="DH930" s="2"/>
    </row>
    <row r="931" spans="2:112" x14ac:dyDescent="0.15">
      <c r="B931" s="2"/>
      <c r="N931" s="26"/>
      <c r="O931" s="26"/>
      <c r="P931" s="26"/>
      <c r="Y931" s="6"/>
      <c r="Z931" s="6"/>
      <c r="AA931" s="6"/>
      <c r="CB931" s="13"/>
      <c r="CC931" s="13"/>
      <c r="CD931" s="16"/>
      <c r="CE931" s="193"/>
      <c r="CF931" s="12" t="str">
        <f t="shared" si="534"/>
        <v/>
      </c>
      <c r="CG931" s="16" t="str">
        <f t="shared" si="535"/>
        <v/>
      </c>
      <c r="CH931" s="6" t="str">
        <f t="shared" si="536"/>
        <v/>
      </c>
      <c r="CI931" s="6" t="str">
        <f t="shared" si="537"/>
        <v/>
      </c>
      <c r="CL931" s="6"/>
      <c r="DG931" s="2"/>
      <c r="DH931" s="2"/>
    </row>
    <row r="932" spans="2:112" x14ac:dyDescent="0.15">
      <c r="B932" s="2"/>
      <c r="N932" s="26"/>
      <c r="O932" s="26"/>
      <c r="P932" s="26"/>
      <c r="Y932" s="6"/>
      <c r="Z932" s="6"/>
      <c r="AA932" s="6"/>
      <c r="CB932" s="13"/>
      <c r="CC932" s="13"/>
      <c r="CD932" s="16"/>
      <c r="CE932" s="193"/>
      <c r="CF932" s="12" t="str">
        <f t="shared" si="534"/>
        <v/>
      </c>
      <c r="CG932" s="16" t="str">
        <f t="shared" si="535"/>
        <v/>
      </c>
      <c r="CH932" s="6" t="str">
        <f t="shared" si="536"/>
        <v/>
      </c>
      <c r="CI932" s="6" t="str">
        <f t="shared" si="537"/>
        <v/>
      </c>
      <c r="CL932" s="6"/>
      <c r="DG932" s="2"/>
      <c r="DH932" s="2"/>
    </row>
    <row r="933" spans="2:112" x14ac:dyDescent="0.15">
      <c r="B933" s="2"/>
      <c r="N933" s="26"/>
      <c r="O933" s="26"/>
      <c r="P933" s="26"/>
      <c r="Y933" s="6"/>
      <c r="Z933" s="6"/>
      <c r="AA933" s="6"/>
      <c r="CB933" s="13"/>
      <c r="CC933" s="13"/>
      <c r="CD933" s="16"/>
      <c r="CE933" s="193"/>
      <c r="CF933" s="12" t="str">
        <f t="shared" si="534"/>
        <v/>
      </c>
      <c r="CG933" s="16" t="str">
        <f t="shared" si="535"/>
        <v/>
      </c>
      <c r="CH933" s="6" t="str">
        <f t="shared" si="536"/>
        <v/>
      </c>
      <c r="CI933" s="6" t="str">
        <f t="shared" si="537"/>
        <v/>
      </c>
      <c r="CL933" s="6"/>
      <c r="DG933" s="2"/>
      <c r="DH933" s="2"/>
    </row>
    <row r="934" spans="2:112" x14ac:dyDescent="0.15">
      <c r="B934" s="2"/>
      <c r="N934" s="26"/>
      <c r="O934" s="26"/>
      <c r="P934" s="26"/>
      <c r="Y934" s="6"/>
      <c r="Z934" s="6"/>
      <c r="AA934" s="6"/>
      <c r="CB934" s="13"/>
      <c r="CC934" s="13"/>
      <c r="CD934" s="16"/>
      <c r="CE934" s="193"/>
      <c r="CF934" s="12" t="str">
        <f t="shared" si="534"/>
        <v/>
      </c>
      <c r="CG934" s="16" t="str">
        <f t="shared" si="535"/>
        <v/>
      </c>
      <c r="CH934" s="6" t="str">
        <f t="shared" si="536"/>
        <v/>
      </c>
      <c r="CI934" s="6" t="str">
        <f t="shared" si="537"/>
        <v/>
      </c>
      <c r="CL934" s="6"/>
      <c r="DG934" s="2"/>
      <c r="DH934" s="2"/>
    </row>
    <row r="935" spans="2:112" x14ac:dyDescent="0.15">
      <c r="B935" s="2"/>
      <c r="N935" s="26"/>
      <c r="O935" s="26"/>
      <c r="P935" s="26"/>
      <c r="Y935" s="6"/>
      <c r="Z935" s="6"/>
      <c r="AA935" s="6"/>
      <c r="CB935" s="13"/>
      <c r="CC935" s="13"/>
      <c r="CD935" s="16"/>
      <c r="CE935" s="193"/>
      <c r="CF935" s="12" t="str">
        <f t="shared" si="534"/>
        <v/>
      </c>
      <c r="CG935" s="16" t="str">
        <f t="shared" si="535"/>
        <v/>
      </c>
      <c r="CH935" s="6" t="str">
        <f t="shared" si="536"/>
        <v/>
      </c>
      <c r="CI935" s="6" t="str">
        <f t="shared" si="537"/>
        <v/>
      </c>
      <c r="CL935" s="6"/>
      <c r="DG935" s="2"/>
      <c r="DH935" s="2"/>
    </row>
    <row r="936" spans="2:112" x14ac:dyDescent="0.15">
      <c r="B936" s="2"/>
      <c r="N936" s="26"/>
      <c r="O936" s="26"/>
      <c r="P936" s="26"/>
      <c r="Y936" s="6"/>
      <c r="Z936" s="6"/>
      <c r="AA936" s="6"/>
      <c r="CB936" s="13"/>
      <c r="CC936" s="13"/>
      <c r="CD936" s="16"/>
      <c r="CE936" s="193"/>
      <c r="CF936" s="12" t="str">
        <f t="shared" si="534"/>
        <v/>
      </c>
      <c r="CG936" s="16" t="str">
        <f t="shared" si="535"/>
        <v/>
      </c>
      <c r="CH936" s="6" t="str">
        <f t="shared" si="536"/>
        <v/>
      </c>
      <c r="CI936" s="6" t="str">
        <f t="shared" si="537"/>
        <v/>
      </c>
      <c r="CL936" s="6"/>
      <c r="DG936" s="2"/>
      <c r="DH936" s="2"/>
    </row>
    <row r="937" spans="2:112" x14ac:dyDescent="0.15">
      <c r="B937" s="2"/>
      <c r="N937" s="26"/>
      <c r="O937" s="26"/>
      <c r="P937" s="26"/>
      <c r="Y937" s="6"/>
      <c r="Z937" s="6"/>
      <c r="AA937" s="6"/>
      <c r="CB937" s="13"/>
      <c r="CC937" s="13"/>
      <c r="CD937" s="16"/>
      <c r="CE937" s="193"/>
      <c r="CF937" s="12" t="str">
        <f t="shared" si="534"/>
        <v/>
      </c>
      <c r="CG937" s="16" t="str">
        <f t="shared" si="535"/>
        <v/>
      </c>
      <c r="CH937" s="6" t="str">
        <f t="shared" si="536"/>
        <v/>
      </c>
      <c r="CI937" s="6" t="str">
        <f t="shared" si="537"/>
        <v/>
      </c>
      <c r="CL937" s="6"/>
      <c r="DG937" s="2"/>
      <c r="DH937" s="2"/>
    </row>
    <row r="938" spans="2:112" x14ac:dyDescent="0.15">
      <c r="B938" s="2"/>
      <c r="N938" s="26"/>
      <c r="O938" s="26"/>
      <c r="P938" s="26"/>
      <c r="Y938" s="6"/>
      <c r="Z938" s="6"/>
      <c r="AA938" s="6"/>
      <c r="CB938" s="13"/>
      <c r="CC938" s="13"/>
      <c r="CD938" s="16"/>
      <c r="CE938" s="193"/>
      <c r="CF938" s="12" t="str">
        <f t="shared" si="534"/>
        <v/>
      </c>
      <c r="CG938" s="16" t="str">
        <f t="shared" si="535"/>
        <v/>
      </c>
      <c r="CH938" s="6" t="str">
        <f t="shared" si="536"/>
        <v/>
      </c>
      <c r="CI938" s="6" t="str">
        <f t="shared" si="537"/>
        <v/>
      </c>
      <c r="CL938" s="6"/>
      <c r="DG938" s="2"/>
      <c r="DH938" s="2"/>
    </row>
    <row r="939" spans="2:112" x14ac:dyDescent="0.15">
      <c r="B939" s="2"/>
      <c r="N939" s="26"/>
      <c r="O939" s="26"/>
      <c r="P939" s="26"/>
      <c r="Y939" s="6"/>
      <c r="Z939" s="6"/>
      <c r="AA939" s="6"/>
      <c r="CB939" s="13"/>
      <c r="CC939" s="13"/>
      <c r="CD939" s="16"/>
      <c r="CE939" s="193"/>
      <c r="CF939" s="12" t="str">
        <f t="shared" si="534"/>
        <v/>
      </c>
      <c r="CG939" s="16" t="str">
        <f t="shared" si="535"/>
        <v/>
      </c>
      <c r="CH939" s="6" t="str">
        <f t="shared" si="536"/>
        <v/>
      </c>
      <c r="CI939" s="6" t="str">
        <f t="shared" si="537"/>
        <v/>
      </c>
      <c r="CL939" s="6"/>
      <c r="DG939" s="2"/>
      <c r="DH939" s="2"/>
    </row>
    <row r="940" spans="2:112" x14ac:dyDescent="0.15">
      <c r="B940" s="2"/>
      <c r="N940" s="26"/>
      <c r="O940" s="26"/>
      <c r="P940" s="26"/>
      <c r="Y940" s="6"/>
      <c r="Z940" s="6"/>
      <c r="AA940" s="6"/>
      <c r="CB940" s="13"/>
      <c r="CC940" s="13"/>
      <c r="CD940" s="16"/>
      <c r="CE940" s="193"/>
      <c r="CF940" s="12" t="str">
        <f t="shared" si="534"/>
        <v/>
      </c>
      <c r="CG940" s="16" t="str">
        <f t="shared" si="535"/>
        <v/>
      </c>
      <c r="CH940" s="6" t="str">
        <f t="shared" si="536"/>
        <v/>
      </c>
      <c r="CI940" s="6" t="str">
        <f t="shared" si="537"/>
        <v/>
      </c>
      <c r="CL940" s="6"/>
      <c r="DG940" s="2"/>
      <c r="DH940" s="2"/>
    </row>
    <row r="941" spans="2:112" x14ac:dyDescent="0.15">
      <c r="B941" s="2"/>
      <c r="N941" s="26"/>
      <c r="O941" s="26"/>
      <c r="P941" s="26"/>
      <c r="Y941" s="6"/>
      <c r="Z941" s="6"/>
      <c r="AA941" s="6"/>
      <c r="CB941" s="13"/>
      <c r="CC941" s="13"/>
      <c r="CD941" s="16"/>
      <c r="CE941" s="193"/>
      <c r="CF941" s="12" t="str">
        <f t="shared" si="534"/>
        <v/>
      </c>
      <c r="CG941" s="16" t="str">
        <f t="shared" si="535"/>
        <v/>
      </c>
      <c r="CH941" s="6" t="str">
        <f t="shared" si="536"/>
        <v/>
      </c>
      <c r="CI941" s="6" t="str">
        <f t="shared" si="537"/>
        <v/>
      </c>
      <c r="CL941" s="6"/>
      <c r="DG941" s="2"/>
      <c r="DH941" s="2"/>
    </row>
    <row r="942" spans="2:112" x14ac:dyDescent="0.15">
      <c r="B942" s="2"/>
      <c r="N942" s="26"/>
      <c r="O942" s="26"/>
      <c r="P942" s="26"/>
      <c r="Y942" s="6"/>
      <c r="Z942" s="6"/>
      <c r="AA942" s="6"/>
      <c r="CB942" s="13"/>
      <c r="CC942" s="13"/>
      <c r="CD942" s="16"/>
      <c r="CE942" s="193"/>
      <c r="CF942" s="12" t="str">
        <f t="shared" si="534"/>
        <v/>
      </c>
      <c r="CG942" s="16" t="str">
        <f t="shared" si="535"/>
        <v/>
      </c>
      <c r="CH942" s="6" t="str">
        <f t="shared" si="536"/>
        <v/>
      </c>
      <c r="CI942" s="6" t="str">
        <f t="shared" si="537"/>
        <v/>
      </c>
      <c r="CL942" s="6"/>
      <c r="DG942" s="2"/>
      <c r="DH942" s="2"/>
    </row>
    <row r="943" spans="2:112" x14ac:dyDescent="0.15">
      <c r="B943" s="2"/>
      <c r="N943" s="26"/>
      <c r="O943" s="26"/>
      <c r="P943" s="26"/>
      <c r="Y943" s="6"/>
      <c r="Z943" s="6"/>
      <c r="AA943" s="6"/>
      <c r="CB943" s="13"/>
      <c r="CC943" s="13"/>
      <c r="CD943" s="16"/>
      <c r="CE943" s="193"/>
      <c r="CF943" s="12" t="str">
        <f t="shared" si="534"/>
        <v/>
      </c>
      <c r="CG943" s="16" t="str">
        <f t="shared" si="535"/>
        <v/>
      </c>
      <c r="CH943" s="6" t="str">
        <f t="shared" si="536"/>
        <v/>
      </c>
      <c r="CI943" s="6" t="str">
        <f t="shared" si="537"/>
        <v/>
      </c>
      <c r="CL943" s="6"/>
      <c r="DG943" s="2"/>
      <c r="DH943" s="2"/>
    </row>
    <row r="944" spans="2:112" x14ac:dyDescent="0.15">
      <c r="B944" s="2"/>
      <c r="N944" s="26"/>
      <c r="O944" s="26"/>
      <c r="P944" s="26"/>
      <c r="Y944" s="6"/>
      <c r="Z944" s="6"/>
      <c r="AA944" s="6"/>
      <c r="CB944" s="13"/>
      <c r="CC944" s="13"/>
      <c r="CD944" s="16"/>
      <c r="CE944" s="193"/>
      <c r="CF944" s="12" t="str">
        <f t="shared" si="534"/>
        <v/>
      </c>
      <c r="CG944" s="16" t="str">
        <f t="shared" si="535"/>
        <v/>
      </c>
      <c r="CH944" s="6" t="str">
        <f t="shared" si="536"/>
        <v/>
      </c>
      <c r="CI944" s="6" t="str">
        <f t="shared" si="537"/>
        <v/>
      </c>
      <c r="CL944" s="6"/>
      <c r="DG944" s="2"/>
      <c r="DH944" s="2"/>
    </row>
    <row r="945" spans="2:112" x14ac:dyDescent="0.15">
      <c r="B945" s="2"/>
      <c r="N945" s="26"/>
      <c r="O945" s="26"/>
      <c r="P945" s="26"/>
      <c r="Y945" s="6"/>
      <c r="Z945" s="6"/>
      <c r="AA945" s="6"/>
      <c r="CB945" s="13"/>
      <c r="CC945" s="13"/>
      <c r="CD945" s="16"/>
      <c r="CE945" s="193"/>
      <c r="CF945" s="12" t="str">
        <f t="shared" si="534"/>
        <v/>
      </c>
      <c r="CG945" s="16" t="str">
        <f t="shared" si="535"/>
        <v/>
      </c>
      <c r="CH945" s="6" t="str">
        <f t="shared" si="536"/>
        <v/>
      </c>
      <c r="CI945" s="6" t="str">
        <f t="shared" si="537"/>
        <v/>
      </c>
      <c r="CL945" s="6"/>
      <c r="DG945" s="2"/>
      <c r="DH945" s="2"/>
    </row>
    <row r="946" spans="2:112" x14ac:dyDescent="0.15">
      <c r="B946" s="2"/>
      <c r="N946" s="26"/>
      <c r="O946" s="26"/>
      <c r="P946" s="26"/>
      <c r="Y946" s="6"/>
      <c r="Z946" s="6"/>
      <c r="AA946" s="6"/>
      <c r="CB946" s="13"/>
      <c r="CC946" s="13"/>
      <c r="CD946" s="16"/>
      <c r="CE946" s="193"/>
      <c r="CF946" s="12" t="str">
        <f t="shared" si="534"/>
        <v/>
      </c>
      <c r="CG946" s="16" t="str">
        <f t="shared" si="535"/>
        <v/>
      </c>
      <c r="CH946" s="6" t="str">
        <f t="shared" si="536"/>
        <v/>
      </c>
      <c r="CI946" s="6" t="str">
        <f t="shared" si="537"/>
        <v/>
      </c>
      <c r="CL946" s="6"/>
      <c r="DG946" s="2"/>
      <c r="DH946" s="2"/>
    </row>
    <row r="947" spans="2:112" x14ac:dyDescent="0.15">
      <c r="B947" s="2"/>
      <c r="N947" s="26"/>
      <c r="O947" s="26"/>
      <c r="P947" s="26"/>
      <c r="Y947" s="6"/>
      <c r="Z947" s="6"/>
      <c r="AA947" s="6"/>
      <c r="CB947" s="13"/>
      <c r="CC947" s="13"/>
      <c r="CD947" s="16"/>
      <c r="CE947" s="193"/>
      <c r="CF947" s="12" t="str">
        <f t="shared" si="534"/>
        <v/>
      </c>
      <c r="CG947" s="16" t="str">
        <f t="shared" si="535"/>
        <v/>
      </c>
      <c r="CH947" s="6" t="str">
        <f t="shared" si="536"/>
        <v/>
      </c>
      <c r="CI947" s="6" t="str">
        <f t="shared" si="537"/>
        <v/>
      </c>
      <c r="CL947" s="6"/>
      <c r="DG947" s="2"/>
      <c r="DH947" s="2"/>
    </row>
    <row r="948" spans="2:112" x14ac:dyDescent="0.15">
      <c r="B948" s="2"/>
      <c r="N948" s="26"/>
      <c r="O948" s="26"/>
      <c r="P948" s="26"/>
      <c r="Y948" s="6"/>
      <c r="Z948" s="6"/>
      <c r="AA948" s="6"/>
      <c r="CB948" s="13"/>
      <c r="CC948" s="13"/>
      <c r="CD948" s="16"/>
      <c r="CE948" s="193"/>
      <c r="CF948" s="12" t="str">
        <f t="shared" si="534"/>
        <v/>
      </c>
      <c r="CG948" s="16" t="str">
        <f t="shared" si="535"/>
        <v/>
      </c>
      <c r="CH948" s="6" t="str">
        <f t="shared" si="536"/>
        <v/>
      </c>
      <c r="CI948" s="6" t="str">
        <f t="shared" si="537"/>
        <v/>
      </c>
      <c r="CL948" s="6"/>
      <c r="DG948" s="2"/>
      <c r="DH948" s="2"/>
    </row>
    <row r="949" spans="2:112" x14ac:dyDescent="0.15">
      <c r="B949" s="2"/>
      <c r="N949" s="26"/>
      <c r="O949" s="26"/>
      <c r="P949" s="26"/>
      <c r="Y949" s="6"/>
      <c r="Z949" s="6"/>
      <c r="AA949" s="6"/>
      <c r="CB949" s="13"/>
      <c r="CC949" s="13"/>
      <c r="CD949" s="16"/>
      <c r="CE949" s="193"/>
      <c r="CF949" s="12" t="str">
        <f t="shared" si="534"/>
        <v/>
      </c>
      <c r="CG949" s="16" t="str">
        <f t="shared" si="535"/>
        <v/>
      </c>
      <c r="CH949" s="6" t="str">
        <f t="shared" si="536"/>
        <v/>
      </c>
      <c r="CI949" s="6" t="str">
        <f t="shared" si="537"/>
        <v/>
      </c>
      <c r="CL949" s="6"/>
      <c r="DG949" s="2"/>
      <c r="DH949" s="2"/>
    </row>
    <row r="950" spans="2:112" x14ac:dyDescent="0.15">
      <c r="B950" s="2"/>
      <c r="N950" s="26"/>
      <c r="O950" s="26"/>
      <c r="P950" s="26"/>
      <c r="Y950" s="6"/>
      <c r="Z950" s="6"/>
      <c r="AA950" s="6"/>
      <c r="CB950" s="13"/>
      <c r="CC950" s="13"/>
      <c r="CD950" s="16"/>
      <c r="CE950" s="193"/>
      <c r="CF950" s="12" t="str">
        <f t="shared" si="534"/>
        <v/>
      </c>
      <c r="CG950" s="16" t="str">
        <f t="shared" si="535"/>
        <v/>
      </c>
      <c r="CH950" s="6" t="str">
        <f t="shared" si="536"/>
        <v/>
      </c>
      <c r="CI950" s="6" t="str">
        <f t="shared" si="537"/>
        <v/>
      </c>
      <c r="CL950" s="6"/>
      <c r="DG950" s="2"/>
      <c r="DH950" s="2"/>
    </row>
    <row r="951" spans="2:112" x14ac:dyDescent="0.15">
      <c r="B951" s="2"/>
      <c r="N951" s="26"/>
      <c r="O951" s="26"/>
      <c r="P951" s="26"/>
      <c r="Y951" s="6"/>
      <c r="Z951" s="6"/>
      <c r="AA951" s="6"/>
      <c r="CB951" s="13"/>
      <c r="CC951" s="13"/>
      <c r="CD951" s="16"/>
      <c r="CE951" s="193"/>
      <c r="CF951" s="12" t="str">
        <f t="shared" si="534"/>
        <v/>
      </c>
      <c r="CG951" s="16" t="str">
        <f t="shared" si="535"/>
        <v/>
      </c>
      <c r="CH951" s="6" t="str">
        <f t="shared" si="536"/>
        <v/>
      </c>
      <c r="CI951" s="6" t="str">
        <f t="shared" si="537"/>
        <v/>
      </c>
      <c r="CL951" s="6"/>
      <c r="DG951" s="2"/>
      <c r="DH951" s="2"/>
    </row>
    <row r="952" spans="2:112" x14ac:dyDescent="0.15">
      <c r="B952" s="2"/>
      <c r="N952" s="26"/>
      <c r="O952" s="26"/>
      <c r="P952" s="26"/>
      <c r="Y952" s="6"/>
      <c r="Z952" s="6"/>
      <c r="AA952" s="6"/>
      <c r="CB952" s="13"/>
      <c r="CC952" s="13"/>
      <c r="CD952" s="16"/>
      <c r="CE952" s="193"/>
      <c r="CF952" s="12" t="str">
        <f t="shared" si="534"/>
        <v/>
      </c>
      <c r="CG952" s="16" t="str">
        <f t="shared" si="535"/>
        <v/>
      </c>
      <c r="CH952" s="6" t="str">
        <f t="shared" si="536"/>
        <v/>
      </c>
      <c r="CI952" s="6" t="str">
        <f t="shared" si="537"/>
        <v/>
      </c>
      <c r="CL952" s="6"/>
      <c r="DG952" s="2"/>
      <c r="DH952" s="2"/>
    </row>
    <row r="953" spans="2:112" x14ac:dyDescent="0.15">
      <c r="B953" s="2"/>
      <c r="N953" s="26"/>
      <c r="O953" s="26"/>
      <c r="P953" s="26"/>
      <c r="Y953" s="6"/>
      <c r="Z953" s="6"/>
      <c r="AA953" s="6"/>
      <c r="CB953" s="13"/>
      <c r="CC953" s="13"/>
      <c r="CD953" s="16"/>
      <c r="CE953" s="193"/>
      <c r="CF953" s="12" t="str">
        <f t="shared" si="534"/>
        <v/>
      </c>
      <c r="CG953" s="16" t="str">
        <f t="shared" si="535"/>
        <v/>
      </c>
      <c r="CH953" s="6" t="str">
        <f t="shared" si="536"/>
        <v/>
      </c>
      <c r="CI953" s="6" t="str">
        <f t="shared" si="537"/>
        <v/>
      </c>
      <c r="CL953" s="6"/>
      <c r="DG953" s="2"/>
      <c r="DH953" s="2"/>
    </row>
    <row r="954" spans="2:112" x14ac:dyDescent="0.15">
      <c r="B954" s="2"/>
      <c r="N954" s="26"/>
      <c r="O954" s="26"/>
      <c r="P954" s="26"/>
      <c r="Y954" s="6"/>
      <c r="Z954" s="6"/>
      <c r="AA954" s="6"/>
      <c r="CB954" s="13"/>
      <c r="CC954" s="13"/>
      <c r="CD954" s="16"/>
      <c r="CE954" s="193"/>
      <c r="CF954" s="12" t="str">
        <f t="shared" si="534"/>
        <v/>
      </c>
      <c r="CG954" s="16" t="str">
        <f t="shared" si="535"/>
        <v/>
      </c>
      <c r="CH954" s="6" t="str">
        <f t="shared" si="536"/>
        <v/>
      </c>
      <c r="CI954" s="6" t="str">
        <f t="shared" si="537"/>
        <v/>
      </c>
      <c r="CL954" s="6"/>
      <c r="DG954" s="2"/>
      <c r="DH954" s="2"/>
    </row>
    <row r="955" spans="2:112" x14ac:dyDescent="0.15">
      <c r="B955" s="2"/>
      <c r="N955" s="26"/>
      <c r="O955" s="26"/>
      <c r="P955" s="26"/>
      <c r="Y955" s="6"/>
      <c r="Z955" s="6"/>
      <c r="AA955" s="6"/>
      <c r="CB955" s="13"/>
      <c r="CC955" s="13"/>
      <c r="CD955" s="16"/>
      <c r="CE955" s="193"/>
      <c r="CF955" s="12" t="str">
        <f t="shared" si="534"/>
        <v/>
      </c>
      <c r="CG955" s="16" t="str">
        <f t="shared" si="535"/>
        <v/>
      </c>
      <c r="CH955" s="6" t="str">
        <f t="shared" si="536"/>
        <v/>
      </c>
      <c r="CI955" s="6" t="str">
        <f t="shared" si="537"/>
        <v/>
      </c>
      <c r="CL955" s="6"/>
      <c r="DG955" s="2"/>
      <c r="DH955" s="2"/>
    </row>
    <row r="956" spans="2:112" x14ac:dyDescent="0.15">
      <c r="B956" s="2"/>
      <c r="N956" s="26"/>
      <c r="O956" s="26"/>
      <c r="P956" s="26"/>
      <c r="Y956" s="6"/>
      <c r="Z956" s="6"/>
      <c r="AA956" s="6"/>
      <c r="CB956" s="13"/>
      <c r="CC956" s="13"/>
      <c r="CD956" s="16"/>
      <c r="CE956" s="193"/>
      <c r="CF956" s="12" t="str">
        <f t="shared" si="534"/>
        <v/>
      </c>
      <c r="CG956" s="16" t="str">
        <f t="shared" si="535"/>
        <v/>
      </c>
      <c r="CH956" s="6" t="str">
        <f t="shared" si="536"/>
        <v/>
      </c>
      <c r="CI956" s="6" t="str">
        <f t="shared" si="537"/>
        <v/>
      </c>
      <c r="CL956" s="6"/>
      <c r="DG956" s="2"/>
      <c r="DH956" s="2"/>
    </row>
    <row r="957" spans="2:112" x14ac:dyDescent="0.15">
      <c r="B957" s="2"/>
      <c r="N957" s="26"/>
      <c r="O957" s="26"/>
      <c r="P957" s="26"/>
      <c r="Y957" s="6"/>
      <c r="Z957" s="6"/>
      <c r="AA957" s="6"/>
      <c r="CB957" s="13"/>
      <c r="CC957" s="13"/>
      <c r="CD957" s="16"/>
      <c r="CE957" s="193"/>
      <c r="CF957" s="12" t="str">
        <f t="shared" si="534"/>
        <v/>
      </c>
      <c r="CG957" s="16" t="str">
        <f t="shared" si="535"/>
        <v/>
      </c>
      <c r="CH957" s="6" t="str">
        <f t="shared" si="536"/>
        <v/>
      </c>
      <c r="CI957" s="6" t="str">
        <f t="shared" si="537"/>
        <v/>
      </c>
      <c r="CL957" s="6"/>
      <c r="DG957" s="2"/>
      <c r="DH957" s="2"/>
    </row>
    <row r="958" spans="2:112" x14ac:dyDescent="0.15">
      <c r="B958" s="2"/>
      <c r="N958" s="26"/>
      <c r="O958" s="26"/>
      <c r="P958" s="26"/>
      <c r="Y958" s="6"/>
      <c r="Z958" s="6"/>
      <c r="AA958" s="6"/>
      <c r="CB958" s="13"/>
      <c r="CC958" s="13"/>
      <c r="CD958" s="16"/>
      <c r="CE958" s="193"/>
      <c r="CF958" s="12" t="str">
        <f t="shared" si="534"/>
        <v/>
      </c>
      <c r="CG958" s="16" t="str">
        <f t="shared" si="535"/>
        <v/>
      </c>
      <c r="CH958" s="6" t="str">
        <f t="shared" si="536"/>
        <v/>
      </c>
      <c r="CI958" s="6" t="str">
        <f t="shared" si="537"/>
        <v/>
      </c>
      <c r="CL958" s="6"/>
      <c r="DG958" s="2"/>
      <c r="DH958" s="2"/>
    </row>
    <row r="959" spans="2:112" x14ac:dyDescent="0.15">
      <c r="B959" s="2"/>
      <c r="N959" s="26"/>
      <c r="O959" s="26"/>
      <c r="P959" s="26"/>
      <c r="Y959" s="6"/>
      <c r="Z959" s="6"/>
      <c r="AA959" s="6"/>
      <c r="CB959" s="13"/>
      <c r="CC959" s="13"/>
      <c r="CD959" s="16"/>
      <c r="CE959" s="193"/>
      <c r="CF959" s="12" t="str">
        <f t="shared" si="534"/>
        <v/>
      </c>
      <c r="CG959" s="16" t="str">
        <f t="shared" si="535"/>
        <v/>
      </c>
      <c r="CH959" s="6" t="str">
        <f t="shared" si="536"/>
        <v/>
      </c>
      <c r="CI959" s="6" t="str">
        <f t="shared" si="537"/>
        <v/>
      </c>
      <c r="CL959" s="6"/>
      <c r="DG959" s="2"/>
      <c r="DH959" s="2"/>
    </row>
    <row r="960" spans="2:112" x14ac:dyDescent="0.15">
      <c r="B960" s="2"/>
      <c r="N960" s="26"/>
      <c r="O960" s="26"/>
      <c r="P960" s="26"/>
      <c r="Y960" s="6"/>
      <c r="Z960" s="6"/>
      <c r="AA960" s="6"/>
      <c r="CB960" s="13"/>
      <c r="CC960" s="13"/>
      <c r="CD960" s="16"/>
      <c r="CE960" s="193"/>
      <c r="CF960" s="12" t="str">
        <f t="shared" ref="CF960:CF1023" si="538">IF(AND(CC960&gt;=0,CC960&lt;=CD960/4),"",IF(AND(O960&lt;&gt;"",OR(CC960&lt;0, CC960&gt;CD960/4)),ROUND(O960/(CG960-1),1),IF(OR(CC960&lt;0, CC960&gt;CD960/4),ROUND(N960/(CG960-1),1))))</f>
        <v/>
      </c>
      <c r="CG960" s="16" t="str">
        <f t="shared" ref="CG960:CG1023" si="539">IF(AND(CC960&gt;=0,CC960&lt;=CD960/4),"",IF(CC960&lt;0,BZ960,BZ960+1))</f>
        <v/>
      </c>
      <c r="CH960" s="6" t="str">
        <f t="shared" ref="CH960:CH1023" si="540">IF(AND(CC960&gt;=0,CC960&lt;=CD960/4),"",IF(O960&lt;&gt;"",(O960-(CG960-1)*CF960)/2,(N960-(CG960-1)*CF960)/2))</f>
        <v/>
      </c>
      <c r="CI960" s="6" t="str">
        <f t="shared" ref="CI960:CI1023" si="541">IF(CG960&gt;BZ960,CD960*(CG960-1),"")</f>
        <v/>
      </c>
      <c r="CL960" s="6"/>
      <c r="DG960" s="2"/>
      <c r="DH960" s="2"/>
    </row>
    <row r="961" spans="2:112" x14ac:dyDescent="0.15">
      <c r="B961" s="2"/>
      <c r="N961" s="26"/>
      <c r="O961" s="26"/>
      <c r="P961" s="26"/>
      <c r="Y961" s="6"/>
      <c r="Z961" s="6"/>
      <c r="AA961" s="6"/>
      <c r="CB961" s="13"/>
      <c r="CC961" s="13"/>
      <c r="CD961" s="16"/>
      <c r="CE961" s="193"/>
      <c r="CF961" s="12" t="str">
        <f t="shared" si="538"/>
        <v/>
      </c>
      <c r="CG961" s="16" t="str">
        <f t="shared" si="539"/>
        <v/>
      </c>
      <c r="CH961" s="6" t="str">
        <f t="shared" si="540"/>
        <v/>
      </c>
      <c r="CI961" s="6" t="str">
        <f t="shared" si="541"/>
        <v/>
      </c>
      <c r="CL961" s="6"/>
      <c r="DG961" s="2"/>
      <c r="DH961" s="2"/>
    </row>
    <row r="962" spans="2:112" x14ac:dyDescent="0.15">
      <c r="B962" s="2"/>
      <c r="N962" s="26"/>
      <c r="O962" s="26"/>
      <c r="P962" s="26"/>
      <c r="Y962" s="6"/>
      <c r="Z962" s="6"/>
      <c r="AA962" s="6"/>
      <c r="CB962" s="13"/>
      <c r="CC962" s="13"/>
      <c r="CD962" s="16"/>
      <c r="CE962" s="193"/>
      <c r="CF962" s="12" t="str">
        <f t="shared" si="538"/>
        <v/>
      </c>
      <c r="CG962" s="16" t="str">
        <f t="shared" si="539"/>
        <v/>
      </c>
      <c r="CH962" s="6" t="str">
        <f t="shared" si="540"/>
        <v/>
      </c>
      <c r="CI962" s="6" t="str">
        <f t="shared" si="541"/>
        <v/>
      </c>
      <c r="CL962" s="6"/>
      <c r="DG962" s="2"/>
      <c r="DH962" s="2"/>
    </row>
    <row r="963" spans="2:112" x14ac:dyDescent="0.15">
      <c r="B963" s="2"/>
      <c r="N963" s="26"/>
      <c r="O963" s="26"/>
      <c r="P963" s="26"/>
      <c r="Y963" s="6"/>
      <c r="Z963" s="6"/>
      <c r="AA963" s="6"/>
      <c r="CB963" s="13"/>
      <c r="CC963" s="13"/>
      <c r="CD963" s="16"/>
      <c r="CE963" s="193"/>
      <c r="CF963" s="12" t="str">
        <f t="shared" si="538"/>
        <v/>
      </c>
      <c r="CG963" s="16" t="str">
        <f t="shared" si="539"/>
        <v/>
      </c>
      <c r="CH963" s="6" t="str">
        <f t="shared" si="540"/>
        <v/>
      </c>
      <c r="CI963" s="6" t="str">
        <f t="shared" si="541"/>
        <v/>
      </c>
      <c r="CL963" s="6"/>
      <c r="DG963" s="2"/>
      <c r="DH963" s="2"/>
    </row>
    <row r="964" spans="2:112" x14ac:dyDescent="0.15">
      <c r="B964" s="2"/>
      <c r="N964" s="26"/>
      <c r="O964" s="26"/>
      <c r="P964" s="26"/>
      <c r="Y964" s="6"/>
      <c r="Z964" s="6"/>
      <c r="AA964" s="6"/>
      <c r="CB964" s="13"/>
      <c r="CC964" s="13"/>
      <c r="CD964" s="16"/>
      <c r="CE964" s="193"/>
      <c r="CF964" s="12" t="str">
        <f t="shared" si="538"/>
        <v/>
      </c>
      <c r="CG964" s="16" t="str">
        <f t="shared" si="539"/>
        <v/>
      </c>
      <c r="CH964" s="6" t="str">
        <f t="shared" si="540"/>
        <v/>
      </c>
      <c r="CI964" s="6" t="str">
        <f t="shared" si="541"/>
        <v/>
      </c>
      <c r="CL964" s="6"/>
      <c r="DG964" s="2"/>
      <c r="DH964" s="2"/>
    </row>
    <row r="965" spans="2:112" x14ac:dyDescent="0.15">
      <c r="B965" s="2"/>
      <c r="N965" s="26"/>
      <c r="O965" s="26"/>
      <c r="P965" s="26"/>
      <c r="Y965" s="6"/>
      <c r="Z965" s="6"/>
      <c r="AA965" s="6"/>
      <c r="CB965" s="13"/>
      <c r="CC965" s="13"/>
      <c r="CD965" s="16"/>
      <c r="CE965" s="193"/>
      <c r="CF965" s="12" t="str">
        <f t="shared" si="538"/>
        <v/>
      </c>
      <c r="CG965" s="16" t="str">
        <f t="shared" si="539"/>
        <v/>
      </c>
      <c r="CH965" s="6" t="str">
        <f t="shared" si="540"/>
        <v/>
      </c>
      <c r="CI965" s="6" t="str">
        <f t="shared" si="541"/>
        <v/>
      </c>
      <c r="CL965" s="6"/>
      <c r="DG965" s="2"/>
      <c r="DH965" s="2"/>
    </row>
    <row r="966" spans="2:112" x14ac:dyDescent="0.15">
      <c r="B966" s="2"/>
      <c r="N966" s="26"/>
      <c r="O966" s="26"/>
      <c r="P966" s="26"/>
      <c r="Y966" s="6"/>
      <c r="Z966" s="6"/>
      <c r="AA966" s="6"/>
      <c r="CB966" s="13"/>
      <c r="CC966" s="13"/>
      <c r="CD966" s="16"/>
      <c r="CE966" s="193"/>
      <c r="CF966" s="12" t="str">
        <f t="shared" si="538"/>
        <v/>
      </c>
      <c r="CG966" s="16" t="str">
        <f t="shared" si="539"/>
        <v/>
      </c>
      <c r="CH966" s="6" t="str">
        <f t="shared" si="540"/>
        <v/>
      </c>
      <c r="CI966" s="6" t="str">
        <f t="shared" si="541"/>
        <v/>
      </c>
      <c r="CL966" s="6"/>
      <c r="DG966" s="2"/>
      <c r="DH966" s="2"/>
    </row>
    <row r="967" spans="2:112" x14ac:dyDescent="0.15">
      <c r="B967" s="2"/>
      <c r="N967" s="26"/>
      <c r="O967" s="26"/>
      <c r="P967" s="26"/>
      <c r="Y967" s="6"/>
      <c r="Z967" s="6"/>
      <c r="AA967" s="6"/>
      <c r="CB967" s="13"/>
      <c r="CC967" s="13"/>
      <c r="CD967" s="16"/>
      <c r="CE967" s="193"/>
      <c r="CF967" s="12" t="str">
        <f t="shared" si="538"/>
        <v/>
      </c>
      <c r="CG967" s="16" t="str">
        <f t="shared" si="539"/>
        <v/>
      </c>
      <c r="CH967" s="6" t="str">
        <f t="shared" si="540"/>
        <v/>
      </c>
      <c r="CI967" s="6" t="str">
        <f t="shared" si="541"/>
        <v/>
      </c>
      <c r="CL967" s="6"/>
      <c r="DG967" s="2"/>
      <c r="DH967" s="2"/>
    </row>
    <row r="968" spans="2:112" x14ac:dyDescent="0.15">
      <c r="B968" s="2"/>
      <c r="N968" s="26"/>
      <c r="O968" s="26"/>
      <c r="P968" s="26"/>
      <c r="Y968" s="6"/>
      <c r="Z968" s="6"/>
      <c r="AA968" s="6"/>
      <c r="CB968" s="13"/>
      <c r="CC968" s="13"/>
      <c r="CD968" s="16"/>
      <c r="CE968" s="193"/>
      <c r="CF968" s="12" t="str">
        <f t="shared" si="538"/>
        <v/>
      </c>
      <c r="CG968" s="16" t="str">
        <f t="shared" si="539"/>
        <v/>
      </c>
      <c r="CH968" s="6" t="str">
        <f t="shared" si="540"/>
        <v/>
      </c>
      <c r="CI968" s="6" t="str">
        <f t="shared" si="541"/>
        <v/>
      </c>
      <c r="CL968" s="6"/>
      <c r="DG968" s="2"/>
      <c r="DH968" s="2"/>
    </row>
    <row r="969" spans="2:112" x14ac:dyDescent="0.15">
      <c r="B969" s="2"/>
      <c r="N969" s="26"/>
      <c r="O969" s="26"/>
      <c r="P969" s="26"/>
      <c r="Y969" s="6"/>
      <c r="Z969" s="6"/>
      <c r="AA969" s="6"/>
      <c r="CB969" s="13"/>
      <c r="CC969" s="13"/>
      <c r="CD969" s="16"/>
      <c r="CE969" s="193"/>
      <c r="CF969" s="12" t="str">
        <f t="shared" si="538"/>
        <v/>
      </c>
      <c r="CG969" s="16" t="str">
        <f t="shared" si="539"/>
        <v/>
      </c>
      <c r="CH969" s="6" t="str">
        <f t="shared" si="540"/>
        <v/>
      </c>
      <c r="CI969" s="6" t="str">
        <f t="shared" si="541"/>
        <v/>
      </c>
      <c r="CL969" s="6"/>
      <c r="DG969" s="2"/>
      <c r="DH969" s="2"/>
    </row>
    <row r="970" spans="2:112" x14ac:dyDescent="0.15">
      <c r="B970" s="2"/>
      <c r="N970" s="26"/>
      <c r="O970" s="26"/>
      <c r="P970" s="26"/>
      <c r="Y970" s="6"/>
      <c r="Z970" s="6"/>
      <c r="AA970" s="6"/>
      <c r="CB970" s="13"/>
      <c r="CC970" s="13"/>
      <c r="CD970" s="16"/>
      <c r="CE970" s="193"/>
      <c r="CF970" s="12" t="str">
        <f t="shared" si="538"/>
        <v/>
      </c>
      <c r="CG970" s="16" t="str">
        <f t="shared" si="539"/>
        <v/>
      </c>
      <c r="CH970" s="6" t="str">
        <f t="shared" si="540"/>
        <v/>
      </c>
      <c r="CI970" s="6" t="str">
        <f t="shared" si="541"/>
        <v/>
      </c>
      <c r="CL970" s="6"/>
      <c r="DG970" s="2"/>
      <c r="DH970" s="2"/>
    </row>
    <row r="971" spans="2:112" x14ac:dyDescent="0.15">
      <c r="B971" s="2"/>
      <c r="N971" s="26"/>
      <c r="O971" s="26"/>
      <c r="P971" s="26"/>
      <c r="Y971" s="6"/>
      <c r="Z971" s="6"/>
      <c r="AA971" s="6"/>
      <c r="CB971" s="13"/>
      <c r="CC971" s="13"/>
      <c r="CD971" s="16"/>
      <c r="CE971" s="193"/>
      <c r="CF971" s="12" t="str">
        <f t="shared" si="538"/>
        <v/>
      </c>
      <c r="CG971" s="16" t="str">
        <f t="shared" si="539"/>
        <v/>
      </c>
      <c r="CH971" s="6" t="str">
        <f t="shared" si="540"/>
        <v/>
      </c>
      <c r="CI971" s="6" t="str">
        <f t="shared" si="541"/>
        <v/>
      </c>
      <c r="CL971" s="6"/>
      <c r="DG971" s="2"/>
      <c r="DH971" s="2"/>
    </row>
    <row r="972" spans="2:112" x14ac:dyDescent="0.15">
      <c r="B972" s="2"/>
      <c r="N972" s="26"/>
      <c r="O972" s="26"/>
      <c r="P972" s="26"/>
      <c r="Y972" s="6"/>
      <c r="Z972" s="6"/>
      <c r="AA972" s="6"/>
      <c r="CB972" s="13"/>
      <c r="CC972" s="13"/>
      <c r="CD972" s="16"/>
      <c r="CE972" s="193"/>
      <c r="CF972" s="12" t="str">
        <f t="shared" si="538"/>
        <v/>
      </c>
      <c r="CG972" s="16" t="str">
        <f t="shared" si="539"/>
        <v/>
      </c>
      <c r="CH972" s="6" t="str">
        <f t="shared" si="540"/>
        <v/>
      </c>
      <c r="CI972" s="6" t="str">
        <f t="shared" si="541"/>
        <v/>
      </c>
      <c r="CL972" s="6"/>
      <c r="DG972" s="2"/>
      <c r="DH972" s="2"/>
    </row>
    <row r="973" spans="2:112" x14ac:dyDescent="0.15">
      <c r="B973" s="2"/>
      <c r="N973" s="26"/>
      <c r="O973" s="26"/>
      <c r="P973" s="26"/>
      <c r="Y973" s="6"/>
      <c r="Z973" s="6"/>
      <c r="AA973" s="6"/>
      <c r="CB973" s="13"/>
      <c r="CC973" s="13"/>
      <c r="CD973" s="16"/>
      <c r="CE973" s="193"/>
      <c r="CF973" s="12" t="str">
        <f t="shared" si="538"/>
        <v/>
      </c>
      <c r="CG973" s="16" t="str">
        <f t="shared" si="539"/>
        <v/>
      </c>
      <c r="CH973" s="6" t="str">
        <f t="shared" si="540"/>
        <v/>
      </c>
      <c r="CI973" s="6" t="str">
        <f t="shared" si="541"/>
        <v/>
      </c>
      <c r="CL973" s="6"/>
      <c r="DG973" s="2"/>
      <c r="DH973" s="2"/>
    </row>
    <row r="974" spans="2:112" x14ac:dyDescent="0.15">
      <c r="B974" s="2"/>
      <c r="N974" s="26"/>
      <c r="O974" s="26"/>
      <c r="P974" s="26"/>
      <c r="Y974" s="6"/>
      <c r="Z974" s="6"/>
      <c r="AA974" s="6"/>
      <c r="CB974" s="13"/>
      <c r="CC974" s="13"/>
      <c r="CD974" s="16"/>
      <c r="CE974" s="193"/>
      <c r="CF974" s="12" t="str">
        <f t="shared" si="538"/>
        <v/>
      </c>
      <c r="CG974" s="16" t="str">
        <f t="shared" si="539"/>
        <v/>
      </c>
      <c r="CH974" s="6" t="str">
        <f t="shared" si="540"/>
        <v/>
      </c>
      <c r="CI974" s="6" t="str">
        <f t="shared" si="541"/>
        <v/>
      </c>
      <c r="CL974" s="6"/>
      <c r="DG974" s="2"/>
      <c r="DH974" s="2"/>
    </row>
    <row r="975" spans="2:112" x14ac:dyDescent="0.15">
      <c r="B975" s="2"/>
      <c r="N975" s="26"/>
      <c r="O975" s="26"/>
      <c r="P975" s="26"/>
      <c r="Y975" s="6"/>
      <c r="Z975" s="6"/>
      <c r="AA975" s="6"/>
      <c r="CB975" s="13"/>
      <c r="CC975" s="13"/>
      <c r="CD975" s="16"/>
      <c r="CE975" s="193"/>
      <c r="CF975" s="12" t="str">
        <f t="shared" si="538"/>
        <v/>
      </c>
      <c r="CG975" s="16" t="str">
        <f t="shared" si="539"/>
        <v/>
      </c>
      <c r="CH975" s="6" t="str">
        <f t="shared" si="540"/>
        <v/>
      </c>
      <c r="CI975" s="6" t="str">
        <f t="shared" si="541"/>
        <v/>
      </c>
      <c r="CL975" s="6"/>
      <c r="DG975" s="2"/>
      <c r="DH975" s="2"/>
    </row>
    <row r="976" spans="2:112" x14ac:dyDescent="0.15">
      <c r="B976" s="2"/>
      <c r="N976" s="26"/>
      <c r="O976" s="26"/>
      <c r="P976" s="26"/>
      <c r="Y976" s="6"/>
      <c r="Z976" s="6"/>
      <c r="AA976" s="6"/>
      <c r="CB976" s="13"/>
      <c r="CC976" s="13"/>
      <c r="CD976" s="16"/>
      <c r="CE976" s="193"/>
      <c r="CF976" s="12" t="str">
        <f t="shared" si="538"/>
        <v/>
      </c>
      <c r="CG976" s="16" t="str">
        <f t="shared" si="539"/>
        <v/>
      </c>
      <c r="CH976" s="6" t="str">
        <f t="shared" si="540"/>
        <v/>
      </c>
      <c r="CI976" s="6" t="str">
        <f t="shared" si="541"/>
        <v/>
      </c>
      <c r="CL976" s="6"/>
      <c r="DG976" s="2"/>
      <c r="DH976" s="2"/>
    </row>
    <row r="977" spans="2:112" x14ac:dyDescent="0.15">
      <c r="B977" s="2"/>
      <c r="N977" s="26"/>
      <c r="O977" s="26"/>
      <c r="P977" s="26"/>
      <c r="Y977" s="6"/>
      <c r="Z977" s="6"/>
      <c r="AA977" s="6"/>
      <c r="CB977" s="13"/>
      <c r="CC977" s="13"/>
      <c r="CD977" s="16"/>
      <c r="CE977" s="193"/>
      <c r="CF977" s="12" t="str">
        <f t="shared" si="538"/>
        <v/>
      </c>
      <c r="CG977" s="16" t="str">
        <f t="shared" si="539"/>
        <v/>
      </c>
      <c r="CH977" s="6" t="str">
        <f t="shared" si="540"/>
        <v/>
      </c>
      <c r="CI977" s="6" t="str">
        <f t="shared" si="541"/>
        <v/>
      </c>
      <c r="CL977" s="6"/>
      <c r="DG977" s="2"/>
      <c r="DH977" s="2"/>
    </row>
    <row r="978" spans="2:112" x14ac:dyDescent="0.15">
      <c r="B978" s="2"/>
      <c r="N978" s="26"/>
      <c r="O978" s="26"/>
      <c r="P978" s="26"/>
      <c r="Y978" s="6"/>
      <c r="Z978" s="6"/>
      <c r="AA978" s="6"/>
      <c r="CB978" s="13"/>
      <c r="CC978" s="13"/>
      <c r="CD978" s="16"/>
      <c r="CE978" s="193"/>
      <c r="CF978" s="12" t="str">
        <f t="shared" si="538"/>
        <v/>
      </c>
      <c r="CG978" s="16" t="str">
        <f t="shared" si="539"/>
        <v/>
      </c>
      <c r="CH978" s="6" t="str">
        <f t="shared" si="540"/>
        <v/>
      </c>
      <c r="CI978" s="6" t="str">
        <f t="shared" si="541"/>
        <v/>
      </c>
      <c r="CL978" s="6"/>
      <c r="DG978" s="2"/>
      <c r="DH978" s="2"/>
    </row>
    <row r="979" spans="2:112" x14ac:dyDescent="0.15">
      <c r="B979" s="2"/>
      <c r="N979" s="26"/>
      <c r="O979" s="26"/>
      <c r="P979" s="26"/>
      <c r="Y979" s="6"/>
      <c r="Z979" s="6"/>
      <c r="AA979" s="6"/>
      <c r="CB979" s="13"/>
      <c r="CC979" s="13"/>
      <c r="CD979" s="16"/>
      <c r="CE979" s="193"/>
      <c r="CF979" s="12" t="str">
        <f t="shared" si="538"/>
        <v/>
      </c>
      <c r="CG979" s="16" t="str">
        <f t="shared" si="539"/>
        <v/>
      </c>
      <c r="CH979" s="6" t="str">
        <f t="shared" si="540"/>
        <v/>
      </c>
      <c r="CI979" s="6" t="str">
        <f t="shared" si="541"/>
        <v/>
      </c>
      <c r="CL979" s="6"/>
      <c r="DG979" s="2"/>
      <c r="DH979" s="2"/>
    </row>
    <row r="980" spans="2:112" x14ac:dyDescent="0.15">
      <c r="B980" s="2"/>
      <c r="N980" s="26"/>
      <c r="O980" s="26"/>
      <c r="P980" s="26"/>
      <c r="Y980" s="6"/>
      <c r="Z980" s="6"/>
      <c r="AA980" s="6"/>
      <c r="CB980" s="13"/>
      <c r="CC980" s="13"/>
      <c r="CD980" s="16"/>
      <c r="CE980" s="193"/>
      <c r="CF980" s="12" t="str">
        <f t="shared" si="538"/>
        <v/>
      </c>
      <c r="CG980" s="16" t="str">
        <f t="shared" si="539"/>
        <v/>
      </c>
      <c r="CH980" s="6" t="str">
        <f t="shared" si="540"/>
        <v/>
      </c>
      <c r="CI980" s="6" t="str">
        <f t="shared" si="541"/>
        <v/>
      </c>
      <c r="CL980" s="6"/>
      <c r="DG980" s="2"/>
      <c r="DH980" s="2"/>
    </row>
    <row r="981" spans="2:112" x14ac:dyDescent="0.15">
      <c r="B981" s="2"/>
      <c r="N981" s="26"/>
      <c r="O981" s="26"/>
      <c r="P981" s="26"/>
      <c r="Y981" s="6"/>
      <c r="Z981" s="6"/>
      <c r="AA981" s="6"/>
      <c r="CB981" s="13"/>
      <c r="CC981" s="13"/>
      <c r="CD981" s="16"/>
      <c r="CE981" s="193"/>
      <c r="CF981" s="12" t="str">
        <f t="shared" si="538"/>
        <v/>
      </c>
      <c r="CG981" s="16" t="str">
        <f t="shared" si="539"/>
        <v/>
      </c>
      <c r="CH981" s="6" t="str">
        <f t="shared" si="540"/>
        <v/>
      </c>
      <c r="CI981" s="6" t="str">
        <f t="shared" si="541"/>
        <v/>
      </c>
      <c r="CL981" s="6"/>
      <c r="DG981" s="2"/>
      <c r="DH981" s="2"/>
    </row>
    <row r="982" spans="2:112" x14ac:dyDescent="0.15">
      <c r="B982" s="2"/>
      <c r="N982" s="26"/>
      <c r="O982" s="26"/>
      <c r="P982" s="26"/>
      <c r="Y982" s="6"/>
      <c r="Z982" s="6"/>
      <c r="AA982" s="6"/>
      <c r="CB982" s="13"/>
      <c r="CC982" s="13"/>
      <c r="CD982" s="16"/>
      <c r="CE982" s="193"/>
      <c r="CF982" s="12" t="str">
        <f t="shared" si="538"/>
        <v/>
      </c>
      <c r="CG982" s="16" t="str">
        <f t="shared" si="539"/>
        <v/>
      </c>
      <c r="CH982" s="6" t="str">
        <f t="shared" si="540"/>
        <v/>
      </c>
      <c r="CI982" s="6" t="str">
        <f t="shared" si="541"/>
        <v/>
      </c>
      <c r="CL982" s="6"/>
      <c r="DG982" s="2"/>
      <c r="DH982" s="2"/>
    </row>
    <row r="983" spans="2:112" x14ac:dyDescent="0.15">
      <c r="B983" s="2"/>
      <c r="N983" s="26"/>
      <c r="O983" s="26"/>
      <c r="P983" s="26"/>
      <c r="Y983" s="6"/>
      <c r="Z983" s="6"/>
      <c r="AA983" s="6"/>
      <c r="CB983" s="13"/>
      <c r="CC983" s="13"/>
      <c r="CD983" s="16"/>
      <c r="CE983" s="193"/>
      <c r="CF983" s="12" t="str">
        <f t="shared" si="538"/>
        <v/>
      </c>
      <c r="CG983" s="16" t="str">
        <f t="shared" si="539"/>
        <v/>
      </c>
      <c r="CH983" s="6" t="str">
        <f t="shared" si="540"/>
        <v/>
      </c>
      <c r="CI983" s="6" t="str">
        <f t="shared" si="541"/>
        <v/>
      </c>
      <c r="CL983" s="6"/>
      <c r="DG983" s="2"/>
      <c r="DH983" s="2"/>
    </row>
    <row r="984" spans="2:112" x14ac:dyDescent="0.15">
      <c r="B984" s="2"/>
      <c r="N984" s="26"/>
      <c r="O984" s="26"/>
      <c r="P984" s="26"/>
      <c r="Y984" s="6"/>
      <c r="Z984" s="6"/>
      <c r="AA984" s="6"/>
      <c r="CB984" s="13"/>
      <c r="CC984" s="13"/>
      <c r="CD984" s="16"/>
      <c r="CE984" s="193"/>
      <c r="CF984" s="12" t="str">
        <f t="shared" si="538"/>
        <v/>
      </c>
      <c r="CG984" s="16" t="str">
        <f t="shared" si="539"/>
        <v/>
      </c>
      <c r="CH984" s="6" t="str">
        <f t="shared" si="540"/>
        <v/>
      </c>
      <c r="CI984" s="6" t="str">
        <f t="shared" si="541"/>
        <v/>
      </c>
      <c r="CL984" s="6"/>
      <c r="DG984" s="2"/>
      <c r="DH984" s="2"/>
    </row>
    <row r="985" spans="2:112" x14ac:dyDescent="0.15">
      <c r="B985" s="2"/>
      <c r="N985" s="26"/>
      <c r="O985" s="26"/>
      <c r="P985" s="26"/>
      <c r="Y985" s="6"/>
      <c r="Z985" s="6"/>
      <c r="AA985" s="6"/>
      <c r="CB985" s="13"/>
      <c r="CC985" s="13"/>
      <c r="CD985" s="16"/>
      <c r="CE985" s="193"/>
      <c r="CF985" s="12" t="str">
        <f t="shared" si="538"/>
        <v/>
      </c>
      <c r="CG985" s="16" t="str">
        <f t="shared" si="539"/>
        <v/>
      </c>
      <c r="CH985" s="6" t="str">
        <f t="shared" si="540"/>
        <v/>
      </c>
      <c r="CI985" s="6" t="str">
        <f t="shared" si="541"/>
        <v/>
      </c>
      <c r="CL985" s="6"/>
      <c r="DG985" s="2"/>
      <c r="DH985" s="2"/>
    </row>
    <row r="986" spans="2:112" x14ac:dyDescent="0.15">
      <c r="B986" s="2"/>
      <c r="N986" s="26"/>
      <c r="O986" s="26"/>
      <c r="P986" s="26"/>
      <c r="Y986" s="6"/>
      <c r="Z986" s="6"/>
      <c r="AA986" s="6"/>
      <c r="CB986" s="13"/>
      <c r="CC986" s="13"/>
      <c r="CD986" s="16"/>
      <c r="CE986" s="193"/>
      <c r="CF986" s="12" t="str">
        <f t="shared" si="538"/>
        <v/>
      </c>
      <c r="CG986" s="16" t="str">
        <f t="shared" si="539"/>
        <v/>
      </c>
      <c r="CH986" s="6" t="str">
        <f t="shared" si="540"/>
        <v/>
      </c>
      <c r="CI986" s="6" t="str">
        <f t="shared" si="541"/>
        <v/>
      </c>
      <c r="CL986" s="6"/>
      <c r="DG986" s="2"/>
      <c r="DH986" s="2"/>
    </row>
    <row r="987" spans="2:112" x14ac:dyDescent="0.15">
      <c r="B987" s="2"/>
      <c r="N987" s="26"/>
      <c r="O987" s="26"/>
      <c r="P987" s="26"/>
      <c r="Y987" s="6"/>
      <c r="Z987" s="6"/>
      <c r="AA987" s="6"/>
      <c r="CB987" s="13"/>
      <c r="CC987" s="13"/>
      <c r="CD987" s="16"/>
      <c r="CE987" s="193"/>
      <c r="CF987" s="12" t="str">
        <f t="shared" si="538"/>
        <v/>
      </c>
      <c r="CG987" s="16" t="str">
        <f t="shared" si="539"/>
        <v/>
      </c>
      <c r="CH987" s="6" t="str">
        <f t="shared" si="540"/>
        <v/>
      </c>
      <c r="CI987" s="6" t="str">
        <f t="shared" si="541"/>
        <v/>
      </c>
      <c r="CL987" s="6"/>
      <c r="DG987" s="2"/>
      <c r="DH987" s="2"/>
    </row>
    <row r="988" spans="2:112" x14ac:dyDescent="0.15">
      <c r="B988" s="2"/>
      <c r="N988" s="26"/>
      <c r="O988" s="26"/>
      <c r="P988" s="26"/>
      <c r="Y988" s="6"/>
      <c r="Z988" s="6"/>
      <c r="AA988" s="6"/>
      <c r="CB988" s="13"/>
      <c r="CC988" s="13"/>
      <c r="CD988" s="16"/>
      <c r="CE988" s="193"/>
      <c r="CF988" s="12" t="str">
        <f t="shared" si="538"/>
        <v/>
      </c>
      <c r="CG988" s="16" t="str">
        <f t="shared" si="539"/>
        <v/>
      </c>
      <c r="CH988" s="6" t="str">
        <f t="shared" si="540"/>
        <v/>
      </c>
      <c r="CI988" s="6" t="str">
        <f t="shared" si="541"/>
        <v/>
      </c>
      <c r="CL988" s="6"/>
      <c r="DG988" s="2"/>
      <c r="DH988" s="2"/>
    </row>
    <row r="989" spans="2:112" x14ac:dyDescent="0.15">
      <c r="B989" s="2"/>
      <c r="N989" s="26"/>
      <c r="O989" s="26"/>
      <c r="P989" s="26"/>
      <c r="Y989" s="6"/>
      <c r="Z989" s="6"/>
      <c r="AA989" s="6"/>
      <c r="CB989" s="13"/>
      <c r="CC989" s="13"/>
      <c r="CD989" s="16"/>
      <c r="CE989" s="193"/>
      <c r="CF989" s="12" t="str">
        <f t="shared" si="538"/>
        <v/>
      </c>
      <c r="CG989" s="16" t="str">
        <f t="shared" si="539"/>
        <v/>
      </c>
      <c r="CH989" s="6" t="str">
        <f t="shared" si="540"/>
        <v/>
      </c>
      <c r="CI989" s="6" t="str">
        <f t="shared" si="541"/>
        <v/>
      </c>
      <c r="CL989" s="6"/>
      <c r="DG989" s="2"/>
      <c r="DH989" s="2"/>
    </row>
    <row r="990" spans="2:112" x14ac:dyDescent="0.15">
      <c r="B990" s="2"/>
      <c r="N990" s="26"/>
      <c r="O990" s="26"/>
      <c r="P990" s="26"/>
      <c r="Y990" s="6"/>
      <c r="Z990" s="6"/>
      <c r="AA990" s="6"/>
      <c r="CB990" s="13"/>
      <c r="CC990" s="13"/>
      <c r="CD990" s="16"/>
      <c r="CE990" s="193"/>
      <c r="CF990" s="12" t="str">
        <f t="shared" si="538"/>
        <v/>
      </c>
      <c r="CG990" s="16" t="str">
        <f t="shared" si="539"/>
        <v/>
      </c>
      <c r="CH990" s="6" t="str">
        <f t="shared" si="540"/>
        <v/>
      </c>
      <c r="CI990" s="6" t="str">
        <f t="shared" si="541"/>
        <v/>
      </c>
      <c r="CL990" s="6"/>
      <c r="DG990" s="2"/>
      <c r="DH990" s="2"/>
    </row>
    <row r="991" spans="2:112" x14ac:dyDescent="0.15">
      <c r="B991" s="2"/>
      <c r="N991" s="26"/>
      <c r="O991" s="26"/>
      <c r="P991" s="26"/>
      <c r="Y991" s="6"/>
      <c r="Z991" s="6"/>
      <c r="AA991" s="6"/>
      <c r="CB991" s="13"/>
      <c r="CC991" s="13"/>
      <c r="CD991" s="16"/>
      <c r="CE991" s="193"/>
      <c r="CF991" s="12" t="str">
        <f t="shared" si="538"/>
        <v/>
      </c>
      <c r="CG991" s="16" t="str">
        <f t="shared" si="539"/>
        <v/>
      </c>
      <c r="CH991" s="6" t="str">
        <f t="shared" si="540"/>
        <v/>
      </c>
      <c r="CI991" s="6" t="str">
        <f t="shared" si="541"/>
        <v/>
      </c>
      <c r="CL991" s="6"/>
      <c r="DG991" s="2"/>
      <c r="DH991" s="2"/>
    </row>
    <row r="992" spans="2:112" x14ac:dyDescent="0.15">
      <c r="B992" s="2"/>
      <c r="N992" s="26"/>
      <c r="O992" s="26"/>
      <c r="P992" s="26"/>
      <c r="Y992" s="6"/>
      <c r="Z992" s="6"/>
      <c r="AA992" s="6"/>
      <c r="CB992" s="13"/>
      <c r="CC992" s="13"/>
      <c r="CD992" s="16"/>
      <c r="CE992" s="193"/>
      <c r="CF992" s="12" t="str">
        <f t="shared" si="538"/>
        <v/>
      </c>
      <c r="CG992" s="16" t="str">
        <f t="shared" si="539"/>
        <v/>
      </c>
      <c r="CH992" s="6" t="str">
        <f t="shared" si="540"/>
        <v/>
      </c>
      <c r="CI992" s="6" t="str">
        <f t="shared" si="541"/>
        <v/>
      </c>
      <c r="CL992" s="6"/>
      <c r="DG992" s="2"/>
      <c r="DH992" s="2"/>
    </row>
    <row r="993" spans="2:112" x14ac:dyDescent="0.15">
      <c r="B993" s="2"/>
      <c r="N993" s="26"/>
      <c r="O993" s="26"/>
      <c r="P993" s="26"/>
      <c r="Y993" s="6"/>
      <c r="Z993" s="6"/>
      <c r="AA993" s="6"/>
      <c r="CB993" s="13"/>
      <c r="CC993" s="13"/>
      <c r="CD993" s="16"/>
      <c r="CE993" s="193"/>
      <c r="CF993" s="12" t="str">
        <f t="shared" si="538"/>
        <v/>
      </c>
      <c r="CG993" s="16" t="str">
        <f t="shared" si="539"/>
        <v/>
      </c>
      <c r="CH993" s="6" t="str">
        <f t="shared" si="540"/>
        <v/>
      </c>
      <c r="CI993" s="6" t="str">
        <f t="shared" si="541"/>
        <v/>
      </c>
      <c r="CL993" s="6"/>
      <c r="DG993" s="2"/>
      <c r="DH993" s="2"/>
    </row>
    <row r="994" spans="2:112" x14ac:dyDescent="0.15">
      <c r="B994" s="2"/>
      <c r="N994" s="26"/>
      <c r="O994" s="26"/>
      <c r="P994" s="26"/>
      <c r="Y994" s="6"/>
      <c r="Z994" s="6"/>
      <c r="AA994" s="6"/>
      <c r="CB994" s="13"/>
      <c r="CC994" s="13"/>
      <c r="CD994" s="16"/>
      <c r="CE994" s="193"/>
      <c r="CF994" s="12" t="str">
        <f t="shared" si="538"/>
        <v/>
      </c>
      <c r="CG994" s="16" t="str">
        <f t="shared" si="539"/>
        <v/>
      </c>
      <c r="CH994" s="6" t="str">
        <f t="shared" si="540"/>
        <v/>
      </c>
      <c r="CI994" s="6" t="str">
        <f t="shared" si="541"/>
        <v/>
      </c>
      <c r="CL994" s="6"/>
      <c r="DG994" s="2"/>
      <c r="DH994" s="2"/>
    </row>
    <row r="995" spans="2:112" x14ac:dyDescent="0.15">
      <c r="B995" s="2"/>
      <c r="N995" s="26"/>
      <c r="O995" s="26"/>
      <c r="P995" s="26"/>
      <c r="Y995" s="6"/>
      <c r="Z995" s="6"/>
      <c r="AA995" s="6"/>
      <c r="CB995" s="13"/>
      <c r="CC995" s="13"/>
      <c r="CD995" s="16"/>
      <c r="CE995" s="193"/>
      <c r="CF995" s="12" t="str">
        <f t="shared" si="538"/>
        <v/>
      </c>
      <c r="CG995" s="16" t="str">
        <f t="shared" si="539"/>
        <v/>
      </c>
      <c r="CH995" s="6" t="str">
        <f t="shared" si="540"/>
        <v/>
      </c>
      <c r="CI995" s="6" t="str">
        <f t="shared" si="541"/>
        <v/>
      </c>
      <c r="CL995" s="6"/>
      <c r="DG995" s="2"/>
      <c r="DH995" s="2"/>
    </row>
    <row r="996" spans="2:112" x14ac:dyDescent="0.15">
      <c r="B996" s="2"/>
      <c r="N996" s="26"/>
      <c r="O996" s="26"/>
      <c r="P996" s="26"/>
      <c r="Y996" s="6"/>
      <c r="Z996" s="6"/>
      <c r="AA996" s="6"/>
      <c r="CB996" s="13"/>
      <c r="CC996" s="13"/>
      <c r="CD996" s="16"/>
      <c r="CE996" s="193"/>
      <c r="CF996" s="12" t="str">
        <f t="shared" si="538"/>
        <v/>
      </c>
      <c r="CG996" s="16" t="str">
        <f t="shared" si="539"/>
        <v/>
      </c>
      <c r="CH996" s="6" t="str">
        <f t="shared" si="540"/>
        <v/>
      </c>
      <c r="CI996" s="6" t="str">
        <f t="shared" si="541"/>
        <v/>
      </c>
      <c r="CL996" s="6"/>
      <c r="DG996" s="2"/>
      <c r="DH996" s="2"/>
    </row>
    <row r="997" spans="2:112" x14ac:dyDescent="0.15">
      <c r="B997" s="2"/>
      <c r="N997" s="26"/>
      <c r="O997" s="26"/>
      <c r="P997" s="26"/>
      <c r="Y997" s="6"/>
      <c r="Z997" s="6"/>
      <c r="AA997" s="6"/>
      <c r="CB997" s="13"/>
      <c r="CC997" s="13"/>
      <c r="CD997" s="16"/>
      <c r="CE997" s="193"/>
      <c r="CF997" s="12" t="str">
        <f t="shared" si="538"/>
        <v/>
      </c>
      <c r="CG997" s="16" t="str">
        <f t="shared" si="539"/>
        <v/>
      </c>
      <c r="CH997" s="6" t="str">
        <f t="shared" si="540"/>
        <v/>
      </c>
      <c r="CI997" s="6" t="str">
        <f t="shared" si="541"/>
        <v/>
      </c>
      <c r="CL997" s="6"/>
      <c r="DG997" s="2"/>
      <c r="DH997" s="2"/>
    </row>
    <row r="998" spans="2:112" x14ac:dyDescent="0.15">
      <c r="B998" s="2"/>
      <c r="N998" s="26"/>
      <c r="O998" s="26"/>
      <c r="P998" s="26"/>
      <c r="Y998" s="6"/>
      <c r="Z998" s="6"/>
      <c r="AA998" s="6"/>
      <c r="CB998" s="13"/>
      <c r="CC998" s="13"/>
      <c r="CD998" s="16"/>
      <c r="CE998" s="193"/>
      <c r="CF998" s="12" t="str">
        <f t="shared" si="538"/>
        <v/>
      </c>
      <c r="CG998" s="16" t="str">
        <f t="shared" si="539"/>
        <v/>
      </c>
      <c r="CH998" s="6" t="str">
        <f t="shared" si="540"/>
        <v/>
      </c>
      <c r="CI998" s="6" t="str">
        <f t="shared" si="541"/>
        <v/>
      </c>
      <c r="CL998" s="6"/>
      <c r="DG998" s="2"/>
      <c r="DH998" s="2"/>
    </row>
    <row r="999" spans="2:112" x14ac:dyDescent="0.15">
      <c r="B999" s="2"/>
      <c r="N999" s="26"/>
      <c r="O999" s="26"/>
      <c r="P999" s="26"/>
      <c r="Y999" s="6"/>
      <c r="Z999" s="6"/>
      <c r="AA999" s="6"/>
      <c r="CB999" s="13"/>
      <c r="CC999" s="13"/>
      <c r="CD999" s="16"/>
      <c r="CE999" s="193"/>
      <c r="CF999" s="12" t="str">
        <f t="shared" si="538"/>
        <v/>
      </c>
      <c r="CG999" s="16" t="str">
        <f t="shared" si="539"/>
        <v/>
      </c>
      <c r="CH999" s="6" t="str">
        <f t="shared" si="540"/>
        <v/>
      </c>
      <c r="CI999" s="6" t="str">
        <f t="shared" si="541"/>
        <v/>
      </c>
      <c r="CL999" s="6"/>
      <c r="DG999" s="2"/>
      <c r="DH999" s="2"/>
    </row>
    <row r="1000" spans="2:112" x14ac:dyDescent="0.15">
      <c r="B1000" s="2"/>
      <c r="N1000" s="26"/>
      <c r="O1000" s="26"/>
      <c r="P1000" s="26"/>
      <c r="Y1000" s="6"/>
      <c r="Z1000" s="6"/>
      <c r="AA1000" s="6"/>
      <c r="CB1000" s="13"/>
      <c r="CC1000" s="13"/>
      <c r="CD1000" s="16"/>
      <c r="CE1000" s="193"/>
      <c r="CF1000" s="12" t="str">
        <f t="shared" si="538"/>
        <v/>
      </c>
      <c r="CG1000" s="16" t="str">
        <f t="shared" si="539"/>
        <v/>
      </c>
      <c r="CH1000" s="6" t="str">
        <f t="shared" si="540"/>
        <v/>
      </c>
      <c r="CI1000" s="6" t="str">
        <f t="shared" si="541"/>
        <v/>
      </c>
      <c r="CL1000" s="6"/>
      <c r="DG1000" s="2"/>
      <c r="DH1000" s="2"/>
    </row>
    <row r="1001" spans="2:112" x14ac:dyDescent="0.15">
      <c r="B1001" s="2"/>
      <c r="N1001" s="26"/>
      <c r="O1001" s="26"/>
      <c r="P1001" s="26"/>
      <c r="Y1001" s="6"/>
      <c r="Z1001" s="6"/>
      <c r="AA1001" s="6"/>
      <c r="CB1001" s="13"/>
      <c r="CC1001" s="13"/>
      <c r="CD1001" s="16"/>
      <c r="CE1001" s="193"/>
      <c r="CF1001" s="12" t="str">
        <f t="shared" si="538"/>
        <v/>
      </c>
      <c r="CG1001" s="16" t="str">
        <f t="shared" si="539"/>
        <v/>
      </c>
      <c r="CH1001" s="6" t="str">
        <f t="shared" si="540"/>
        <v/>
      </c>
      <c r="CI1001" s="6" t="str">
        <f t="shared" si="541"/>
        <v/>
      </c>
      <c r="CL1001" s="6"/>
      <c r="DG1001" s="2"/>
      <c r="DH1001" s="2"/>
    </row>
    <row r="1002" spans="2:112" x14ac:dyDescent="0.15">
      <c r="B1002" s="2"/>
      <c r="N1002" s="26"/>
      <c r="O1002" s="26"/>
      <c r="P1002" s="26"/>
      <c r="Y1002" s="6"/>
      <c r="Z1002" s="6"/>
      <c r="AA1002" s="6"/>
      <c r="CB1002" s="13"/>
      <c r="CC1002" s="13"/>
      <c r="CD1002" s="16"/>
      <c r="CE1002" s="193"/>
      <c r="CF1002" s="12" t="str">
        <f t="shared" si="538"/>
        <v/>
      </c>
      <c r="CG1002" s="16" t="str">
        <f t="shared" si="539"/>
        <v/>
      </c>
      <c r="CH1002" s="6" t="str">
        <f t="shared" si="540"/>
        <v/>
      </c>
      <c r="CI1002" s="6" t="str">
        <f t="shared" si="541"/>
        <v/>
      </c>
      <c r="CL1002" s="6"/>
      <c r="DG1002" s="2"/>
      <c r="DH1002" s="2"/>
    </row>
    <row r="1003" spans="2:112" x14ac:dyDescent="0.15">
      <c r="B1003" s="2"/>
      <c r="N1003" s="26"/>
      <c r="O1003" s="26"/>
      <c r="P1003" s="26"/>
      <c r="Y1003" s="6"/>
      <c r="Z1003" s="6"/>
      <c r="AA1003" s="6"/>
      <c r="CB1003" s="13"/>
      <c r="CC1003" s="13"/>
      <c r="CD1003" s="16"/>
      <c r="CE1003" s="193"/>
      <c r="CF1003" s="12" t="str">
        <f t="shared" si="538"/>
        <v/>
      </c>
      <c r="CG1003" s="16" t="str">
        <f t="shared" si="539"/>
        <v/>
      </c>
      <c r="CH1003" s="6" t="str">
        <f t="shared" si="540"/>
        <v/>
      </c>
      <c r="CI1003" s="6" t="str">
        <f t="shared" si="541"/>
        <v/>
      </c>
      <c r="CL1003" s="6"/>
      <c r="DG1003" s="2"/>
      <c r="DH1003" s="2"/>
    </row>
    <row r="1004" spans="2:112" x14ac:dyDescent="0.15">
      <c r="B1004" s="2"/>
      <c r="N1004" s="26"/>
      <c r="O1004" s="26"/>
      <c r="P1004" s="26"/>
      <c r="Y1004" s="6"/>
      <c r="Z1004" s="6"/>
      <c r="AA1004" s="6"/>
      <c r="CB1004" s="13"/>
      <c r="CC1004" s="13"/>
      <c r="CD1004" s="16"/>
      <c r="CE1004" s="193"/>
      <c r="CF1004" s="12" t="str">
        <f t="shared" si="538"/>
        <v/>
      </c>
      <c r="CG1004" s="16" t="str">
        <f t="shared" si="539"/>
        <v/>
      </c>
      <c r="CH1004" s="6" t="str">
        <f t="shared" si="540"/>
        <v/>
      </c>
      <c r="CI1004" s="6" t="str">
        <f t="shared" si="541"/>
        <v/>
      </c>
      <c r="CL1004" s="6"/>
      <c r="DG1004" s="2"/>
      <c r="DH1004" s="2"/>
    </row>
    <row r="1005" spans="2:112" x14ac:dyDescent="0.15">
      <c r="B1005" s="2"/>
      <c r="N1005" s="26"/>
      <c r="O1005" s="26"/>
      <c r="P1005" s="26"/>
      <c r="Y1005" s="6"/>
      <c r="Z1005" s="6"/>
      <c r="AA1005" s="6"/>
      <c r="CB1005" s="13"/>
      <c r="CC1005" s="13"/>
      <c r="CD1005" s="16"/>
      <c r="CE1005" s="193"/>
      <c r="CF1005" s="12" t="str">
        <f t="shared" si="538"/>
        <v/>
      </c>
      <c r="CG1005" s="16" t="str">
        <f t="shared" si="539"/>
        <v/>
      </c>
      <c r="CH1005" s="6" t="str">
        <f t="shared" si="540"/>
        <v/>
      </c>
      <c r="CI1005" s="6" t="str">
        <f t="shared" si="541"/>
        <v/>
      </c>
      <c r="CL1005" s="6"/>
      <c r="DG1005" s="2"/>
      <c r="DH1005" s="2"/>
    </row>
    <row r="1006" spans="2:112" x14ac:dyDescent="0.15">
      <c r="B1006" s="2"/>
      <c r="N1006" s="26"/>
      <c r="O1006" s="26"/>
      <c r="P1006" s="26"/>
      <c r="Y1006" s="6"/>
      <c r="Z1006" s="6"/>
      <c r="AA1006" s="6"/>
      <c r="CB1006" s="13"/>
      <c r="CC1006" s="13"/>
      <c r="CD1006" s="16"/>
      <c r="CE1006" s="193"/>
      <c r="CF1006" s="12" t="str">
        <f t="shared" si="538"/>
        <v/>
      </c>
      <c r="CG1006" s="16" t="str">
        <f t="shared" si="539"/>
        <v/>
      </c>
      <c r="CH1006" s="6" t="str">
        <f t="shared" si="540"/>
        <v/>
      </c>
      <c r="CI1006" s="6" t="str">
        <f t="shared" si="541"/>
        <v/>
      </c>
      <c r="CL1006" s="6"/>
      <c r="DG1006" s="2"/>
      <c r="DH1006" s="2"/>
    </row>
    <row r="1007" spans="2:112" x14ac:dyDescent="0.15">
      <c r="B1007" s="2"/>
      <c r="N1007" s="26"/>
      <c r="O1007" s="26"/>
      <c r="P1007" s="26"/>
      <c r="Y1007" s="6"/>
      <c r="Z1007" s="6"/>
      <c r="AA1007" s="6"/>
      <c r="CB1007" s="13"/>
      <c r="CC1007" s="13"/>
      <c r="CD1007" s="16"/>
      <c r="CE1007" s="193"/>
      <c r="CF1007" s="12" t="str">
        <f t="shared" si="538"/>
        <v/>
      </c>
      <c r="CG1007" s="16" t="str">
        <f t="shared" si="539"/>
        <v/>
      </c>
      <c r="CH1007" s="6" t="str">
        <f t="shared" si="540"/>
        <v/>
      </c>
      <c r="CI1007" s="6" t="str">
        <f t="shared" si="541"/>
        <v/>
      </c>
      <c r="CL1007" s="6"/>
      <c r="DG1007" s="2"/>
      <c r="DH1007" s="2"/>
    </row>
    <row r="1008" spans="2:112" x14ac:dyDescent="0.15">
      <c r="B1008" s="2"/>
      <c r="N1008" s="26"/>
      <c r="O1008" s="26"/>
      <c r="P1008" s="26"/>
      <c r="Y1008" s="6"/>
      <c r="Z1008" s="6"/>
      <c r="AA1008" s="6"/>
      <c r="CB1008" s="13"/>
      <c r="CC1008" s="13"/>
      <c r="CD1008" s="16"/>
      <c r="CE1008" s="193"/>
      <c r="CF1008" s="12" t="str">
        <f t="shared" si="538"/>
        <v/>
      </c>
      <c r="CG1008" s="16" t="str">
        <f t="shared" si="539"/>
        <v/>
      </c>
      <c r="CH1008" s="6" t="str">
        <f t="shared" si="540"/>
        <v/>
      </c>
      <c r="CI1008" s="6" t="str">
        <f t="shared" si="541"/>
        <v/>
      </c>
      <c r="CL1008" s="6"/>
      <c r="DG1008" s="2"/>
      <c r="DH1008" s="2"/>
    </row>
    <row r="1009" spans="2:112" x14ac:dyDescent="0.15">
      <c r="B1009" s="2"/>
      <c r="N1009" s="26"/>
      <c r="O1009" s="26"/>
      <c r="P1009" s="26"/>
      <c r="Y1009" s="6"/>
      <c r="Z1009" s="6"/>
      <c r="AA1009" s="6"/>
      <c r="CB1009" s="13"/>
      <c r="CC1009" s="13"/>
      <c r="CD1009" s="16"/>
      <c r="CE1009" s="193"/>
      <c r="CF1009" s="12" t="str">
        <f t="shared" si="538"/>
        <v/>
      </c>
      <c r="CG1009" s="16" t="str">
        <f t="shared" si="539"/>
        <v/>
      </c>
      <c r="CH1009" s="6" t="str">
        <f t="shared" si="540"/>
        <v/>
      </c>
      <c r="CI1009" s="6" t="str">
        <f t="shared" si="541"/>
        <v/>
      </c>
      <c r="CL1009" s="6"/>
      <c r="DG1009" s="2"/>
      <c r="DH1009" s="2"/>
    </row>
    <row r="1010" spans="2:112" x14ac:dyDescent="0.15">
      <c r="B1010" s="2"/>
      <c r="N1010" s="26"/>
      <c r="O1010" s="26"/>
      <c r="P1010" s="26"/>
      <c r="Y1010" s="6"/>
      <c r="Z1010" s="6"/>
      <c r="AA1010" s="6"/>
      <c r="CB1010" s="13"/>
      <c r="CC1010" s="13"/>
      <c r="CD1010" s="16"/>
      <c r="CE1010" s="193"/>
      <c r="CF1010" s="12" t="str">
        <f t="shared" si="538"/>
        <v/>
      </c>
      <c r="CG1010" s="16" t="str">
        <f t="shared" si="539"/>
        <v/>
      </c>
      <c r="CH1010" s="6" t="str">
        <f t="shared" si="540"/>
        <v/>
      </c>
      <c r="CI1010" s="6" t="str">
        <f t="shared" si="541"/>
        <v/>
      </c>
      <c r="CL1010" s="6"/>
      <c r="DG1010" s="2"/>
      <c r="DH1010" s="2"/>
    </row>
    <row r="1011" spans="2:112" x14ac:dyDescent="0.15">
      <c r="B1011" s="2"/>
      <c r="N1011" s="26"/>
      <c r="O1011" s="26"/>
      <c r="P1011" s="26"/>
      <c r="Y1011" s="6"/>
      <c r="Z1011" s="6"/>
      <c r="AA1011" s="6"/>
      <c r="CB1011" s="13"/>
      <c r="CC1011" s="13"/>
      <c r="CD1011" s="16"/>
      <c r="CE1011" s="193"/>
      <c r="CF1011" s="12" t="str">
        <f t="shared" si="538"/>
        <v/>
      </c>
      <c r="CG1011" s="16" t="str">
        <f t="shared" si="539"/>
        <v/>
      </c>
      <c r="CH1011" s="6" t="str">
        <f t="shared" si="540"/>
        <v/>
      </c>
      <c r="CI1011" s="6" t="str">
        <f t="shared" si="541"/>
        <v/>
      </c>
      <c r="CL1011" s="6"/>
      <c r="DG1011" s="2"/>
      <c r="DH1011" s="2"/>
    </row>
    <row r="1012" spans="2:112" x14ac:dyDescent="0.15">
      <c r="B1012" s="2"/>
      <c r="N1012" s="26"/>
      <c r="O1012" s="26"/>
      <c r="P1012" s="26"/>
      <c r="Y1012" s="6"/>
      <c r="Z1012" s="6"/>
      <c r="AA1012" s="6"/>
      <c r="CB1012" s="13"/>
      <c r="CC1012" s="13"/>
      <c r="CD1012" s="16"/>
      <c r="CE1012" s="193"/>
      <c r="CF1012" s="12" t="str">
        <f t="shared" si="538"/>
        <v/>
      </c>
      <c r="CG1012" s="16" t="str">
        <f t="shared" si="539"/>
        <v/>
      </c>
      <c r="CH1012" s="6" t="str">
        <f t="shared" si="540"/>
        <v/>
      </c>
      <c r="CI1012" s="6" t="str">
        <f t="shared" si="541"/>
        <v/>
      </c>
      <c r="CL1012" s="6"/>
      <c r="DG1012" s="2"/>
      <c r="DH1012" s="2"/>
    </row>
    <row r="1013" spans="2:112" x14ac:dyDescent="0.15">
      <c r="B1013" s="2"/>
      <c r="N1013" s="26"/>
      <c r="O1013" s="26"/>
      <c r="P1013" s="26"/>
      <c r="Y1013" s="6"/>
      <c r="Z1013" s="6"/>
      <c r="AA1013" s="6"/>
      <c r="CB1013" s="13"/>
      <c r="CC1013" s="13"/>
      <c r="CD1013" s="16"/>
      <c r="CE1013" s="193"/>
      <c r="CF1013" s="12" t="str">
        <f t="shared" si="538"/>
        <v/>
      </c>
      <c r="CG1013" s="16" t="str">
        <f t="shared" si="539"/>
        <v/>
      </c>
      <c r="CH1013" s="6" t="str">
        <f t="shared" si="540"/>
        <v/>
      </c>
      <c r="CI1013" s="6" t="str">
        <f t="shared" si="541"/>
        <v/>
      </c>
      <c r="CL1013" s="6"/>
      <c r="DG1013" s="2"/>
      <c r="DH1013" s="2"/>
    </row>
    <row r="1014" spans="2:112" x14ac:dyDescent="0.15">
      <c r="B1014" s="2"/>
      <c r="N1014" s="26"/>
      <c r="O1014" s="26"/>
      <c r="P1014" s="26"/>
      <c r="Y1014" s="6"/>
      <c r="Z1014" s="6"/>
      <c r="AA1014" s="6"/>
      <c r="CB1014" s="13"/>
      <c r="CC1014" s="13"/>
      <c r="CD1014" s="16"/>
      <c r="CE1014" s="193"/>
      <c r="CF1014" s="12" t="str">
        <f t="shared" si="538"/>
        <v/>
      </c>
      <c r="CG1014" s="16" t="str">
        <f t="shared" si="539"/>
        <v/>
      </c>
      <c r="CH1014" s="6" t="str">
        <f t="shared" si="540"/>
        <v/>
      </c>
      <c r="CI1014" s="6" t="str">
        <f t="shared" si="541"/>
        <v/>
      </c>
      <c r="CL1014" s="6"/>
      <c r="DG1014" s="2"/>
      <c r="DH1014" s="2"/>
    </row>
    <row r="1015" spans="2:112" x14ac:dyDescent="0.15">
      <c r="B1015" s="2"/>
      <c r="N1015" s="26"/>
      <c r="O1015" s="26"/>
      <c r="P1015" s="26"/>
      <c r="Y1015" s="6"/>
      <c r="Z1015" s="6"/>
      <c r="AA1015" s="6"/>
      <c r="CB1015" s="13"/>
      <c r="CC1015" s="13"/>
      <c r="CD1015" s="16"/>
      <c r="CE1015" s="193"/>
      <c r="CF1015" s="12" t="str">
        <f t="shared" si="538"/>
        <v/>
      </c>
      <c r="CG1015" s="16" t="str">
        <f t="shared" si="539"/>
        <v/>
      </c>
      <c r="CH1015" s="6" t="str">
        <f t="shared" si="540"/>
        <v/>
      </c>
      <c r="CI1015" s="6" t="str">
        <f t="shared" si="541"/>
        <v/>
      </c>
      <c r="CL1015" s="6"/>
      <c r="DG1015" s="2"/>
      <c r="DH1015" s="2"/>
    </row>
    <row r="1016" spans="2:112" x14ac:dyDescent="0.15">
      <c r="B1016" s="2"/>
      <c r="N1016" s="26"/>
      <c r="O1016" s="26"/>
      <c r="P1016" s="26"/>
      <c r="Y1016" s="6"/>
      <c r="Z1016" s="6"/>
      <c r="AA1016" s="6"/>
      <c r="CB1016" s="13"/>
      <c r="CC1016" s="13"/>
      <c r="CD1016" s="16"/>
      <c r="CE1016" s="193"/>
      <c r="CF1016" s="12" t="str">
        <f t="shared" si="538"/>
        <v/>
      </c>
      <c r="CG1016" s="16" t="str">
        <f t="shared" si="539"/>
        <v/>
      </c>
      <c r="CH1016" s="6" t="str">
        <f t="shared" si="540"/>
        <v/>
      </c>
      <c r="CI1016" s="6" t="str">
        <f t="shared" si="541"/>
        <v/>
      </c>
      <c r="CL1016" s="6"/>
      <c r="DG1016" s="2"/>
      <c r="DH1016" s="2"/>
    </row>
    <row r="1017" spans="2:112" x14ac:dyDescent="0.15">
      <c r="B1017" s="2"/>
      <c r="N1017" s="26"/>
      <c r="O1017" s="26"/>
      <c r="P1017" s="26"/>
      <c r="Y1017" s="6"/>
      <c r="Z1017" s="6"/>
      <c r="AA1017" s="6"/>
      <c r="CB1017" s="13"/>
      <c r="CC1017" s="13"/>
      <c r="CD1017" s="16"/>
      <c r="CE1017" s="193"/>
      <c r="CF1017" s="12" t="str">
        <f t="shared" si="538"/>
        <v/>
      </c>
      <c r="CG1017" s="16" t="str">
        <f t="shared" si="539"/>
        <v/>
      </c>
      <c r="CH1017" s="6" t="str">
        <f t="shared" si="540"/>
        <v/>
      </c>
      <c r="CI1017" s="6" t="str">
        <f t="shared" si="541"/>
        <v/>
      </c>
      <c r="CL1017" s="6"/>
      <c r="DG1017" s="2"/>
      <c r="DH1017" s="2"/>
    </row>
    <row r="1018" spans="2:112" x14ac:dyDescent="0.15">
      <c r="B1018" s="2"/>
      <c r="N1018" s="26"/>
      <c r="O1018" s="26"/>
      <c r="P1018" s="26"/>
      <c r="Y1018" s="6"/>
      <c r="Z1018" s="6"/>
      <c r="AA1018" s="6"/>
      <c r="CB1018" s="13"/>
      <c r="CC1018" s="13"/>
      <c r="CD1018" s="16"/>
      <c r="CE1018" s="193"/>
      <c r="CF1018" s="12" t="str">
        <f t="shared" si="538"/>
        <v/>
      </c>
      <c r="CG1018" s="16" t="str">
        <f t="shared" si="539"/>
        <v/>
      </c>
      <c r="CH1018" s="6" t="str">
        <f t="shared" si="540"/>
        <v/>
      </c>
      <c r="CI1018" s="6" t="str">
        <f t="shared" si="541"/>
        <v/>
      </c>
      <c r="CL1018" s="6"/>
      <c r="DG1018" s="2"/>
      <c r="DH1018" s="2"/>
    </row>
    <row r="1019" spans="2:112" x14ac:dyDescent="0.15">
      <c r="B1019" s="2"/>
      <c r="N1019" s="26"/>
      <c r="O1019" s="26"/>
      <c r="P1019" s="26"/>
      <c r="Y1019" s="6"/>
      <c r="Z1019" s="6"/>
      <c r="AA1019" s="6"/>
      <c r="CB1019" s="13"/>
      <c r="CC1019" s="13"/>
      <c r="CD1019" s="16"/>
      <c r="CE1019" s="193"/>
      <c r="CF1019" s="12" t="str">
        <f t="shared" si="538"/>
        <v/>
      </c>
      <c r="CG1019" s="16" t="str">
        <f t="shared" si="539"/>
        <v/>
      </c>
      <c r="CH1019" s="6" t="str">
        <f t="shared" si="540"/>
        <v/>
      </c>
      <c r="CI1019" s="6" t="str">
        <f t="shared" si="541"/>
        <v/>
      </c>
      <c r="CL1019" s="6"/>
      <c r="DG1019" s="2"/>
      <c r="DH1019" s="2"/>
    </row>
    <row r="1020" spans="2:112" x14ac:dyDescent="0.15">
      <c r="B1020" s="2"/>
      <c r="N1020" s="26"/>
      <c r="O1020" s="26"/>
      <c r="P1020" s="26"/>
      <c r="Y1020" s="6"/>
      <c r="Z1020" s="6"/>
      <c r="AA1020" s="6"/>
      <c r="CB1020" s="13"/>
      <c r="CC1020" s="13"/>
      <c r="CD1020" s="16"/>
      <c r="CE1020" s="193"/>
      <c r="CF1020" s="12" t="str">
        <f t="shared" si="538"/>
        <v/>
      </c>
      <c r="CG1020" s="16" t="str">
        <f t="shared" si="539"/>
        <v/>
      </c>
      <c r="CH1020" s="6" t="str">
        <f t="shared" si="540"/>
        <v/>
      </c>
      <c r="CI1020" s="6" t="str">
        <f t="shared" si="541"/>
        <v/>
      </c>
      <c r="CL1020" s="6"/>
      <c r="DG1020" s="2"/>
      <c r="DH1020" s="2"/>
    </row>
    <row r="1021" spans="2:112" x14ac:dyDescent="0.15">
      <c r="B1021" s="2"/>
      <c r="N1021" s="26"/>
      <c r="O1021" s="26"/>
      <c r="P1021" s="26"/>
      <c r="Y1021" s="6"/>
      <c r="Z1021" s="6"/>
      <c r="AA1021" s="6"/>
      <c r="CB1021" s="13"/>
      <c r="CC1021" s="13"/>
      <c r="CD1021" s="16"/>
      <c r="CE1021" s="193"/>
      <c r="CF1021" s="12" t="str">
        <f t="shared" si="538"/>
        <v/>
      </c>
      <c r="CG1021" s="16" t="str">
        <f t="shared" si="539"/>
        <v/>
      </c>
      <c r="CH1021" s="6" t="str">
        <f t="shared" si="540"/>
        <v/>
      </c>
      <c r="CI1021" s="6" t="str">
        <f t="shared" si="541"/>
        <v/>
      </c>
      <c r="CL1021" s="6"/>
      <c r="DG1021" s="2"/>
      <c r="DH1021" s="2"/>
    </row>
    <row r="1022" spans="2:112" x14ac:dyDescent="0.15">
      <c r="B1022" s="2"/>
      <c r="N1022" s="26"/>
      <c r="O1022" s="26"/>
      <c r="P1022" s="26"/>
      <c r="Y1022" s="6"/>
      <c r="Z1022" s="6"/>
      <c r="AA1022" s="6"/>
      <c r="CB1022" s="13"/>
      <c r="CC1022" s="13"/>
      <c r="CD1022" s="16"/>
      <c r="CE1022" s="193"/>
      <c r="CF1022" s="12" t="str">
        <f t="shared" si="538"/>
        <v/>
      </c>
      <c r="CG1022" s="16" t="str">
        <f t="shared" si="539"/>
        <v/>
      </c>
      <c r="CH1022" s="6" t="str">
        <f t="shared" si="540"/>
        <v/>
      </c>
      <c r="CI1022" s="6" t="str">
        <f t="shared" si="541"/>
        <v/>
      </c>
      <c r="CL1022" s="6"/>
      <c r="DG1022" s="2"/>
      <c r="DH1022" s="2"/>
    </row>
    <row r="1023" spans="2:112" x14ac:dyDescent="0.15">
      <c r="B1023" s="2"/>
      <c r="N1023" s="26"/>
      <c r="O1023" s="26"/>
      <c r="P1023" s="26"/>
      <c r="Y1023" s="6"/>
      <c r="Z1023" s="6"/>
      <c r="AA1023" s="6"/>
      <c r="CB1023" s="13"/>
      <c r="CC1023" s="13"/>
      <c r="CD1023" s="16"/>
      <c r="CE1023" s="193"/>
      <c r="CF1023" s="12" t="str">
        <f t="shared" si="538"/>
        <v/>
      </c>
      <c r="CG1023" s="16" t="str">
        <f t="shared" si="539"/>
        <v/>
      </c>
      <c r="CH1023" s="6" t="str">
        <f t="shared" si="540"/>
        <v/>
      </c>
      <c r="CI1023" s="6" t="str">
        <f t="shared" si="541"/>
        <v/>
      </c>
      <c r="CL1023" s="6"/>
      <c r="DG1023" s="2"/>
      <c r="DH1023" s="2"/>
    </row>
    <row r="1024" spans="2:112" x14ac:dyDescent="0.15">
      <c r="B1024" s="2"/>
      <c r="N1024" s="26"/>
      <c r="O1024" s="26"/>
      <c r="P1024" s="26"/>
      <c r="Y1024" s="6"/>
      <c r="Z1024" s="6"/>
      <c r="AA1024" s="6"/>
      <c r="CB1024" s="13"/>
      <c r="CC1024" s="13"/>
      <c r="CD1024" s="16"/>
      <c r="CE1024" s="193"/>
      <c r="CF1024" s="12" t="str">
        <f t="shared" ref="CF1024:CF1087" si="542">IF(AND(CC1024&gt;=0,CC1024&lt;=CD1024/4),"",IF(AND(O1024&lt;&gt;"",OR(CC1024&lt;0, CC1024&gt;CD1024/4)),ROUND(O1024/(CG1024-1),1),IF(OR(CC1024&lt;0, CC1024&gt;CD1024/4),ROUND(N1024/(CG1024-1),1))))</f>
        <v/>
      </c>
      <c r="CG1024" s="16" t="str">
        <f t="shared" ref="CG1024:CG1087" si="543">IF(AND(CC1024&gt;=0,CC1024&lt;=CD1024/4),"",IF(CC1024&lt;0,BZ1024,BZ1024+1))</f>
        <v/>
      </c>
      <c r="CH1024" s="6" t="str">
        <f t="shared" ref="CH1024:CH1087" si="544">IF(AND(CC1024&gt;=0,CC1024&lt;=CD1024/4),"",IF(O1024&lt;&gt;"",(O1024-(CG1024-1)*CF1024)/2,(N1024-(CG1024-1)*CF1024)/2))</f>
        <v/>
      </c>
      <c r="CI1024" s="6" t="str">
        <f t="shared" ref="CI1024:CI1087" si="545">IF(CG1024&gt;BZ1024,CD1024*(CG1024-1),"")</f>
        <v/>
      </c>
      <c r="CL1024" s="6"/>
      <c r="DG1024" s="2"/>
      <c r="DH1024" s="2"/>
    </row>
    <row r="1025" spans="2:112" x14ac:dyDescent="0.15">
      <c r="B1025" s="2"/>
      <c r="N1025" s="26"/>
      <c r="O1025" s="26"/>
      <c r="P1025" s="26"/>
      <c r="Y1025" s="6"/>
      <c r="Z1025" s="6"/>
      <c r="AA1025" s="6"/>
      <c r="CB1025" s="13"/>
      <c r="CC1025" s="13"/>
      <c r="CD1025" s="16"/>
      <c r="CE1025" s="193"/>
      <c r="CF1025" s="12" t="str">
        <f t="shared" si="542"/>
        <v/>
      </c>
      <c r="CG1025" s="16" t="str">
        <f t="shared" si="543"/>
        <v/>
      </c>
      <c r="CH1025" s="6" t="str">
        <f t="shared" si="544"/>
        <v/>
      </c>
      <c r="CI1025" s="6" t="str">
        <f t="shared" si="545"/>
        <v/>
      </c>
      <c r="CL1025" s="6"/>
      <c r="DG1025" s="2"/>
      <c r="DH1025" s="2"/>
    </row>
    <row r="1026" spans="2:112" x14ac:dyDescent="0.15">
      <c r="B1026" s="2"/>
      <c r="N1026" s="26"/>
      <c r="O1026" s="26"/>
      <c r="P1026" s="26"/>
      <c r="Y1026" s="6"/>
      <c r="Z1026" s="6"/>
      <c r="AA1026" s="6"/>
      <c r="CB1026" s="13"/>
      <c r="CC1026" s="13"/>
      <c r="CD1026" s="16"/>
      <c r="CE1026" s="193"/>
      <c r="CF1026" s="12" t="str">
        <f t="shared" si="542"/>
        <v/>
      </c>
      <c r="CG1026" s="16" t="str">
        <f t="shared" si="543"/>
        <v/>
      </c>
      <c r="CH1026" s="6" t="str">
        <f t="shared" si="544"/>
        <v/>
      </c>
      <c r="CI1026" s="6" t="str">
        <f t="shared" si="545"/>
        <v/>
      </c>
      <c r="CL1026" s="6"/>
      <c r="DG1026" s="2"/>
      <c r="DH1026" s="2"/>
    </row>
    <row r="1027" spans="2:112" x14ac:dyDescent="0.15">
      <c r="B1027" s="2"/>
      <c r="N1027" s="26"/>
      <c r="O1027" s="26"/>
      <c r="P1027" s="26"/>
      <c r="Y1027" s="6"/>
      <c r="Z1027" s="6"/>
      <c r="AA1027" s="6"/>
      <c r="CB1027" s="13"/>
      <c r="CC1027" s="13"/>
      <c r="CD1027" s="16"/>
      <c r="CE1027" s="193"/>
      <c r="CF1027" s="12" t="str">
        <f t="shared" si="542"/>
        <v/>
      </c>
      <c r="CG1027" s="16" t="str">
        <f t="shared" si="543"/>
        <v/>
      </c>
      <c r="CH1027" s="6" t="str">
        <f t="shared" si="544"/>
        <v/>
      </c>
      <c r="CI1027" s="6" t="str">
        <f t="shared" si="545"/>
        <v/>
      </c>
      <c r="CL1027" s="6"/>
      <c r="DG1027" s="2"/>
      <c r="DH1027" s="2"/>
    </row>
    <row r="1028" spans="2:112" x14ac:dyDescent="0.15">
      <c r="B1028" s="2"/>
      <c r="N1028" s="26"/>
      <c r="O1028" s="26"/>
      <c r="P1028" s="26"/>
      <c r="Y1028" s="6"/>
      <c r="Z1028" s="6"/>
      <c r="AA1028" s="6"/>
      <c r="CB1028" s="13"/>
      <c r="CC1028" s="13"/>
      <c r="CD1028" s="16"/>
      <c r="CE1028" s="193"/>
      <c r="CF1028" s="12" t="str">
        <f t="shared" si="542"/>
        <v/>
      </c>
      <c r="CG1028" s="16" t="str">
        <f t="shared" si="543"/>
        <v/>
      </c>
      <c r="CH1028" s="6" t="str">
        <f t="shared" si="544"/>
        <v/>
      </c>
      <c r="CI1028" s="6" t="str">
        <f t="shared" si="545"/>
        <v/>
      </c>
      <c r="CL1028" s="6"/>
      <c r="DG1028" s="2"/>
      <c r="DH1028" s="2"/>
    </row>
    <row r="1029" spans="2:112" x14ac:dyDescent="0.15">
      <c r="B1029" s="2"/>
      <c r="N1029" s="26"/>
      <c r="O1029" s="26"/>
      <c r="P1029" s="26"/>
      <c r="Y1029" s="6"/>
      <c r="Z1029" s="6"/>
      <c r="AA1029" s="6"/>
      <c r="CB1029" s="13"/>
      <c r="CC1029" s="13"/>
      <c r="CD1029" s="16"/>
      <c r="CE1029" s="193"/>
      <c r="CF1029" s="12" t="str">
        <f t="shared" si="542"/>
        <v/>
      </c>
      <c r="CG1029" s="16" t="str">
        <f t="shared" si="543"/>
        <v/>
      </c>
      <c r="CH1029" s="6" t="str">
        <f t="shared" si="544"/>
        <v/>
      </c>
      <c r="CI1029" s="6" t="str">
        <f t="shared" si="545"/>
        <v/>
      </c>
      <c r="CL1029" s="6"/>
      <c r="DG1029" s="2"/>
      <c r="DH1029" s="2"/>
    </row>
    <row r="1030" spans="2:112" x14ac:dyDescent="0.15">
      <c r="B1030" s="2"/>
      <c r="N1030" s="26"/>
      <c r="O1030" s="26"/>
      <c r="P1030" s="26"/>
      <c r="Y1030" s="6"/>
      <c r="Z1030" s="6"/>
      <c r="AA1030" s="6"/>
      <c r="CB1030" s="13"/>
      <c r="CC1030" s="13"/>
      <c r="CD1030" s="16"/>
      <c r="CE1030" s="193"/>
      <c r="CF1030" s="12" t="str">
        <f t="shared" si="542"/>
        <v/>
      </c>
      <c r="CG1030" s="16" t="str">
        <f t="shared" si="543"/>
        <v/>
      </c>
      <c r="CH1030" s="6" t="str">
        <f t="shared" si="544"/>
        <v/>
      </c>
      <c r="CI1030" s="6" t="str">
        <f t="shared" si="545"/>
        <v/>
      </c>
      <c r="CL1030" s="6"/>
      <c r="DG1030" s="2"/>
      <c r="DH1030" s="2"/>
    </row>
    <row r="1031" spans="2:112" x14ac:dyDescent="0.15">
      <c r="B1031" s="2"/>
      <c r="N1031" s="26"/>
      <c r="O1031" s="26"/>
      <c r="P1031" s="26"/>
      <c r="Y1031" s="6"/>
      <c r="Z1031" s="6"/>
      <c r="AA1031" s="6"/>
      <c r="CB1031" s="13"/>
      <c r="CC1031" s="13"/>
      <c r="CD1031" s="16"/>
      <c r="CE1031" s="193"/>
      <c r="CF1031" s="12" t="str">
        <f t="shared" si="542"/>
        <v/>
      </c>
      <c r="CG1031" s="16" t="str">
        <f t="shared" si="543"/>
        <v/>
      </c>
      <c r="CH1031" s="6" t="str">
        <f t="shared" si="544"/>
        <v/>
      </c>
      <c r="CI1031" s="6" t="str">
        <f t="shared" si="545"/>
        <v/>
      </c>
      <c r="CL1031" s="6"/>
      <c r="DG1031" s="2"/>
      <c r="DH1031" s="2"/>
    </row>
    <row r="1032" spans="2:112" x14ac:dyDescent="0.15">
      <c r="B1032" s="2"/>
      <c r="N1032" s="26"/>
      <c r="O1032" s="26"/>
      <c r="P1032" s="26"/>
      <c r="Y1032" s="6"/>
      <c r="Z1032" s="6"/>
      <c r="AA1032" s="6"/>
      <c r="CB1032" s="13"/>
      <c r="CC1032" s="13"/>
      <c r="CD1032" s="16"/>
      <c r="CE1032" s="193"/>
      <c r="CF1032" s="12" t="str">
        <f t="shared" si="542"/>
        <v/>
      </c>
      <c r="CG1032" s="16" t="str">
        <f t="shared" si="543"/>
        <v/>
      </c>
      <c r="CH1032" s="6" t="str">
        <f t="shared" si="544"/>
        <v/>
      </c>
      <c r="CI1032" s="6" t="str">
        <f t="shared" si="545"/>
        <v/>
      </c>
      <c r="CL1032" s="6"/>
      <c r="DG1032" s="2"/>
      <c r="DH1032" s="2"/>
    </row>
    <row r="1033" spans="2:112" x14ac:dyDescent="0.15">
      <c r="B1033" s="2"/>
      <c r="N1033" s="26"/>
      <c r="O1033" s="26"/>
      <c r="P1033" s="26"/>
      <c r="Y1033" s="6"/>
      <c r="Z1033" s="6"/>
      <c r="AA1033" s="6"/>
      <c r="CB1033" s="13"/>
      <c r="CC1033" s="13"/>
      <c r="CD1033" s="16"/>
      <c r="CE1033" s="193"/>
      <c r="CF1033" s="12" t="str">
        <f t="shared" si="542"/>
        <v/>
      </c>
      <c r="CG1033" s="16" t="str">
        <f t="shared" si="543"/>
        <v/>
      </c>
      <c r="CH1033" s="6" t="str">
        <f t="shared" si="544"/>
        <v/>
      </c>
      <c r="CI1033" s="6" t="str">
        <f t="shared" si="545"/>
        <v/>
      </c>
      <c r="CL1033" s="6"/>
      <c r="DG1033" s="2"/>
      <c r="DH1033" s="2"/>
    </row>
    <row r="1034" spans="2:112" x14ac:dyDescent="0.15">
      <c r="B1034" s="2"/>
      <c r="N1034" s="26"/>
      <c r="O1034" s="26"/>
      <c r="P1034" s="26"/>
      <c r="Y1034" s="6"/>
      <c r="Z1034" s="6"/>
      <c r="AA1034" s="6"/>
      <c r="CB1034" s="13"/>
      <c r="CC1034" s="13"/>
      <c r="CD1034" s="16"/>
      <c r="CE1034" s="193"/>
      <c r="CF1034" s="12" t="str">
        <f t="shared" si="542"/>
        <v/>
      </c>
      <c r="CG1034" s="16" t="str">
        <f t="shared" si="543"/>
        <v/>
      </c>
      <c r="CH1034" s="6" t="str">
        <f t="shared" si="544"/>
        <v/>
      </c>
      <c r="CI1034" s="6" t="str">
        <f t="shared" si="545"/>
        <v/>
      </c>
      <c r="CL1034" s="6"/>
      <c r="DG1034" s="2"/>
      <c r="DH1034" s="2"/>
    </row>
    <row r="1035" spans="2:112" x14ac:dyDescent="0.15">
      <c r="B1035" s="2"/>
      <c r="N1035" s="26"/>
      <c r="O1035" s="26"/>
      <c r="P1035" s="26"/>
      <c r="Y1035" s="6"/>
      <c r="Z1035" s="6"/>
      <c r="AA1035" s="6"/>
      <c r="CB1035" s="13"/>
      <c r="CC1035" s="13"/>
      <c r="CD1035" s="16"/>
      <c r="CE1035" s="193"/>
      <c r="CF1035" s="12" t="str">
        <f t="shared" si="542"/>
        <v/>
      </c>
      <c r="CG1035" s="16" t="str">
        <f t="shared" si="543"/>
        <v/>
      </c>
      <c r="CH1035" s="6" t="str">
        <f t="shared" si="544"/>
        <v/>
      </c>
      <c r="CI1035" s="6" t="str">
        <f t="shared" si="545"/>
        <v/>
      </c>
      <c r="CL1035" s="6"/>
      <c r="DG1035" s="2"/>
      <c r="DH1035" s="2"/>
    </row>
    <row r="1036" spans="2:112" x14ac:dyDescent="0.15">
      <c r="B1036" s="2"/>
      <c r="N1036" s="26"/>
      <c r="O1036" s="26"/>
      <c r="P1036" s="26"/>
      <c r="Y1036" s="6"/>
      <c r="Z1036" s="6"/>
      <c r="AA1036" s="6"/>
      <c r="CB1036" s="13"/>
      <c r="CC1036" s="13"/>
      <c r="CD1036" s="16"/>
      <c r="CE1036" s="193"/>
      <c r="CF1036" s="12" t="str">
        <f t="shared" si="542"/>
        <v/>
      </c>
      <c r="CG1036" s="16" t="str">
        <f t="shared" si="543"/>
        <v/>
      </c>
      <c r="CH1036" s="6" t="str">
        <f t="shared" si="544"/>
        <v/>
      </c>
      <c r="CI1036" s="6" t="str">
        <f t="shared" si="545"/>
        <v/>
      </c>
      <c r="CL1036" s="6"/>
      <c r="DG1036" s="2"/>
      <c r="DH1036" s="2"/>
    </row>
    <row r="1037" spans="2:112" x14ac:dyDescent="0.15">
      <c r="B1037" s="2"/>
      <c r="N1037" s="26"/>
      <c r="O1037" s="26"/>
      <c r="P1037" s="26"/>
      <c r="Y1037" s="6"/>
      <c r="Z1037" s="6"/>
      <c r="AA1037" s="6"/>
      <c r="CB1037" s="13"/>
      <c r="CC1037" s="13"/>
      <c r="CD1037" s="16"/>
      <c r="CE1037" s="193"/>
      <c r="CF1037" s="12" t="str">
        <f t="shared" si="542"/>
        <v/>
      </c>
      <c r="CG1037" s="16" t="str">
        <f t="shared" si="543"/>
        <v/>
      </c>
      <c r="CH1037" s="6" t="str">
        <f t="shared" si="544"/>
        <v/>
      </c>
      <c r="CI1037" s="6" t="str">
        <f t="shared" si="545"/>
        <v/>
      </c>
      <c r="CL1037" s="6"/>
      <c r="DG1037" s="2"/>
      <c r="DH1037" s="2"/>
    </row>
    <row r="1038" spans="2:112" x14ac:dyDescent="0.15">
      <c r="B1038" s="2"/>
      <c r="N1038" s="26"/>
      <c r="O1038" s="26"/>
      <c r="P1038" s="26"/>
      <c r="Y1038" s="6"/>
      <c r="Z1038" s="6"/>
      <c r="AA1038" s="6"/>
      <c r="CB1038" s="13"/>
      <c r="CC1038" s="13"/>
      <c r="CD1038" s="16"/>
      <c r="CE1038" s="193"/>
      <c r="CF1038" s="12" t="str">
        <f t="shared" si="542"/>
        <v/>
      </c>
      <c r="CG1038" s="16" t="str">
        <f t="shared" si="543"/>
        <v/>
      </c>
      <c r="CH1038" s="6" t="str">
        <f t="shared" si="544"/>
        <v/>
      </c>
      <c r="CI1038" s="6" t="str">
        <f t="shared" si="545"/>
        <v/>
      </c>
      <c r="CL1038" s="6"/>
      <c r="DG1038" s="2"/>
      <c r="DH1038" s="2"/>
    </row>
    <row r="1039" spans="2:112" x14ac:dyDescent="0.15">
      <c r="B1039" s="2"/>
      <c r="N1039" s="26"/>
      <c r="O1039" s="26"/>
      <c r="P1039" s="26"/>
      <c r="Y1039" s="6"/>
      <c r="Z1039" s="6"/>
      <c r="AA1039" s="6"/>
      <c r="CB1039" s="13"/>
      <c r="CC1039" s="13"/>
      <c r="CD1039" s="16"/>
      <c r="CE1039" s="193"/>
      <c r="CF1039" s="12" t="str">
        <f t="shared" si="542"/>
        <v/>
      </c>
      <c r="CG1039" s="16" t="str">
        <f t="shared" si="543"/>
        <v/>
      </c>
      <c r="CH1039" s="6" t="str">
        <f t="shared" si="544"/>
        <v/>
      </c>
      <c r="CI1039" s="6" t="str">
        <f t="shared" si="545"/>
        <v/>
      </c>
      <c r="CL1039" s="6"/>
      <c r="DG1039" s="2"/>
      <c r="DH1039" s="2"/>
    </row>
    <row r="1040" spans="2:112" x14ac:dyDescent="0.15">
      <c r="B1040" s="2"/>
      <c r="N1040" s="26"/>
      <c r="O1040" s="26"/>
      <c r="P1040" s="26"/>
      <c r="Y1040" s="6"/>
      <c r="Z1040" s="6"/>
      <c r="AA1040" s="6"/>
      <c r="CB1040" s="13"/>
      <c r="CC1040" s="13"/>
      <c r="CD1040" s="16"/>
      <c r="CE1040" s="193"/>
      <c r="CF1040" s="12" t="str">
        <f t="shared" si="542"/>
        <v/>
      </c>
      <c r="CG1040" s="16" t="str">
        <f t="shared" si="543"/>
        <v/>
      </c>
      <c r="CH1040" s="6" t="str">
        <f t="shared" si="544"/>
        <v/>
      </c>
      <c r="CI1040" s="6" t="str">
        <f t="shared" si="545"/>
        <v/>
      </c>
      <c r="CL1040" s="6"/>
      <c r="DG1040" s="2"/>
      <c r="DH1040" s="2"/>
    </row>
    <row r="1041" spans="2:112" x14ac:dyDescent="0.15">
      <c r="B1041" s="2"/>
      <c r="N1041" s="26"/>
      <c r="O1041" s="26"/>
      <c r="P1041" s="26"/>
      <c r="Y1041" s="6"/>
      <c r="Z1041" s="6"/>
      <c r="AA1041" s="6"/>
      <c r="CB1041" s="13"/>
      <c r="CC1041" s="13"/>
      <c r="CD1041" s="16"/>
      <c r="CE1041" s="193"/>
      <c r="CF1041" s="12" t="str">
        <f t="shared" si="542"/>
        <v/>
      </c>
      <c r="CG1041" s="16" t="str">
        <f t="shared" si="543"/>
        <v/>
      </c>
      <c r="CH1041" s="6" t="str">
        <f t="shared" si="544"/>
        <v/>
      </c>
      <c r="CI1041" s="6" t="str">
        <f t="shared" si="545"/>
        <v/>
      </c>
      <c r="CL1041" s="6"/>
      <c r="DG1041" s="2"/>
      <c r="DH1041" s="2"/>
    </row>
    <row r="1042" spans="2:112" x14ac:dyDescent="0.15">
      <c r="B1042" s="2"/>
      <c r="N1042" s="26"/>
      <c r="O1042" s="26"/>
      <c r="P1042" s="26"/>
      <c r="Y1042" s="6"/>
      <c r="Z1042" s="6"/>
      <c r="AA1042" s="6"/>
      <c r="CB1042" s="13"/>
      <c r="CC1042" s="13"/>
      <c r="CD1042" s="16"/>
      <c r="CE1042" s="193"/>
      <c r="CF1042" s="12" t="str">
        <f t="shared" si="542"/>
        <v/>
      </c>
      <c r="CG1042" s="16" t="str">
        <f t="shared" si="543"/>
        <v/>
      </c>
      <c r="CH1042" s="6" t="str">
        <f t="shared" si="544"/>
        <v/>
      </c>
      <c r="CI1042" s="6" t="str">
        <f t="shared" si="545"/>
        <v/>
      </c>
      <c r="CL1042" s="6"/>
      <c r="DG1042" s="2"/>
      <c r="DH1042" s="2"/>
    </row>
    <row r="1043" spans="2:112" x14ac:dyDescent="0.15">
      <c r="B1043" s="2"/>
      <c r="N1043" s="26"/>
      <c r="O1043" s="26"/>
      <c r="P1043" s="26"/>
      <c r="Y1043" s="6"/>
      <c r="Z1043" s="6"/>
      <c r="AA1043" s="6"/>
      <c r="CB1043" s="13"/>
      <c r="CC1043" s="13"/>
      <c r="CD1043" s="16"/>
      <c r="CE1043" s="193"/>
      <c r="CF1043" s="12" t="str">
        <f t="shared" si="542"/>
        <v/>
      </c>
      <c r="CG1043" s="16" t="str">
        <f t="shared" si="543"/>
        <v/>
      </c>
      <c r="CH1043" s="6" t="str">
        <f t="shared" si="544"/>
        <v/>
      </c>
      <c r="CI1043" s="6" t="str">
        <f t="shared" si="545"/>
        <v/>
      </c>
      <c r="CL1043" s="6"/>
      <c r="DG1043" s="2"/>
      <c r="DH1043" s="2"/>
    </row>
    <row r="1044" spans="2:112" x14ac:dyDescent="0.15">
      <c r="B1044" s="2"/>
      <c r="N1044" s="26"/>
      <c r="O1044" s="26"/>
      <c r="P1044" s="26"/>
      <c r="Y1044" s="6"/>
      <c r="Z1044" s="6"/>
      <c r="AA1044" s="6"/>
      <c r="CB1044" s="13"/>
      <c r="CC1044" s="13"/>
      <c r="CD1044" s="16"/>
      <c r="CE1044" s="193"/>
      <c r="CF1044" s="12" t="str">
        <f t="shared" si="542"/>
        <v/>
      </c>
      <c r="CG1044" s="16" t="str">
        <f t="shared" si="543"/>
        <v/>
      </c>
      <c r="CH1044" s="6" t="str">
        <f t="shared" si="544"/>
        <v/>
      </c>
      <c r="CI1044" s="6" t="str">
        <f t="shared" si="545"/>
        <v/>
      </c>
      <c r="CL1044" s="6"/>
      <c r="DG1044" s="2"/>
      <c r="DH1044" s="2"/>
    </row>
    <row r="1045" spans="2:112" x14ac:dyDescent="0.15">
      <c r="B1045" s="2"/>
      <c r="N1045" s="26"/>
      <c r="O1045" s="26"/>
      <c r="P1045" s="26"/>
      <c r="Y1045" s="6"/>
      <c r="Z1045" s="6"/>
      <c r="AA1045" s="6"/>
      <c r="CB1045" s="13"/>
      <c r="CC1045" s="13"/>
      <c r="CD1045" s="16"/>
      <c r="CE1045" s="193"/>
      <c r="CF1045" s="12" t="str">
        <f t="shared" si="542"/>
        <v/>
      </c>
      <c r="CG1045" s="16" t="str">
        <f t="shared" si="543"/>
        <v/>
      </c>
      <c r="CH1045" s="6" t="str">
        <f t="shared" si="544"/>
        <v/>
      </c>
      <c r="CI1045" s="6" t="str">
        <f t="shared" si="545"/>
        <v/>
      </c>
      <c r="CL1045" s="6"/>
      <c r="DG1045" s="2"/>
      <c r="DH1045" s="2"/>
    </row>
    <row r="1046" spans="2:112" x14ac:dyDescent="0.15">
      <c r="B1046" s="2"/>
      <c r="N1046" s="26"/>
      <c r="O1046" s="26"/>
      <c r="P1046" s="26"/>
      <c r="Y1046" s="6"/>
      <c r="Z1046" s="6"/>
      <c r="AA1046" s="6"/>
      <c r="CB1046" s="13"/>
      <c r="CC1046" s="13"/>
      <c r="CD1046" s="16"/>
      <c r="CE1046" s="193"/>
      <c r="CF1046" s="12" t="str">
        <f t="shared" si="542"/>
        <v/>
      </c>
      <c r="CG1046" s="16" t="str">
        <f t="shared" si="543"/>
        <v/>
      </c>
      <c r="CH1046" s="6" t="str">
        <f t="shared" si="544"/>
        <v/>
      </c>
      <c r="CI1046" s="6" t="str">
        <f t="shared" si="545"/>
        <v/>
      </c>
      <c r="CL1046" s="6"/>
      <c r="DG1046" s="2"/>
      <c r="DH1046" s="2"/>
    </row>
    <row r="1047" spans="2:112" x14ac:dyDescent="0.15">
      <c r="B1047" s="2"/>
      <c r="N1047" s="26"/>
      <c r="O1047" s="26"/>
      <c r="P1047" s="26"/>
      <c r="Y1047" s="6"/>
      <c r="Z1047" s="6"/>
      <c r="AA1047" s="6"/>
      <c r="CB1047" s="13"/>
      <c r="CC1047" s="13"/>
      <c r="CD1047" s="16"/>
      <c r="CE1047" s="193"/>
      <c r="CF1047" s="12" t="str">
        <f t="shared" si="542"/>
        <v/>
      </c>
      <c r="CG1047" s="16" t="str">
        <f t="shared" si="543"/>
        <v/>
      </c>
      <c r="CH1047" s="6" t="str">
        <f t="shared" si="544"/>
        <v/>
      </c>
      <c r="CI1047" s="6" t="str">
        <f t="shared" si="545"/>
        <v/>
      </c>
      <c r="CL1047" s="6"/>
      <c r="DG1047" s="2"/>
      <c r="DH1047" s="2"/>
    </row>
    <row r="1048" spans="2:112" x14ac:dyDescent="0.15">
      <c r="B1048" s="2"/>
      <c r="N1048" s="26"/>
      <c r="O1048" s="26"/>
      <c r="P1048" s="26"/>
      <c r="Y1048" s="6"/>
      <c r="Z1048" s="6"/>
      <c r="AA1048" s="6"/>
      <c r="CB1048" s="13"/>
      <c r="CC1048" s="13"/>
      <c r="CD1048" s="16"/>
      <c r="CE1048" s="193"/>
      <c r="CF1048" s="12" t="str">
        <f t="shared" si="542"/>
        <v/>
      </c>
      <c r="CG1048" s="16" t="str">
        <f t="shared" si="543"/>
        <v/>
      </c>
      <c r="CH1048" s="6" t="str">
        <f t="shared" si="544"/>
        <v/>
      </c>
      <c r="CI1048" s="6" t="str">
        <f t="shared" si="545"/>
        <v/>
      </c>
      <c r="CL1048" s="6"/>
      <c r="DG1048" s="2"/>
      <c r="DH1048" s="2"/>
    </row>
    <row r="1049" spans="2:112" x14ac:dyDescent="0.15">
      <c r="B1049" s="2"/>
      <c r="N1049" s="26"/>
      <c r="O1049" s="26"/>
      <c r="P1049" s="26"/>
      <c r="Y1049" s="6"/>
      <c r="Z1049" s="6"/>
      <c r="AA1049" s="6"/>
      <c r="CB1049" s="13"/>
      <c r="CC1049" s="13"/>
      <c r="CD1049" s="16"/>
      <c r="CE1049" s="193"/>
      <c r="CF1049" s="12" t="str">
        <f t="shared" si="542"/>
        <v/>
      </c>
      <c r="CG1049" s="16" t="str">
        <f t="shared" si="543"/>
        <v/>
      </c>
      <c r="CH1049" s="6" t="str">
        <f t="shared" si="544"/>
        <v/>
      </c>
      <c r="CI1049" s="6" t="str">
        <f t="shared" si="545"/>
        <v/>
      </c>
      <c r="CL1049" s="6"/>
      <c r="DG1049" s="2"/>
      <c r="DH1049" s="2"/>
    </row>
    <row r="1050" spans="2:112" x14ac:dyDescent="0.15">
      <c r="B1050" s="2"/>
      <c r="N1050" s="26"/>
      <c r="O1050" s="26"/>
      <c r="P1050" s="26"/>
      <c r="Y1050" s="6"/>
      <c r="Z1050" s="6"/>
      <c r="AA1050" s="6"/>
      <c r="CB1050" s="13"/>
      <c r="CC1050" s="13"/>
      <c r="CD1050" s="16"/>
      <c r="CE1050" s="193"/>
      <c r="CF1050" s="12" t="str">
        <f t="shared" si="542"/>
        <v/>
      </c>
      <c r="CG1050" s="16" t="str">
        <f t="shared" si="543"/>
        <v/>
      </c>
      <c r="CH1050" s="6" t="str">
        <f t="shared" si="544"/>
        <v/>
      </c>
      <c r="CI1050" s="6" t="str">
        <f t="shared" si="545"/>
        <v/>
      </c>
      <c r="CL1050" s="6"/>
      <c r="DG1050" s="2"/>
      <c r="DH1050" s="2"/>
    </row>
    <row r="1051" spans="2:112" x14ac:dyDescent="0.15">
      <c r="B1051" s="2"/>
      <c r="N1051" s="26"/>
      <c r="O1051" s="26"/>
      <c r="P1051" s="26"/>
      <c r="Y1051" s="6"/>
      <c r="Z1051" s="6"/>
      <c r="AA1051" s="6"/>
      <c r="CB1051" s="13"/>
      <c r="CC1051" s="13"/>
      <c r="CD1051" s="16"/>
      <c r="CE1051" s="193"/>
      <c r="CF1051" s="12" t="str">
        <f t="shared" si="542"/>
        <v/>
      </c>
      <c r="CG1051" s="16" t="str">
        <f t="shared" si="543"/>
        <v/>
      </c>
      <c r="CH1051" s="6" t="str">
        <f t="shared" si="544"/>
        <v/>
      </c>
      <c r="CI1051" s="6" t="str">
        <f t="shared" si="545"/>
        <v/>
      </c>
      <c r="CL1051" s="6"/>
      <c r="DG1051" s="2"/>
      <c r="DH1051" s="2"/>
    </row>
    <row r="1052" spans="2:112" x14ac:dyDescent="0.15">
      <c r="B1052" s="2"/>
      <c r="N1052" s="26"/>
      <c r="O1052" s="26"/>
      <c r="P1052" s="26"/>
      <c r="Y1052" s="6"/>
      <c r="Z1052" s="6"/>
      <c r="AA1052" s="6"/>
      <c r="CB1052" s="13"/>
      <c r="CC1052" s="13"/>
      <c r="CD1052" s="16"/>
      <c r="CE1052" s="193"/>
      <c r="CF1052" s="12" t="str">
        <f t="shared" si="542"/>
        <v/>
      </c>
      <c r="CG1052" s="16" t="str">
        <f t="shared" si="543"/>
        <v/>
      </c>
      <c r="CH1052" s="6" t="str">
        <f t="shared" si="544"/>
        <v/>
      </c>
      <c r="CI1052" s="6" t="str">
        <f t="shared" si="545"/>
        <v/>
      </c>
      <c r="CL1052" s="6"/>
      <c r="DG1052" s="2"/>
      <c r="DH1052" s="2"/>
    </row>
    <row r="1053" spans="2:112" x14ac:dyDescent="0.15">
      <c r="B1053" s="2"/>
      <c r="N1053" s="26"/>
      <c r="O1053" s="26"/>
      <c r="P1053" s="26"/>
      <c r="Y1053" s="6"/>
      <c r="Z1053" s="6"/>
      <c r="AA1053" s="6"/>
      <c r="CB1053" s="13"/>
      <c r="CC1053" s="13"/>
      <c r="CD1053" s="16"/>
      <c r="CE1053" s="193"/>
      <c r="CF1053" s="12" t="str">
        <f t="shared" si="542"/>
        <v/>
      </c>
      <c r="CG1053" s="16" t="str">
        <f t="shared" si="543"/>
        <v/>
      </c>
      <c r="CH1053" s="6" t="str">
        <f t="shared" si="544"/>
        <v/>
      </c>
      <c r="CI1053" s="6" t="str">
        <f t="shared" si="545"/>
        <v/>
      </c>
      <c r="CL1053" s="6"/>
      <c r="DG1053" s="2"/>
      <c r="DH1053" s="2"/>
    </row>
    <row r="1054" spans="2:112" x14ac:dyDescent="0.15">
      <c r="B1054" s="2"/>
      <c r="N1054" s="26"/>
      <c r="O1054" s="26"/>
      <c r="P1054" s="26"/>
      <c r="Y1054" s="6"/>
      <c r="Z1054" s="6"/>
      <c r="AA1054" s="6"/>
      <c r="CB1054" s="13"/>
      <c r="CC1054" s="13"/>
      <c r="CD1054" s="16"/>
      <c r="CE1054" s="193"/>
      <c r="CF1054" s="12" t="str">
        <f t="shared" si="542"/>
        <v/>
      </c>
      <c r="CG1054" s="16" t="str">
        <f t="shared" si="543"/>
        <v/>
      </c>
      <c r="CH1054" s="6" t="str">
        <f t="shared" si="544"/>
        <v/>
      </c>
      <c r="CI1054" s="6" t="str">
        <f t="shared" si="545"/>
        <v/>
      </c>
      <c r="CL1054" s="6"/>
      <c r="DG1054" s="2"/>
      <c r="DH1054" s="2"/>
    </row>
    <row r="1055" spans="2:112" x14ac:dyDescent="0.15">
      <c r="B1055" s="2"/>
      <c r="N1055" s="26"/>
      <c r="O1055" s="26"/>
      <c r="P1055" s="26"/>
      <c r="Y1055" s="6"/>
      <c r="Z1055" s="6"/>
      <c r="AA1055" s="6"/>
      <c r="CB1055" s="13"/>
      <c r="CC1055" s="13"/>
      <c r="CD1055" s="16"/>
      <c r="CE1055" s="193"/>
      <c r="CF1055" s="12" t="str">
        <f t="shared" si="542"/>
        <v/>
      </c>
      <c r="CG1055" s="16" t="str">
        <f t="shared" si="543"/>
        <v/>
      </c>
      <c r="CH1055" s="6" t="str">
        <f t="shared" si="544"/>
        <v/>
      </c>
      <c r="CI1055" s="6" t="str">
        <f t="shared" si="545"/>
        <v/>
      </c>
      <c r="CL1055" s="6"/>
      <c r="DG1055" s="2"/>
      <c r="DH1055" s="2"/>
    </row>
    <row r="1056" spans="2:112" x14ac:dyDescent="0.15">
      <c r="B1056" s="2"/>
      <c r="N1056" s="26"/>
      <c r="O1056" s="26"/>
      <c r="P1056" s="26"/>
      <c r="Y1056" s="6"/>
      <c r="Z1056" s="6"/>
      <c r="AA1056" s="6"/>
      <c r="CB1056" s="13"/>
      <c r="CC1056" s="13"/>
      <c r="CD1056" s="16"/>
      <c r="CE1056" s="193"/>
      <c r="CF1056" s="12" t="str">
        <f t="shared" si="542"/>
        <v/>
      </c>
      <c r="CG1056" s="16" t="str">
        <f t="shared" si="543"/>
        <v/>
      </c>
      <c r="CH1056" s="6" t="str">
        <f t="shared" si="544"/>
        <v/>
      </c>
      <c r="CI1056" s="6" t="str">
        <f t="shared" si="545"/>
        <v/>
      </c>
      <c r="CL1056" s="6"/>
      <c r="DG1056" s="2"/>
      <c r="DH1056" s="2"/>
    </row>
    <row r="1057" spans="2:112" x14ac:dyDescent="0.15">
      <c r="B1057" s="2"/>
      <c r="N1057" s="26"/>
      <c r="O1057" s="26"/>
      <c r="P1057" s="26"/>
      <c r="Y1057" s="6"/>
      <c r="Z1057" s="6"/>
      <c r="AA1057" s="6"/>
      <c r="CB1057" s="13"/>
      <c r="CC1057" s="13"/>
      <c r="CD1057" s="16"/>
      <c r="CE1057" s="193"/>
      <c r="CF1057" s="12" t="str">
        <f t="shared" si="542"/>
        <v/>
      </c>
      <c r="CG1057" s="16" t="str">
        <f t="shared" si="543"/>
        <v/>
      </c>
      <c r="CH1057" s="6" t="str">
        <f t="shared" si="544"/>
        <v/>
      </c>
      <c r="CI1057" s="6" t="str">
        <f t="shared" si="545"/>
        <v/>
      </c>
      <c r="CL1057" s="6"/>
      <c r="DG1057" s="2"/>
      <c r="DH1057" s="2"/>
    </row>
    <row r="1058" spans="2:112" x14ac:dyDescent="0.15">
      <c r="B1058" s="2"/>
      <c r="N1058" s="26"/>
      <c r="O1058" s="26"/>
      <c r="P1058" s="26"/>
      <c r="Y1058" s="6"/>
      <c r="Z1058" s="6"/>
      <c r="AA1058" s="6"/>
      <c r="CB1058" s="13"/>
      <c r="CC1058" s="13"/>
      <c r="CD1058" s="16"/>
      <c r="CE1058" s="193"/>
      <c r="CF1058" s="12" t="str">
        <f t="shared" si="542"/>
        <v/>
      </c>
      <c r="CG1058" s="16" t="str">
        <f t="shared" si="543"/>
        <v/>
      </c>
      <c r="CH1058" s="6" t="str">
        <f t="shared" si="544"/>
        <v/>
      </c>
      <c r="CI1058" s="6" t="str">
        <f t="shared" si="545"/>
        <v/>
      </c>
      <c r="CL1058" s="6"/>
      <c r="DG1058" s="2"/>
      <c r="DH1058" s="2"/>
    </row>
    <row r="1059" spans="2:112" x14ac:dyDescent="0.15">
      <c r="B1059" s="2"/>
      <c r="N1059" s="26"/>
      <c r="O1059" s="26"/>
      <c r="P1059" s="26"/>
      <c r="Y1059" s="6"/>
      <c r="Z1059" s="6"/>
      <c r="AA1059" s="6"/>
      <c r="CB1059" s="13"/>
      <c r="CC1059" s="13"/>
      <c r="CD1059" s="16"/>
      <c r="CE1059" s="193"/>
      <c r="CF1059" s="12" t="str">
        <f t="shared" si="542"/>
        <v/>
      </c>
      <c r="CG1059" s="16" t="str">
        <f t="shared" si="543"/>
        <v/>
      </c>
      <c r="CH1059" s="6" t="str">
        <f t="shared" si="544"/>
        <v/>
      </c>
      <c r="CI1059" s="6" t="str">
        <f t="shared" si="545"/>
        <v/>
      </c>
      <c r="CL1059" s="6"/>
      <c r="DG1059" s="2"/>
      <c r="DH1059" s="2"/>
    </row>
    <row r="1060" spans="2:112" x14ac:dyDescent="0.15">
      <c r="B1060" s="2"/>
      <c r="N1060" s="26"/>
      <c r="O1060" s="26"/>
      <c r="P1060" s="26"/>
      <c r="Y1060" s="6"/>
      <c r="Z1060" s="6"/>
      <c r="AA1060" s="6"/>
      <c r="CB1060" s="13"/>
      <c r="CC1060" s="13"/>
      <c r="CD1060" s="16"/>
      <c r="CE1060" s="193"/>
      <c r="CF1060" s="12" t="str">
        <f t="shared" si="542"/>
        <v/>
      </c>
      <c r="CG1060" s="16" t="str">
        <f t="shared" si="543"/>
        <v/>
      </c>
      <c r="CH1060" s="6" t="str">
        <f t="shared" si="544"/>
        <v/>
      </c>
      <c r="CI1060" s="6" t="str">
        <f t="shared" si="545"/>
        <v/>
      </c>
      <c r="CL1060" s="6"/>
      <c r="DG1060" s="2"/>
      <c r="DH1060" s="2"/>
    </row>
    <row r="1061" spans="2:112" x14ac:dyDescent="0.15">
      <c r="B1061" s="2"/>
      <c r="N1061" s="26"/>
      <c r="O1061" s="26"/>
      <c r="P1061" s="26"/>
      <c r="Y1061" s="6"/>
      <c r="Z1061" s="6"/>
      <c r="AA1061" s="6"/>
      <c r="CB1061" s="13"/>
      <c r="CC1061" s="13"/>
      <c r="CD1061" s="16"/>
      <c r="CE1061" s="193"/>
      <c r="CF1061" s="12" t="str">
        <f t="shared" si="542"/>
        <v/>
      </c>
      <c r="CG1061" s="16" t="str">
        <f t="shared" si="543"/>
        <v/>
      </c>
      <c r="CH1061" s="6" t="str">
        <f t="shared" si="544"/>
        <v/>
      </c>
      <c r="CI1061" s="6" t="str">
        <f t="shared" si="545"/>
        <v/>
      </c>
      <c r="CL1061" s="6"/>
      <c r="DG1061" s="2"/>
      <c r="DH1061" s="2"/>
    </row>
    <row r="1062" spans="2:112" x14ac:dyDescent="0.15">
      <c r="N1062" s="26"/>
      <c r="O1062" s="26"/>
      <c r="P1062" s="26"/>
      <c r="CB1062" s="13"/>
      <c r="CC1062" s="13"/>
      <c r="CD1062" s="16"/>
      <c r="CE1062" s="193"/>
      <c r="CF1062" s="12" t="str">
        <f t="shared" si="542"/>
        <v/>
      </c>
      <c r="CG1062" s="16" t="str">
        <f t="shared" si="543"/>
        <v/>
      </c>
      <c r="CH1062" s="6" t="str">
        <f t="shared" si="544"/>
        <v/>
      </c>
      <c r="CI1062" s="6" t="str">
        <f t="shared" si="545"/>
        <v/>
      </c>
      <c r="DG1062" s="2"/>
      <c r="DH1062" s="2"/>
    </row>
    <row r="1063" spans="2:112" x14ac:dyDescent="0.15">
      <c r="N1063" s="26"/>
      <c r="O1063" s="26"/>
      <c r="P1063" s="26"/>
      <c r="CB1063" s="13"/>
      <c r="CC1063" s="13"/>
      <c r="CD1063" s="16"/>
      <c r="CE1063" s="193"/>
      <c r="CF1063" s="12" t="str">
        <f t="shared" si="542"/>
        <v/>
      </c>
      <c r="CG1063" s="16" t="str">
        <f t="shared" si="543"/>
        <v/>
      </c>
      <c r="CH1063" s="6" t="str">
        <f t="shared" si="544"/>
        <v/>
      </c>
      <c r="CI1063" s="6" t="str">
        <f t="shared" si="545"/>
        <v/>
      </c>
      <c r="DG1063" s="2"/>
      <c r="DH1063" s="2"/>
    </row>
    <row r="1064" spans="2:112" x14ac:dyDescent="0.15">
      <c r="N1064" s="26"/>
      <c r="O1064" s="26"/>
      <c r="P1064" s="26"/>
      <c r="CB1064" s="13"/>
      <c r="CC1064" s="13"/>
      <c r="CD1064" s="16"/>
      <c r="CE1064" s="193"/>
      <c r="CF1064" s="12" t="str">
        <f t="shared" si="542"/>
        <v/>
      </c>
      <c r="CG1064" s="16" t="str">
        <f t="shared" si="543"/>
        <v/>
      </c>
      <c r="CH1064" s="6" t="str">
        <f t="shared" si="544"/>
        <v/>
      </c>
      <c r="CI1064" s="6" t="str">
        <f t="shared" si="545"/>
        <v/>
      </c>
      <c r="DG1064" s="2"/>
      <c r="DH1064" s="2"/>
    </row>
    <row r="1065" spans="2:112" x14ac:dyDescent="0.15">
      <c r="N1065" s="26"/>
      <c r="O1065" s="26"/>
      <c r="P1065" s="26"/>
      <c r="CB1065" s="13"/>
      <c r="CC1065" s="13"/>
      <c r="CD1065" s="16"/>
      <c r="CE1065" s="193"/>
      <c r="CF1065" s="12" t="str">
        <f t="shared" si="542"/>
        <v/>
      </c>
      <c r="CG1065" s="16" t="str">
        <f t="shared" si="543"/>
        <v/>
      </c>
      <c r="CH1065" s="6" t="str">
        <f t="shared" si="544"/>
        <v/>
      </c>
      <c r="CI1065" s="6" t="str">
        <f t="shared" si="545"/>
        <v/>
      </c>
      <c r="DG1065" s="2"/>
      <c r="DH1065" s="2"/>
    </row>
    <row r="1066" spans="2:112" x14ac:dyDescent="0.15">
      <c r="N1066" s="26"/>
      <c r="O1066" s="26"/>
      <c r="P1066" s="26"/>
      <c r="CB1066" s="13"/>
      <c r="CC1066" s="13"/>
      <c r="CD1066" s="16"/>
      <c r="CE1066" s="193"/>
      <c r="CF1066" s="12" t="str">
        <f t="shared" si="542"/>
        <v/>
      </c>
      <c r="CG1066" s="16" t="str">
        <f t="shared" si="543"/>
        <v/>
      </c>
      <c r="CH1066" s="6" t="str">
        <f t="shared" si="544"/>
        <v/>
      </c>
      <c r="CI1066" s="6" t="str">
        <f t="shared" si="545"/>
        <v/>
      </c>
      <c r="DG1066" s="2"/>
      <c r="DH1066" s="2"/>
    </row>
    <row r="1067" spans="2:112" x14ac:dyDescent="0.15">
      <c r="N1067" s="26"/>
      <c r="O1067" s="26"/>
      <c r="P1067" s="26"/>
      <c r="CB1067" s="13"/>
      <c r="CC1067" s="13"/>
      <c r="CD1067" s="16"/>
      <c r="CE1067" s="193"/>
      <c r="CF1067" s="12" t="str">
        <f t="shared" si="542"/>
        <v/>
      </c>
      <c r="CG1067" s="16" t="str">
        <f t="shared" si="543"/>
        <v/>
      </c>
      <c r="CH1067" s="6" t="str">
        <f t="shared" si="544"/>
        <v/>
      </c>
      <c r="CI1067" s="6" t="str">
        <f t="shared" si="545"/>
        <v/>
      </c>
      <c r="DG1067" s="2"/>
      <c r="DH1067" s="2"/>
    </row>
    <row r="1068" spans="2:112" x14ac:dyDescent="0.15">
      <c r="N1068" s="26"/>
      <c r="O1068" s="26"/>
      <c r="P1068" s="26"/>
      <c r="CB1068" s="13"/>
      <c r="CC1068" s="13"/>
      <c r="CD1068" s="16"/>
      <c r="CE1068" s="193"/>
      <c r="CF1068" s="12" t="str">
        <f t="shared" si="542"/>
        <v/>
      </c>
      <c r="CG1068" s="16" t="str">
        <f t="shared" si="543"/>
        <v/>
      </c>
      <c r="CH1068" s="6" t="str">
        <f t="shared" si="544"/>
        <v/>
      </c>
      <c r="CI1068" s="6" t="str">
        <f t="shared" si="545"/>
        <v/>
      </c>
      <c r="DG1068" s="2"/>
      <c r="DH1068" s="2"/>
    </row>
    <row r="1069" spans="2:112" x14ac:dyDescent="0.15">
      <c r="N1069" s="26"/>
      <c r="O1069" s="26"/>
      <c r="P1069" s="26"/>
      <c r="CB1069" s="13"/>
      <c r="CC1069" s="13"/>
      <c r="CD1069" s="16"/>
      <c r="CE1069" s="193"/>
      <c r="CF1069" s="12" t="str">
        <f t="shared" si="542"/>
        <v/>
      </c>
      <c r="CG1069" s="16" t="str">
        <f t="shared" si="543"/>
        <v/>
      </c>
      <c r="CH1069" s="6" t="str">
        <f t="shared" si="544"/>
        <v/>
      </c>
      <c r="CI1069" s="6" t="str">
        <f t="shared" si="545"/>
        <v/>
      </c>
    </row>
    <row r="1070" spans="2:112" x14ac:dyDescent="0.15">
      <c r="B1070" s="2"/>
      <c r="N1070" s="26"/>
      <c r="O1070" s="26"/>
      <c r="P1070" s="26"/>
      <c r="Y1070" s="6"/>
      <c r="Z1070" s="6"/>
      <c r="AA1070" s="6"/>
      <c r="CB1070" s="13"/>
      <c r="CC1070" s="13"/>
      <c r="CD1070" s="16"/>
      <c r="CE1070" s="193"/>
      <c r="CF1070" s="12" t="str">
        <f t="shared" si="542"/>
        <v/>
      </c>
      <c r="CG1070" s="16" t="str">
        <f t="shared" si="543"/>
        <v/>
      </c>
      <c r="CH1070" s="6" t="str">
        <f t="shared" si="544"/>
        <v/>
      </c>
      <c r="CI1070" s="6" t="str">
        <f t="shared" si="545"/>
        <v/>
      </c>
      <c r="CL1070" s="6"/>
      <c r="DG1070" s="2"/>
      <c r="DH1070" s="2"/>
    </row>
    <row r="1071" spans="2:112" x14ac:dyDescent="0.15">
      <c r="B1071" s="2"/>
      <c r="N1071" s="26"/>
      <c r="O1071" s="26"/>
      <c r="P1071" s="26"/>
      <c r="Y1071" s="6"/>
      <c r="Z1071" s="6"/>
      <c r="AA1071" s="6"/>
      <c r="CB1071" s="13"/>
      <c r="CC1071" s="13"/>
      <c r="CD1071" s="16"/>
      <c r="CE1071" s="193"/>
      <c r="CF1071" s="12" t="str">
        <f t="shared" si="542"/>
        <v/>
      </c>
      <c r="CG1071" s="16" t="str">
        <f t="shared" si="543"/>
        <v/>
      </c>
      <c r="CH1071" s="6" t="str">
        <f t="shared" si="544"/>
        <v/>
      </c>
      <c r="CI1071" s="6" t="str">
        <f t="shared" si="545"/>
        <v/>
      </c>
      <c r="CL1071" s="6"/>
      <c r="DG1071" s="2"/>
      <c r="DH1071" s="2"/>
    </row>
    <row r="1072" spans="2:112" x14ac:dyDescent="0.15">
      <c r="B1072" s="2"/>
      <c r="N1072" s="26"/>
      <c r="O1072" s="26"/>
      <c r="P1072" s="26"/>
      <c r="Y1072" s="6"/>
      <c r="Z1072" s="6"/>
      <c r="AA1072" s="6"/>
      <c r="CB1072" s="13"/>
      <c r="CC1072" s="13"/>
      <c r="CD1072" s="16"/>
      <c r="CE1072" s="193"/>
      <c r="CF1072" s="12" t="str">
        <f t="shared" si="542"/>
        <v/>
      </c>
      <c r="CG1072" s="16" t="str">
        <f t="shared" si="543"/>
        <v/>
      </c>
      <c r="CH1072" s="6" t="str">
        <f t="shared" si="544"/>
        <v/>
      </c>
      <c r="CI1072" s="6" t="str">
        <f t="shared" si="545"/>
        <v/>
      </c>
      <c r="CL1072" s="6"/>
      <c r="DG1072" s="2"/>
      <c r="DH1072" s="2"/>
    </row>
    <row r="1073" spans="2:112" x14ac:dyDescent="0.15">
      <c r="B1073" s="2"/>
      <c r="N1073" s="26"/>
      <c r="O1073" s="26"/>
      <c r="P1073" s="26"/>
      <c r="Y1073" s="6"/>
      <c r="Z1073" s="6"/>
      <c r="AA1073" s="6"/>
      <c r="CB1073" s="13"/>
      <c r="CC1073" s="13"/>
      <c r="CD1073" s="16"/>
      <c r="CE1073" s="193"/>
      <c r="CF1073" s="12" t="str">
        <f t="shared" si="542"/>
        <v/>
      </c>
      <c r="CG1073" s="16" t="str">
        <f t="shared" si="543"/>
        <v/>
      </c>
      <c r="CH1073" s="6" t="str">
        <f t="shared" si="544"/>
        <v/>
      </c>
      <c r="CI1073" s="6" t="str">
        <f t="shared" si="545"/>
        <v/>
      </c>
      <c r="CL1073" s="6"/>
      <c r="DG1073" s="2"/>
      <c r="DH1073" s="2"/>
    </row>
    <row r="1074" spans="2:112" x14ac:dyDescent="0.15">
      <c r="B1074" s="2"/>
      <c r="N1074" s="26"/>
      <c r="O1074" s="26"/>
      <c r="P1074" s="26"/>
      <c r="Y1074" s="6"/>
      <c r="Z1074" s="6"/>
      <c r="AA1074" s="6"/>
      <c r="CB1074" s="13"/>
      <c r="CC1074" s="13"/>
      <c r="CD1074" s="16"/>
      <c r="CE1074" s="193"/>
      <c r="CF1074" s="12" t="str">
        <f t="shared" si="542"/>
        <v/>
      </c>
      <c r="CG1074" s="16" t="str">
        <f t="shared" si="543"/>
        <v/>
      </c>
      <c r="CH1074" s="6" t="str">
        <f t="shared" si="544"/>
        <v/>
      </c>
      <c r="CI1074" s="6" t="str">
        <f t="shared" si="545"/>
        <v/>
      </c>
      <c r="CL1074" s="6"/>
      <c r="DG1074" s="2"/>
      <c r="DH1074" s="2"/>
    </row>
    <row r="1075" spans="2:112" x14ac:dyDescent="0.15">
      <c r="B1075" s="2"/>
      <c r="N1075" s="26"/>
      <c r="O1075" s="26"/>
      <c r="P1075" s="26"/>
      <c r="Y1075" s="6"/>
      <c r="Z1075" s="6"/>
      <c r="AA1075" s="6"/>
      <c r="CB1075" s="13"/>
      <c r="CC1075" s="13"/>
      <c r="CD1075" s="16"/>
      <c r="CE1075" s="193"/>
      <c r="CF1075" s="12" t="str">
        <f t="shared" si="542"/>
        <v/>
      </c>
      <c r="CG1075" s="16" t="str">
        <f t="shared" si="543"/>
        <v/>
      </c>
      <c r="CH1075" s="6" t="str">
        <f t="shared" si="544"/>
        <v/>
      </c>
      <c r="CI1075" s="6" t="str">
        <f t="shared" si="545"/>
        <v/>
      </c>
      <c r="CL1075" s="6"/>
      <c r="DG1075" s="2"/>
      <c r="DH1075" s="2"/>
    </row>
    <row r="1076" spans="2:112" x14ac:dyDescent="0.15">
      <c r="B1076" s="2"/>
      <c r="N1076" s="26"/>
      <c r="O1076" s="26"/>
      <c r="P1076" s="26"/>
      <c r="Y1076" s="6"/>
      <c r="Z1076" s="6"/>
      <c r="AA1076" s="6"/>
      <c r="CB1076" s="13"/>
      <c r="CC1076" s="13"/>
      <c r="CD1076" s="16"/>
      <c r="CE1076" s="193"/>
      <c r="CF1076" s="12" t="str">
        <f t="shared" si="542"/>
        <v/>
      </c>
      <c r="CG1076" s="16" t="str">
        <f t="shared" si="543"/>
        <v/>
      </c>
      <c r="CH1076" s="6" t="str">
        <f t="shared" si="544"/>
        <v/>
      </c>
      <c r="CI1076" s="6" t="str">
        <f t="shared" si="545"/>
        <v/>
      </c>
      <c r="CL1076" s="6"/>
      <c r="DG1076" s="2"/>
      <c r="DH1076" s="2"/>
    </row>
    <row r="1077" spans="2:112" x14ac:dyDescent="0.15">
      <c r="B1077" s="2"/>
      <c r="N1077" s="26"/>
      <c r="O1077" s="26"/>
      <c r="P1077" s="26"/>
      <c r="Y1077" s="6"/>
      <c r="Z1077" s="6"/>
      <c r="AA1077" s="6"/>
      <c r="CB1077" s="13"/>
      <c r="CC1077" s="13"/>
      <c r="CD1077" s="16"/>
      <c r="CE1077" s="193"/>
      <c r="CF1077" s="12" t="str">
        <f t="shared" si="542"/>
        <v/>
      </c>
      <c r="CG1077" s="16" t="str">
        <f t="shared" si="543"/>
        <v/>
      </c>
      <c r="CH1077" s="6" t="str">
        <f t="shared" si="544"/>
        <v/>
      </c>
      <c r="CI1077" s="6" t="str">
        <f t="shared" si="545"/>
        <v/>
      </c>
      <c r="CL1077" s="6"/>
      <c r="DG1077" s="2"/>
      <c r="DH1077" s="2"/>
    </row>
    <row r="1078" spans="2:112" x14ac:dyDescent="0.15">
      <c r="B1078" s="2"/>
      <c r="N1078" s="26"/>
      <c r="O1078" s="26"/>
      <c r="P1078" s="26"/>
      <c r="Y1078" s="6"/>
      <c r="Z1078" s="6"/>
      <c r="AA1078" s="6"/>
      <c r="CB1078" s="13"/>
      <c r="CC1078" s="13"/>
      <c r="CD1078" s="16"/>
      <c r="CE1078" s="193"/>
      <c r="CF1078" s="12" t="str">
        <f t="shared" si="542"/>
        <v/>
      </c>
      <c r="CG1078" s="16" t="str">
        <f t="shared" si="543"/>
        <v/>
      </c>
      <c r="CH1078" s="6" t="str">
        <f t="shared" si="544"/>
        <v/>
      </c>
      <c r="CI1078" s="6" t="str">
        <f t="shared" si="545"/>
        <v/>
      </c>
      <c r="CL1078" s="6"/>
      <c r="DG1078" s="2"/>
      <c r="DH1078" s="2"/>
    </row>
    <row r="1079" spans="2:112" x14ac:dyDescent="0.15">
      <c r="B1079" s="2"/>
      <c r="N1079" s="26"/>
      <c r="O1079" s="26"/>
      <c r="P1079" s="26"/>
      <c r="Y1079" s="6"/>
      <c r="Z1079" s="6"/>
      <c r="AA1079" s="6"/>
      <c r="CB1079" s="13"/>
      <c r="CC1079" s="13"/>
      <c r="CD1079" s="16"/>
      <c r="CE1079" s="193"/>
      <c r="CF1079" s="12" t="str">
        <f t="shared" si="542"/>
        <v/>
      </c>
      <c r="CG1079" s="16" t="str">
        <f t="shared" si="543"/>
        <v/>
      </c>
      <c r="CH1079" s="6" t="str">
        <f t="shared" si="544"/>
        <v/>
      </c>
      <c r="CI1079" s="6" t="str">
        <f t="shared" si="545"/>
        <v/>
      </c>
      <c r="CL1079" s="6"/>
      <c r="DG1079" s="2"/>
      <c r="DH1079" s="2"/>
    </row>
    <row r="1080" spans="2:112" x14ac:dyDescent="0.15">
      <c r="B1080" s="2"/>
      <c r="N1080" s="26"/>
      <c r="O1080" s="26"/>
      <c r="P1080" s="26"/>
      <c r="Y1080" s="6"/>
      <c r="Z1080" s="6"/>
      <c r="AA1080" s="6"/>
      <c r="CB1080" s="13"/>
      <c r="CC1080" s="13"/>
      <c r="CD1080" s="16"/>
      <c r="CE1080" s="193"/>
      <c r="CF1080" s="12" t="str">
        <f t="shared" si="542"/>
        <v/>
      </c>
      <c r="CG1080" s="16" t="str">
        <f t="shared" si="543"/>
        <v/>
      </c>
      <c r="CH1080" s="6" t="str">
        <f t="shared" si="544"/>
        <v/>
      </c>
      <c r="CI1080" s="6" t="str">
        <f t="shared" si="545"/>
        <v/>
      </c>
      <c r="CL1080" s="6"/>
      <c r="DG1080" s="2"/>
      <c r="DH1080" s="2"/>
    </row>
    <row r="1081" spans="2:112" x14ac:dyDescent="0.15">
      <c r="B1081" s="2"/>
      <c r="N1081" s="26"/>
      <c r="O1081" s="26"/>
      <c r="P1081" s="26"/>
      <c r="Y1081" s="6"/>
      <c r="Z1081" s="6"/>
      <c r="AA1081" s="6"/>
      <c r="CB1081" s="13"/>
      <c r="CC1081" s="13"/>
      <c r="CD1081" s="16"/>
      <c r="CE1081" s="193"/>
      <c r="CF1081" s="12" t="str">
        <f t="shared" si="542"/>
        <v/>
      </c>
      <c r="CG1081" s="16" t="str">
        <f t="shared" si="543"/>
        <v/>
      </c>
      <c r="CH1081" s="6" t="str">
        <f t="shared" si="544"/>
        <v/>
      </c>
      <c r="CI1081" s="6" t="str">
        <f t="shared" si="545"/>
        <v/>
      </c>
      <c r="CL1081" s="6"/>
      <c r="DG1081" s="2"/>
      <c r="DH1081" s="2"/>
    </row>
    <row r="1082" spans="2:112" x14ac:dyDescent="0.15">
      <c r="B1082" s="2"/>
      <c r="N1082" s="26"/>
      <c r="O1082" s="26"/>
      <c r="P1082" s="26"/>
      <c r="Y1082" s="6"/>
      <c r="Z1082" s="6"/>
      <c r="AA1082" s="6"/>
      <c r="CB1082" s="13"/>
      <c r="CC1082" s="13"/>
      <c r="CD1082" s="16"/>
      <c r="CE1082" s="193"/>
      <c r="CF1082" s="12" t="str">
        <f t="shared" si="542"/>
        <v/>
      </c>
      <c r="CG1082" s="16" t="str">
        <f t="shared" si="543"/>
        <v/>
      </c>
      <c r="CH1082" s="6" t="str">
        <f t="shared" si="544"/>
        <v/>
      </c>
      <c r="CI1082" s="6" t="str">
        <f t="shared" si="545"/>
        <v/>
      </c>
      <c r="CL1082" s="6"/>
      <c r="DG1082" s="2"/>
      <c r="DH1082" s="2"/>
    </row>
    <row r="1083" spans="2:112" x14ac:dyDescent="0.15">
      <c r="B1083" s="2"/>
      <c r="N1083" s="26"/>
      <c r="O1083" s="26"/>
      <c r="P1083" s="26"/>
      <c r="Y1083" s="6"/>
      <c r="Z1083" s="6"/>
      <c r="AA1083" s="6"/>
      <c r="CB1083" s="13"/>
      <c r="CC1083" s="13"/>
      <c r="CD1083" s="16"/>
      <c r="CE1083" s="193"/>
      <c r="CF1083" s="12" t="str">
        <f t="shared" si="542"/>
        <v/>
      </c>
      <c r="CG1083" s="16" t="str">
        <f t="shared" si="543"/>
        <v/>
      </c>
      <c r="CH1083" s="6" t="str">
        <f t="shared" si="544"/>
        <v/>
      </c>
      <c r="CI1083" s="6" t="str">
        <f t="shared" si="545"/>
        <v/>
      </c>
      <c r="CL1083" s="6"/>
      <c r="DG1083" s="2"/>
      <c r="DH1083" s="2"/>
    </row>
    <row r="1084" spans="2:112" x14ac:dyDescent="0.15">
      <c r="B1084" s="2"/>
      <c r="N1084" s="26"/>
      <c r="O1084" s="26"/>
      <c r="P1084" s="26"/>
      <c r="Y1084" s="6"/>
      <c r="Z1084" s="6"/>
      <c r="AA1084" s="6"/>
      <c r="CB1084" s="13"/>
      <c r="CC1084" s="13"/>
      <c r="CD1084" s="16"/>
      <c r="CE1084" s="193"/>
      <c r="CF1084" s="12" t="str">
        <f t="shared" si="542"/>
        <v/>
      </c>
      <c r="CG1084" s="16" t="str">
        <f t="shared" si="543"/>
        <v/>
      </c>
      <c r="CH1084" s="6" t="str">
        <f t="shared" si="544"/>
        <v/>
      </c>
      <c r="CI1084" s="6" t="str">
        <f t="shared" si="545"/>
        <v/>
      </c>
      <c r="CL1084" s="6"/>
      <c r="DG1084" s="2"/>
      <c r="DH1084" s="2"/>
    </row>
    <row r="1085" spans="2:112" x14ac:dyDescent="0.15">
      <c r="B1085" s="2"/>
      <c r="N1085" s="26"/>
      <c r="O1085" s="26"/>
      <c r="P1085" s="26"/>
      <c r="Y1085" s="6"/>
      <c r="Z1085" s="6"/>
      <c r="AA1085" s="6"/>
      <c r="CB1085" s="13"/>
      <c r="CC1085" s="13"/>
      <c r="CD1085" s="16"/>
      <c r="CE1085" s="193"/>
      <c r="CF1085" s="12" t="str">
        <f t="shared" si="542"/>
        <v/>
      </c>
      <c r="CG1085" s="16" t="str">
        <f t="shared" si="543"/>
        <v/>
      </c>
      <c r="CH1085" s="6" t="str">
        <f t="shared" si="544"/>
        <v/>
      </c>
      <c r="CI1085" s="6" t="str">
        <f t="shared" si="545"/>
        <v/>
      </c>
      <c r="CL1085" s="6"/>
      <c r="DG1085" s="2"/>
      <c r="DH1085" s="2"/>
    </row>
    <row r="1086" spans="2:112" x14ac:dyDescent="0.15">
      <c r="B1086" s="2"/>
      <c r="N1086" s="26"/>
      <c r="O1086" s="26"/>
      <c r="P1086" s="26"/>
      <c r="Y1086" s="6"/>
      <c r="Z1086" s="6"/>
      <c r="AA1086" s="6"/>
      <c r="CB1086" s="13"/>
      <c r="CC1086" s="13"/>
      <c r="CD1086" s="16"/>
      <c r="CE1086" s="193"/>
      <c r="CF1086" s="12" t="str">
        <f t="shared" si="542"/>
        <v/>
      </c>
      <c r="CG1086" s="16" t="str">
        <f t="shared" si="543"/>
        <v/>
      </c>
      <c r="CH1086" s="6" t="str">
        <f t="shared" si="544"/>
        <v/>
      </c>
      <c r="CI1086" s="6" t="str">
        <f t="shared" si="545"/>
        <v/>
      </c>
      <c r="CL1086" s="6"/>
      <c r="DG1086" s="2"/>
      <c r="DH1086" s="2"/>
    </row>
    <row r="1087" spans="2:112" x14ac:dyDescent="0.15">
      <c r="B1087" s="2"/>
      <c r="N1087" s="26"/>
      <c r="O1087" s="26"/>
      <c r="P1087" s="26"/>
      <c r="Y1087" s="6"/>
      <c r="Z1087" s="6"/>
      <c r="AA1087" s="6"/>
      <c r="CB1087" s="13"/>
      <c r="CC1087" s="13"/>
      <c r="CD1087" s="16"/>
      <c r="CE1087" s="193"/>
      <c r="CF1087" s="12" t="str">
        <f t="shared" si="542"/>
        <v/>
      </c>
      <c r="CG1087" s="16" t="str">
        <f t="shared" si="543"/>
        <v/>
      </c>
      <c r="CH1087" s="6" t="str">
        <f t="shared" si="544"/>
        <v/>
      </c>
      <c r="CI1087" s="6" t="str">
        <f t="shared" si="545"/>
        <v/>
      </c>
      <c r="CL1087" s="6"/>
      <c r="DG1087" s="2"/>
      <c r="DH1087" s="2"/>
    </row>
    <row r="1088" spans="2:112" x14ac:dyDescent="0.15">
      <c r="B1088" s="2"/>
      <c r="N1088" s="26"/>
      <c r="O1088" s="26"/>
      <c r="P1088" s="26"/>
      <c r="Y1088" s="6"/>
      <c r="Z1088" s="6"/>
      <c r="AA1088" s="6"/>
      <c r="CB1088" s="13"/>
      <c r="CC1088" s="13"/>
      <c r="CD1088" s="16"/>
      <c r="CE1088" s="193"/>
      <c r="CF1088" s="12" t="str">
        <f t="shared" ref="CF1088:CF1151" si="546">IF(AND(CC1088&gt;=0,CC1088&lt;=CD1088/4),"",IF(AND(O1088&lt;&gt;"",OR(CC1088&lt;0, CC1088&gt;CD1088/4)),ROUND(O1088/(CG1088-1),1),IF(OR(CC1088&lt;0, CC1088&gt;CD1088/4),ROUND(N1088/(CG1088-1),1))))</f>
        <v/>
      </c>
      <c r="CG1088" s="16" t="str">
        <f t="shared" ref="CG1088:CG1151" si="547">IF(AND(CC1088&gt;=0,CC1088&lt;=CD1088/4),"",IF(CC1088&lt;0,BZ1088,BZ1088+1))</f>
        <v/>
      </c>
      <c r="CH1088" s="6" t="str">
        <f t="shared" ref="CH1088:CH1151" si="548">IF(AND(CC1088&gt;=0,CC1088&lt;=CD1088/4),"",IF(O1088&lt;&gt;"",(O1088-(CG1088-1)*CF1088)/2,(N1088-(CG1088-1)*CF1088)/2))</f>
        <v/>
      </c>
      <c r="CI1088" s="6" t="str">
        <f t="shared" ref="CI1088:CI1151" si="549">IF(CG1088&gt;BZ1088,CD1088*(CG1088-1),"")</f>
        <v/>
      </c>
      <c r="CL1088" s="6"/>
      <c r="DG1088" s="2"/>
      <c r="DH1088" s="2"/>
    </row>
    <row r="1089" spans="2:112" x14ac:dyDescent="0.15">
      <c r="B1089" s="2"/>
      <c r="N1089" s="26"/>
      <c r="O1089" s="26"/>
      <c r="P1089" s="26"/>
      <c r="Y1089" s="6"/>
      <c r="Z1089" s="6"/>
      <c r="AA1089" s="6"/>
      <c r="CB1089" s="13"/>
      <c r="CC1089" s="13"/>
      <c r="CD1089" s="16"/>
      <c r="CE1089" s="193"/>
      <c r="CF1089" s="12" t="str">
        <f t="shared" si="546"/>
        <v/>
      </c>
      <c r="CG1089" s="16" t="str">
        <f t="shared" si="547"/>
        <v/>
      </c>
      <c r="CH1089" s="6" t="str">
        <f t="shared" si="548"/>
        <v/>
      </c>
      <c r="CI1089" s="6" t="str">
        <f t="shared" si="549"/>
        <v/>
      </c>
      <c r="CL1089" s="6"/>
      <c r="DG1089" s="2"/>
      <c r="DH1089" s="2"/>
    </row>
    <row r="1090" spans="2:112" x14ac:dyDescent="0.15">
      <c r="B1090" s="2"/>
      <c r="N1090" s="26"/>
      <c r="O1090" s="26"/>
      <c r="P1090" s="26"/>
      <c r="Y1090" s="6"/>
      <c r="Z1090" s="6"/>
      <c r="AA1090" s="6"/>
      <c r="CB1090" s="13"/>
      <c r="CC1090" s="13"/>
      <c r="CD1090" s="16"/>
      <c r="CE1090" s="193"/>
      <c r="CF1090" s="12" t="str">
        <f t="shared" si="546"/>
        <v/>
      </c>
      <c r="CG1090" s="16" t="str">
        <f t="shared" si="547"/>
        <v/>
      </c>
      <c r="CH1090" s="6" t="str">
        <f t="shared" si="548"/>
        <v/>
      </c>
      <c r="CI1090" s="6" t="str">
        <f t="shared" si="549"/>
        <v/>
      </c>
      <c r="CL1090" s="6"/>
      <c r="DG1090" s="2"/>
      <c r="DH1090" s="2"/>
    </row>
    <row r="1091" spans="2:112" x14ac:dyDescent="0.15">
      <c r="B1091" s="2"/>
      <c r="N1091" s="26"/>
      <c r="O1091" s="26"/>
      <c r="P1091" s="26"/>
      <c r="Y1091" s="6"/>
      <c r="Z1091" s="6"/>
      <c r="AA1091" s="6"/>
      <c r="CB1091" s="13"/>
      <c r="CC1091" s="13"/>
      <c r="CD1091" s="16"/>
      <c r="CE1091" s="193"/>
      <c r="CF1091" s="12" t="str">
        <f t="shared" si="546"/>
        <v/>
      </c>
      <c r="CG1091" s="16" t="str">
        <f t="shared" si="547"/>
        <v/>
      </c>
      <c r="CH1091" s="6" t="str">
        <f t="shared" si="548"/>
        <v/>
      </c>
      <c r="CI1091" s="6" t="str">
        <f t="shared" si="549"/>
        <v/>
      </c>
      <c r="CL1091" s="6"/>
      <c r="DG1091" s="2"/>
      <c r="DH1091" s="2"/>
    </row>
    <row r="1092" spans="2:112" x14ac:dyDescent="0.15">
      <c r="B1092" s="2"/>
      <c r="N1092" s="26"/>
      <c r="O1092" s="26"/>
      <c r="P1092" s="26"/>
      <c r="Y1092" s="6"/>
      <c r="Z1092" s="6"/>
      <c r="AA1092" s="6"/>
      <c r="CB1092" s="13"/>
      <c r="CC1092" s="13"/>
      <c r="CD1092" s="16"/>
      <c r="CE1092" s="193"/>
      <c r="CF1092" s="12" t="str">
        <f t="shared" si="546"/>
        <v/>
      </c>
      <c r="CG1092" s="16" t="str">
        <f t="shared" si="547"/>
        <v/>
      </c>
      <c r="CH1092" s="6" t="str">
        <f t="shared" si="548"/>
        <v/>
      </c>
      <c r="CI1092" s="6" t="str">
        <f t="shared" si="549"/>
        <v/>
      </c>
      <c r="CL1092" s="6"/>
      <c r="DG1092" s="2"/>
      <c r="DH1092" s="2"/>
    </row>
    <row r="1093" spans="2:112" x14ac:dyDescent="0.15">
      <c r="B1093" s="2"/>
      <c r="N1093" s="26"/>
      <c r="O1093" s="26"/>
      <c r="P1093" s="26"/>
      <c r="Y1093" s="6"/>
      <c r="Z1093" s="6"/>
      <c r="AA1093" s="6"/>
      <c r="CB1093" s="13"/>
      <c r="CC1093" s="13"/>
      <c r="CD1093" s="16"/>
      <c r="CE1093" s="193"/>
      <c r="CF1093" s="12" t="str">
        <f t="shared" si="546"/>
        <v/>
      </c>
      <c r="CG1093" s="16" t="str">
        <f t="shared" si="547"/>
        <v/>
      </c>
      <c r="CH1093" s="6" t="str">
        <f t="shared" si="548"/>
        <v/>
      </c>
      <c r="CI1093" s="6" t="str">
        <f t="shared" si="549"/>
        <v/>
      </c>
      <c r="CL1093" s="6"/>
      <c r="DG1093" s="2"/>
      <c r="DH1093" s="2"/>
    </row>
    <row r="1094" spans="2:112" x14ac:dyDescent="0.15">
      <c r="B1094" s="2"/>
      <c r="N1094" s="26"/>
      <c r="O1094" s="26"/>
      <c r="P1094" s="26"/>
      <c r="Y1094" s="6"/>
      <c r="Z1094" s="6"/>
      <c r="AA1094" s="6"/>
      <c r="CB1094" s="13"/>
      <c r="CC1094" s="13"/>
      <c r="CD1094" s="16"/>
      <c r="CE1094" s="193"/>
      <c r="CF1094" s="12" t="str">
        <f t="shared" si="546"/>
        <v/>
      </c>
      <c r="CG1094" s="16" t="str">
        <f t="shared" si="547"/>
        <v/>
      </c>
      <c r="CH1094" s="6" t="str">
        <f t="shared" si="548"/>
        <v/>
      </c>
      <c r="CI1094" s="6" t="str">
        <f t="shared" si="549"/>
        <v/>
      </c>
      <c r="CL1094" s="6"/>
      <c r="DG1094" s="2"/>
      <c r="DH1094" s="2"/>
    </row>
    <row r="1095" spans="2:112" x14ac:dyDescent="0.15">
      <c r="B1095" s="2"/>
      <c r="N1095" s="26"/>
      <c r="O1095" s="26"/>
      <c r="P1095" s="26"/>
      <c r="Y1095" s="6"/>
      <c r="Z1095" s="6"/>
      <c r="AA1095" s="6"/>
      <c r="CB1095" s="13"/>
      <c r="CC1095" s="13"/>
      <c r="CD1095" s="16"/>
      <c r="CE1095" s="193"/>
      <c r="CF1095" s="12" t="str">
        <f t="shared" si="546"/>
        <v/>
      </c>
      <c r="CG1095" s="16" t="str">
        <f t="shared" si="547"/>
        <v/>
      </c>
      <c r="CH1095" s="6" t="str">
        <f t="shared" si="548"/>
        <v/>
      </c>
      <c r="CI1095" s="6" t="str">
        <f t="shared" si="549"/>
        <v/>
      </c>
      <c r="CL1095" s="6"/>
      <c r="DG1095" s="2"/>
      <c r="DH1095" s="2"/>
    </row>
    <row r="1096" spans="2:112" x14ac:dyDescent="0.15">
      <c r="B1096" s="2"/>
      <c r="N1096" s="26"/>
      <c r="O1096" s="26"/>
      <c r="P1096" s="26"/>
      <c r="Y1096" s="6"/>
      <c r="Z1096" s="6"/>
      <c r="AA1096" s="6"/>
      <c r="CB1096" s="13"/>
      <c r="CC1096" s="13"/>
      <c r="CD1096" s="16"/>
      <c r="CE1096" s="193"/>
      <c r="CF1096" s="12" t="str">
        <f t="shared" si="546"/>
        <v/>
      </c>
      <c r="CG1096" s="16" t="str">
        <f t="shared" si="547"/>
        <v/>
      </c>
      <c r="CH1096" s="6" t="str">
        <f t="shared" si="548"/>
        <v/>
      </c>
      <c r="CI1096" s="6" t="str">
        <f t="shared" si="549"/>
        <v/>
      </c>
      <c r="CL1096" s="6"/>
      <c r="DG1096" s="2"/>
      <c r="DH1096" s="2"/>
    </row>
    <row r="1097" spans="2:112" x14ac:dyDescent="0.15">
      <c r="B1097" s="2"/>
      <c r="N1097" s="26"/>
      <c r="O1097" s="26"/>
      <c r="P1097" s="26"/>
      <c r="Y1097" s="6"/>
      <c r="Z1097" s="6"/>
      <c r="AA1097" s="6"/>
      <c r="CB1097" s="13"/>
      <c r="CC1097" s="13"/>
      <c r="CD1097" s="16"/>
      <c r="CE1097" s="193"/>
      <c r="CF1097" s="12" t="str">
        <f t="shared" si="546"/>
        <v/>
      </c>
      <c r="CG1097" s="16" t="str">
        <f t="shared" si="547"/>
        <v/>
      </c>
      <c r="CH1097" s="6" t="str">
        <f t="shared" si="548"/>
        <v/>
      </c>
      <c r="CI1097" s="6" t="str">
        <f t="shared" si="549"/>
        <v/>
      </c>
      <c r="CL1097" s="6"/>
      <c r="DG1097" s="2"/>
      <c r="DH1097" s="2"/>
    </row>
    <row r="1098" spans="2:112" x14ac:dyDescent="0.15">
      <c r="B1098" s="2"/>
      <c r="N1098" s="26"/>
      <c r="O1098" s="26"/>
      <c r="P1098" s="26"/>
      <c r="Y1098" s="6"/>
      <c r="Z1098" s="6"/>
      <c r="AA1098" s="6"/>
      <c r="CB1098" s="13"/>
      <c r="CC1098" s="13"/>
      <c r="CD1098" s="16"/>
      <c r="CE1098" s="193"/>
      <c r="CF1098" s="12" t="str">
        <f t="shared" si="546"/>
        <v/>
      </c>
      <c r="CG1098" s="16" t="str">
        <f t="shared" si="547"/>
        <v/>
      </c>
      <c r="CH1098" s="6" t="str">
        <f t="shared" si="548"/>
        <v/>
      </c>
      <c r="CI1098" s="6" t="str">
        <f t="shared" si="549"/>
        <v/>
      </c>
      <c r="CL1098" s="6"/>
      <c r="DG1098" s="2"/>
      <c r="DH1098" s="2"/>
    </row>
    <row r="1099" spans="2:112" x14ac:dyDescent="0.15">
      <c r="B1099" s="2"/>
      <c r="N1099" s="26"/>
      <c r="O1099" s="26"/>
      <c r="P1099" s="26"/>
      <c r="Y1099" s="6"/>
      <c r="Z1099" s="6"/>
      <c r="AA1099" s="6"/>
      <c r="CB1099" s="13"/>
      <c r="CC1099" s="13"/>
      <c r="CD1099" s="16"/>
      <c r="CE1099" s="193"/>
      <c r="CF1099" s="12" t="str">
        <f t="shared" si="546"/>
        <v/>
      </c>
      <c r="CG1099" s="16" t="str">
        <f t="shared" si="547"/>
        <v/>
      </c>
      <c r="CH1099" s="6" t="str">
        <f t="shared" si="548"/>
        <v/>
      </c>
      <c r="CI1099" s="6" t="str">
        <f t="shared" si="549"/>
        <v/>
      </c>
      <c r="CL1099" s="6"/>
      <c r="DG1099" s="2"/>
      <c r="DH1099" s="2"/>
    </row>
    <row r="1100" spans="2:112" x14ac:dyDescent="0.15">
      <c r="B1100" s="2"/>
      <c r="N1100" s="26"/>
      <c r="O1100" s="26"/>
      <c r="P1100" s="26"/>
      <c r="Y1100" s="6"/>
      <c r="Z1100" s="6"/>
      <c r="AA1100" s="6"/>
      <c r="CB1100" s="13"/>
      <c r="CC1100" s="13"/>
      <c r="CD1100" s="16"/>
      <c r="CE1100" s="193"/>
      <c r="CF1100" s="12" t="str">
        <f t="shared" si="546"/>
        <v/>
      </c>
      <c r="CG1100" s="16" t="str">
        <f t="shared" si="547"/>
        <v/>
      </c>
      <c r="CH1100" s="6" t="str">
        <f t="shared" si="548"/>
        <v/>
      </c>
      <c r="CI1100" s="6" t="str">
        <f t="shared" si="549"/>
        <v/>
      </c>
      <c r="CL1100" s="6"/>
      <c r="DG1100" s="2"/>
      <c r="DH1100" s="2"/>
    </row>
    <row r="1101" spans="2:112" x14ac:dyDescent="0.15">
      <c r="B1101" s="2"/>
      <c r="N1101" s="26"/>
      <c r="O1101" s="26"/>
      <c r="P1101" s="26"/>
      <c r="Y1101" s="6"/>
      <c r="Z1101" s="6"/>
      <c r="AA1101" s="6"/>
      <c r="CB1101" s="13"/>
      <c r="CC1101" s="13"/>
      <c r="CD1101" s="16"/>
      <c r="CE1101" s="193"/>
      <c r="CF1101" s="12" t="str">
        <f t="shared" si="546"/>
        <v/>
      </c>
      <c r="CG1101" s="16" t="str">
        <f t="shared" si="547"/>
        <v/>
      </c>
      <c r="CH1101" s="6" t="str">
        <f t="shared" si="548"/>
        <v/>
      </c>
      <c r="CI1101" s="6" t="str">
        <f t="shared" si="549"/>
        <v/>
      </c>
      <c r="CL1101" s="6"/>
      <c r="DG1101" s="2"/>
      <c r="DH1101" s="2"/>
    </row>
    <row r="1102" spans="2:112" x14ac:dyDescent="0.15">
      <c r="B1102" s="2"/>
      <c r="N1102" s="26"/>
      <c r="O1102" s="26"/>
      <c r="P1102" s="26"/>
      <c r="Y1102" s="6"/>
      <c r="Z1102" s="6"/>
      <c r="AA1102" s="6"/>
      <c r="CB1102" s="13"/>
      <c r="CC1102" s="13"/>
      <c r="CD1102" s="16"/>
      <c r="CE1102" s="193"/>
      <c r="CF1102" s="12" t="str">
        <f t="shared" si="546"/>
        <v/>
      </c>
      <c r="CG1102" s="16" t="str">
        <f t="shared" si="547"/>
        <v/>
      </c>
      <c r="CH1102" s="6" t="str">
        <f t="shared" si="548"/>
        <v/>
      </c>
      <c r="CI1102" s="6" t="str">
        <f t="shared" si="549"/>
        <v/>
      </c>
      <c r="CL1102" s="6"/>
      <c r="DG1102" s="2"/>
      <c r="DH1102" s="2"/>
    </row>
    <row r="1103" spans="2:112" x14ac:dyDescent="0.15">
      <c r="B1103" s="2"/>
      <c r="N1103" s="26"/>
      <c r="O1103" s="26"/>
      <c r="P1103" s="26"/>
      <c r="Y1103" s="6"/>
      <c r="Z1103" s="6"/>
      <c r="AA1103" s="6"/>
      <c r="CB1103" s="13"/>
      <c r="CC1103" s="13"/>
      <c r="CD1103" s="16"/>
      <c r="CE1103" s="193"/>
      <c r="CF1103" s="12" t="str">
        <f t="shared" si="546"/>
        <v/>
      </c>
      <c r="CG1103" s="16" t="str">
        <f t="shared" si="547"/>
        <v/>
      </c>
      <c r="CH1103" s="6" t="str">
        <f t="shared" si="548"/>
        <v/>
      </c>
      <c r="CI1103" s="6" t="str">
        <f t="shared" si="549"/>
        <v/>
      </c>
      <c r="CL1103" s="6"/>
      <c r="DG1103" s="2"/>
      <c r="DH1103" s="2"/>
    </row>
    <row r="1104" spans="2:112" x14ac:dyDescent="0.15">
      <c r="B1104" s="2"/>
      <c r="N1104" s="26"/>
      <c r="O1104" s="26"/>
      <c r="P1104" s="26"/>
      <c r="Y1104" s="6"/>
      <c r="Z1104" s="6"/>
      <c r="AA1104" s="6"/>
      <c r="CB1104" s="13"/>
      <c r="CC1104" s="13"/>
      <c r="CD1104" s="16"/>
      <c r="CE1104" s="193"/>
      <c r="CF1104" s="12" t="str">
        <f t="shared" si="546"/>
        <v/>
      </c>
      <c r="CG1104" s="16" t="str">
        <f t="shared" si="547"/>
        <v/>
      </c>
      <c r="CH1104" s="6" t="str">
        <f t="shared" si="548"/>
        <v/>
      </c>
      <c r="CI1104" s="6" t="str">
        <f t="shared" si="549"/>
        <v/>
      </c>
      <c r="CL1104" s="6"/>
      <c r="DG1104" s="2"/>
      <c r="DH1104" s="2"/>
    </row>
    <row r="1105" spans="2:112" x14ac:dyDescent="0.15">
      <c r="B1105" s="2"/>
      <c r="N1105" s="26"/>
      <c r="O1105" s="26"/>
      <c r="P1105" s="26"/>
      <c r="Y1105" s="6"/>
      <c r="Z1105" s="6"/>
      <c r="AA1105" s="6"/>
      <c r="CB1105" s="13"/>
      <c r="CC1105" s="13"/>
      <c r="CD1105" s="16"/>
      <c r="CE1105" s="193"/>
      <c r="CF1105" s="12" t="str">
        <f t="shared" si="546"/>
        <v/>
      </c>
      <c r="CG1105" s="16" t="str">
        <f t="shared" si="547"/>
        <v/>
      </c>
      <c r="CH1105" s="6" t="str">
        <f t="shared" si="548"/>
        <v/>
      </c>
      <c r="CI1105" s="6" t="str">
        <f t="shared" si="549"/>
        <v/>
      </c>
      <c r="CL1105" s="6"/>
      <c r="DG1105" s="2"/>
      <c r="DH1105" s="2"/>
    </row>
    <row r="1106" spans="2:112" x14ac:dyDescent="0.15">
      <c r="B1106" s="2"/>
      <c r="N1106" s="26"/>
      <c r="O1106" s="26"/>
      <c r="P1106" s="26"/>
      <c r="Y1106" s="6"/>
      <c r="Z1106" s="6"/>
      <c r="AA1106" s="6"/>
      <c r="CB1106" s="13"/>
      <c r="CC1106" s="13"/>
      <c r="CD1106" s="16"/>
      <c r="CE1106" s="193"/>
      <c r="CF1106" s="12" t="str">
        <f t="shared" si="546"/>
        <v/>
      </c>
      <c r="CG1106" s="16" t="str">
        <f t="shared" si="547"/>
        <v/>
      </c>
      <c r="CH1106" s="6" t="str">
        <f t="shared" si="548"/>
        <v/>
      </c>
      <c r="CI1106" s="6" t="str">
        <f t="shared" si="549"/>
        <v/>
      </c>
      <c r="CL1106" s="6"/>
      <c r="DG1106" s="2"/>
      <c r="DH1106" s="2"/>
    </row>
    <row r="1107" spans="2:112" x14ac:dyDescent="0.15">
      <c r="B1107" s="2"/>
      <c r="N1107" s="26"/>
      <c r="O1107" s="26"/>
      <c r="P1107" s="26"/>
      <c r="Y1107" s="6"/>
      <c r="Z1107" s="6"/>
      <c r="AA1107" s="6"/>
      <c r="CB1107" s="13"/>
      <c r="CC1107" s="13"/>
      <c r="CD1107" s="16"/>
      <c r="CE1107" s="193"/>
      <c r="CF1107" s="12" t="str">
        <f t="shared" si="546"/>
        <v/>
      </c>
      <c r="CG1107" s="16" t="str">
        <f t="shared" si="547"/>
        <v/>
      </c>
      <c r="CH1107" s="6" t="str">
        <f t="shared" si="548"/>
        <v/>
      </c>
      <c r="CI1107" s="6" t="str">
        <f t="shared" si="549"/>
        <v/>
      </c>
      <c r="CL1107" s="6"/>
      <c r="DG1107" s="2"/>
      <c r="DH1107" s="2"/>
    </row>
    <row r="1108" spans="2:112" x14ac:dyDescent="0.15">
      <c r="B1108" s="2"/>
      <c r="N1108" s="26"/>
      <c r="O1108" s="26"/>
      <c r="P1108" s="26"/>
      <c r="Y1108" s="6"/>
      <c r="Z1108" s="6"/>
      <c r="AA1108" s="6"/>
      <c r="CB1108" s="13"/>
      <c r="CC1108" s="13"/>
      <c r="CD1108" s="16"/>
      <c r="CE1108" s="193"/>
      <c r="CF1108" s="12" t="str">
        <f t="shared" si="546"/>
        <v/>
      </c>
      <c r="CG1108" s="16" t="str">
        <f t="shared" si="547"/>
        <v/>
      </c>
      <c r="CH1108" s="6" t="str">
        <f t="shared" si="548"/>
        <v/>
      </c>
      <c r="CI1108" s="6" t="str">
        <f t="shared" si="549"/>
        <v/>
      </c>
      <c r="CL1108" s="6"/>
      <c r="DG1108" s="2"/>
      <c r="DH1108" s="2"/>
    </row>
    <row r="1109" spans="2:112" x14ac:dyDescent="0.15">
      <c r="B1109" s="2"/>
      <c r="N1109" s="26"/>
      <c r="O1109" s="26"/>
      <c r="P1109" s="26"/>
      <c r="Y1109" s="6"/>
      <c r="Z1109" s="6"/>
      <c r="AA1109" s="6"/>
      <c r="CB1109" s="13"/>
      <c r="CC1109" s="13"/>
      <c r="CD1109" s="16"/>
      <c r="CE1109" s="193"/>
      <c r="CF1109" s="12" t="str">
        <f t="shared" si="546"/>
        <v/>
      </c>
      <c r="CG1109" s="16" t="str">
        <f t="shared" si="547"/>
        <v/>
      </c>
      <c r="CH1109" s="6" t="str">
        <f t="shared" si="548"/>
        <v/>
      </c>
      <c r="CI1109" s="6" t="str">
        <f t="shared" si="549"/>
        <v/>
      </c>
      <c r="CL1109" s="6"/>
      <c r="DG1109" s="2"/>
      <c r="DH1109" s="2"/>
    </row>
    <row r="1110" spans="2:112" x14ac:dyDescent="0.15">
      <c r="B1110" s="2"/>
      <c r="N1110" s="26"/>
      <c r="O1110" s="26"/>
      <c r="P1110" s="26"/>
      <c r="Y1110" s="6"/>
      <c r="Z1110" s="6"/>
      <c r="AA1110" s="6"/>
      <c r="CB1110" s="13"/>
      <c r="CC1110" s="13"/>
      <c r="CD1110" s="16"/>
      <c r="CE1110" s="193"/>
      <c r="CF1110" s="12" t="str">
        <f t="shared" si="546"/>
        <v/>
      </c>
      <c r="CG1110" s="16" t="str">
        <f t="shared" si="547"/>
        <v/>
      </c>
      <c r="CH1110" s="6" t="str">
        <f t="shared" si="548"/>
        <v/>
      </c>
      <c r="CI1110" s="6" t="str">
        <f t="shared" si="549"/>
        <v/>
      </c>
      <c r="CL1110" s="6"/>
      <c r="DG1110" s="2"/>
      <c r="DH1110" s="2"/>
    </row>
    <row r="1111" spans="2:112" x14ac:dyDescent="0.15">
      <c r="B1111" s="2"/>
      <c r="N1111" s="26"/>
      <c r="O1111" s="26"/>
      <c r="P1111" s="26"/>
      <c r="Y1111" s="6"/>
      <c r="Z1111" s="6"/>
      <c r="AA1111" s="6"/>
      <c r="CB1111" s="13"/>
      <c r="CC1111" s="13"/>
      <c r="CD1111" s="16"/>
      <c r="CE1111" s="193"/>
      <c r="CF1111" s="12" t="str">
        <f t="shared" si="546"/>
        <v/>
      </c>
      <c r="CG1111" s="16" t="str">
        <f t="shared" si="547"/>
        <v/>
      </c>
      <c r="CH1111" s="6" t="str">
        <f t="shared" si="548"/>
        <v/>
      </c>
      <c r="CI1111" s="6" t="str">
        <f t="shared" si="549"/>
        <v/>
      </c>
      <c r="CL1111" s="6"/>
      <c r="DG1111" s="2"/>
      <c r="DH1111" s="2"/>
    </row>
    <row r="1112" spans="2:112" x14ac:dyDescent="0.15">
      <c r="B1112" s="2"/>
      <c r="N1112" s="26"/>
      <c r="O1112" s="26"/>
      <c r="P1112" s="26"/>
      <c r="Y1112" s="6"/>
      <c r="Z1112" s="6"/>
      <c r="AA1112" s="6"/>
      <c r="CB1112" s="13"/>
      <c r="CC1112" s="13"/>
      <c r="CD1112" s="16"/>
      <c r="CE1112" s="193"/>
      <c r="CF1112" s="12" t="str">
        <f t="shared" si="546"/>
        <v/>
      </c>
      <c r="CG1112" s="16" t="str">
        <f t="shared" si="547"/>
        <v/>
      </c>
      <c r="CH1112" s="6" t="str">
        <f t="shared" si="548"/>
        <v/>
      </c>
      <c r="CI1112" s="6" t="str">
        <f t="shared" si="549"/>
        <v/>
      </c>
      <c r="CL1112" s="6"/>
      <c r="DG1112" s="2"/>
      <c r="DH1112" s="2"/>
    </row>
    <row r="1113" spans="2:112" x14ac:dyDescent="0.15">
      <c r="B1113" s="2"/>
      <c r="N1113" s="26"/>
      <c r="O1113" s="26"/>
      <c r="P1113" s="26"/>
      <c r="Y1113" s="6"/>
      <c r="Z1113" s="6"/>
      <c r="AA1113" s="6"/>
      <c r="CB1113" s="13"/>
      <c r="CC1113" s="13"/>
      <c r="CD1113" s="16"/>
      <c r="CE1113" s="193"/>
      <c r="CF1113" s="12" t="str">
        <f t="shared" si="546"/>
        <v/>
      </c>
      <c r="CG1113" s="16" t="str">
        <f t="shared" si="547"/>
        <v/>
      </c>
      <c r="CH1113" s="6" t="str">
        <f t="shared" si="548"/>
        <v/>
      </c>
      <c r="CI1113" s="6" t="str">
        <f t="shared" si="549"/>
        <v/>
      </c>
      <c r="CL1113" s="6"/>
      <c r="DG1113" s="2"/>
      <c r="DH1113" s="2"/>
    </row>
    <row r="1114" spans="2:112" x14ac:dyDescent="0.15">
      <c r="B1114" s="2"/>
      <c r="N1114" s="26"/>
      <c r="O1114" s="26"/>
      <c r="P1114" s="26"/>
      <c r="Y1114" s="6"/>
      <c r="Z1114" s="6"/>
      <c r="AA1114" s="6"/>
      <c r="CB1114" s="13"/>
      <c r="CC1114" s="13"/>
      <c r="CD1114" s="16"/>
      <c r="CE1114" s="193"/>
      <c r="CF1114" s="12" t="str">
        <f t="shared" si="546"/>
        <v/>
      </c>
      <c r="CG1114" s="16" t="str">
        <f t="shared" si="547"/>
        <v/>
      </c>
      <c r="CH1114" s="6" t="str">
        <f t="shared" si="548"/>
        <v/>
      </c>
      <c r="CI1114" s="6" t="str">
        <f t="shared" si="549"/>
        <v/>
      </c>
      <c r="CL1114" s="6"/>
      <c r="DG1114" s="2"/>
      <c r="DH1114" s="2"/>
    </row>
    <row r="1115" spans="2:112" x14ac:dyDescent="0.15">
      <c r="B1115" s="2"/>
      <c r="N1115" s="26"/>
      <c r="O1115" s="26"/>
      <c r="P1115" s="26"/>
      <c r="Y1115" s="6"/>
      <c r="Z1115" s="6"/>
      <c r="AA1115" s="6"/>
      <c r="CB1115" s="13"/>
      <c r="CC1115" s="13"/>
      <c r="CD1115" s="16"/>
      <c r="CE1115" s="193"/>
      <c r="CF1115" s="12" t="str">
        <f t="shared" si="546"/>
        <v/>
      </c>
      <c r="CG1115" s="16" t="str">
        <f t="shared" si="547"/>
        <v/>
      </c>
      <c r="CH1115" s="6" t="str">
        <f t="shared" si="548"/>
        <v/>
      </c>
      <c r="CI1115" s="6" t="str">
        <f t="shared" si="549"/>
        <v/>
      </c>
      <c r="CL1115" s="6"/>
      <c r="DG1115" s="2"/>
      <c r="DH1115" s="2"/>
    </row>
    <row r="1116" spans="2:112" x14ac:dyDescent="0.15">
      <c r="B1116" s="2"/>
      <c r="N1116" s="26"/>
      <c r="O1116" s="26"/>
      <c r="P1116" s="26"/>
      <c r="Y1116" s="6"/>
      <c r="Z1116" s="6"/>
      <c r="AA1116" s="6"/>
      <c r="CB1116" s="13"/>
      <c r="CC1116" s="13"/>
      <c r="CD1116" s="16"/>
      <c r="CE1116" s="193"/>
      <c r="CF1116" s="12" t="str">
        <f t="shared" si="546"/>
        <v/>
      </c>
      <c r="CG1116" s="16" t="str">
        <f t="shared" si="547"/>
        <v/>
      </c>
      <c r="CH1116" s="6" t="str">
        <f t="shared" si="548"/>
        <v/>
      </c>
      <c r="CI1116" s="6" t="str">
        <f t="shared" si="549"/>
        <v/>
      </c>
      <c r="CL1116" s="6"/>
      <c r="DG1116" s="2"/>
      <c r="DH1116" s="2"/>
    </row>
    <row r="1117" spans="2:112" x14ac:dyDescent="0.15">
      <c r="B1117" s="2"/>
      <c r="N1117" s="26"/>
      <c r="O1117" s="26"/>
      <c r="P1117" s="26"/>
      <c r="Y1117" s="6"/>
      <c r="Z1117" s="6"/>
      <c r="AA1117" s="6"/>
      <c r="CB1117" s="13"/>
      <c r="CC1117" s="13"/>
      <c r="CD1117" s="16"/>
      <c r="CE1117" s="193"/>
      <c r="CF1117" s="12" t="str">
        <f t="shared" si="546"/>
        <v/>
      </c>
      <c r="CG1117" s="16" t="str">
        <f t="shared" si="547"/>
        <v/>
      </c>
      <c r="CH1117" s="6" t="str">
        <f t="shared" si="548"/>
        <v/>
      </c>
      <c r="CI1117" s="6" t="str">
        <f t="shared" si="549"/>
        <v/>
      </c>
      <c r="CL1117" s="6"/>
      <c r="DG1117" s="2"/>
      <c r="DH1117" s="2"/>
    </row>
    <row r="1118" spans="2:112" x14ac:dyDescent="0.15">
      <c r="B1118" s="2"/>
      <c r="N1118" s="26"/>
      <c r="O1118" s="26"/>
      <c r="P1118" s="26"/>
      <c r="Y1118" s="6"/>
      <c r="Z1118" s="6"/>
      <c r="AA1118" s="6"/>
      <c r="CB1118" s="13"/>
      <c r="CC1118" s="13"/>
      <c r="CD1118" s="16"/>
      <c r="CE1118" s="193"/>
      <c r="CF1118" s="12" t="str">
        <f t="shared" si="546"/>
        <v/>
      </c>
      <c r="CG1118" s="16" t="str">
        <f t="shared" si="547"/>
        <v/>
      </c>
      <c r="CH1118" s="6" t="str">
        <f t="shared" si="548"/>
        <v/>
      </c>
      <c r="CI1118" s="6" t="str">
        <f t="shared" si="549"/>
        <v/>
      </c>
      <c r="CL1118" s="6"/>
      <c r="DG1118" s="2"/>
      <c r="DH1118" s="2"/>
    </row>
    <row r="1119" spans="2:112" x14ac:dyDescent="0.15">
      <c r="B1119" s="2"/>
      <c r="N1119" s="26"/>
      <c r="O1119" s="26"/>
      <c r="P1119" s="26"/>
      <c r="Y1119" s="6"/>
      <c r="Z1119" s="6"/>
      <c r="AA1119" s="6"/>
      <c r="CB1119" s="13"/>
      <c r="CC1119" s="13"/>
      <c r="CD1119" s="16"/>
      <c r="CE1119" s="193"/>
      <c r="CF1119" s="12" t="str">
        <f t="shared" si="546"/>
        <v/>
      </c>
      <c r="CG1119" s="16" t="str">
        <f t="shared" si="547"/>
        <v/>
      </c>
      <c r="CH1119" s="6" t="str">
        <f t="shared" si="548"/>
        <v/>
      </c>
      <c r="CI1119" s="6" t="str">
        <f t="shared" si="549"/>
        <v/>
      </c>
      <c r="CL1119" s="6"/>
      <c r="DG1119" s="2"/>
      <c r="DH1119" s="2"/>
    </row>
    <row r="1120" spans="2:112" x14ac:dyDescent="0.15">
      <c r="B1120" s="2"/>
      <c r="N1120" s="26"/>
      <c r="O1120" s="26"/>
      <c r="P1120" s="26"/>
      <c r="Y1120" s="6"/>
      <c r="Z1120" s="6"/>
      <c r="AA1120" s="6"/>
      <c r="CB1120" s="13"/>
      <c r="CC1120" s="13"/>
      <c r="CD1120" s="16"/>
      <c r="CE1120" s="193"/>
      <c r="CF1120" s="12" t="str">
        <f t="shared" si="546"/>
        <v/>
      </c>
      <c r="CG1120" s="16" t="str">
        <f t="shared" si="547"/>
        <v/>
      </c>
      <c r="CH1120" s="6" t="str">
        <f t="shared" si="548"/>
        <v/>
      </c>
      <c r="CI1120" s="6" t="str">
        <f t="shared" si="549"/>
        <v/>
      </c>
      <c r="CL1120" s="6"/>
      <c r="DG1120" s="2"/>
      <c r="DH1120" s="2"/>
    </row>
    <row r="1121" spans="2:112" x14ac:dyDescent="0.15">
      <c r="B1121" s="2"/>
      <c r="N1121" s="26"/>
      <c r="O1121" s="26"/>
      <c r="P1121" s="26"/>
      <c r="Y1121" s="6"/>
      <c r="Z1121" s="6"/>
      <c r="AA1121" s="6"/>
      <c r="CB1121" s="13"/>
      <c r="CC1121" s="13"/>
      <c r="CD1121" s="16"/>
      <c r="CE1121" s="193"/>
      <c r="CF1121" s="12" t="str">
        <f t="shared" si="546"/>
        <v/>
      </c>
      <c r="CG1121" s="16" t="str">
        <f t="shared" si="547"/>
        <v/>
      </c>
      <c r="CH1121" s="6" t="str">
        <f t="shared" si="548"/>
        <v/>
      </c>
      <c r="CI1121" s="6" t="str">
        <f t="shared" si="549"/>
        <v/>
      </c>
      <c r="CL1121" s="6"/>
      <c r="DG1121" s="2"/>
      <c r="DH1121" s="2"/>
    </row>
    <row r="1122" spans="2:112" x14ac:dyDescent="0.15">
      <c r="B1122" s="2"/>
      <c r="N1122" s="26"/>
      <c r="O1122" s="26"/>
      <c r="P1122" s="26"/>
      <c r="Y1122" s="6"/>
      <c r="Z1122" s="6"/>
      <c r="AA1122" s="6"/>
      <c r="CB1122" s="13"/>
      <c r="CC1122" s="13"/>
      <c r="CD1122" s="16"/>
      <c r="CE1122" s="193"/>
      <c r="CF1122" s="12" t="str">
        <f t="shared" si="546"/>
        <v/>
      </c>
      <c r="CG1122" s="16" t="str">
        <f t="shared" si="547"/>
        <v/>
      </c>
      <c r="CH1122" s="6" t="str">
        <f t="shared" si="548"/>
        <v/>
      </c>
      <c r="CI1122" s="6" t="str">
        <f t="shared" si="549"/>
        <v/>
      </c>
      <c r="CL1122" s="6"/>
      <c r="DG1122" s="2"/>
      <c r="DH1122" s="2"/>
    </row>
    <row r="1123" spans="2:112" x14ac:dyDescent="0.15">
      <c r="B1123" s="2"/>
      <c r="N1123" s="26"/>
      <c r="O1123" s="26"/>
      <c r="P1123" s="26"/>
      <c r="Y1123" s="6"/>
      <c r="Z1123" s="6"/>
      <c r="AA1123" s="6"/>
      <c r="CB1123" s="13"/>
      <c r="CC1123" s="13"/>
      <c r="CD1123" s="16"/>
      <c r="CE1123" s="193"/>
      <c r="CF1123" s="12" t="str">
        <f t="shared" si="546"/>
        <v/>
      </c>
      <c r="CG1123" s="16" t="str">
        <f t="shared" si="547"/>
        <v/>
      </c>
      <c r="CH1123" s="6" t="str">
        <f t="shared" si="548"/>
        <v/>
      </c>
      <c r="CI1123" s="6" t="str">
        <f t="shared" si="549"/>
        <v/>
      </c>
      <c r="CL1123" s="6"/>
      <c r="DG1123" s="2"/>
      <c r="DH1123" s="2"/>
    </row>
    <row r="1124" spans="2:112" x14ac:dyDescent="0.15">
      <c r="B1124" s="2"/>
      <c r="N1124" s="26"/>
      <c r="O1124" s="26"/>
      <c r="P1124" s="26"/>
      <c r="Y1124" s="6"/>
      <c r="Z1124" s="6"/>
      <c r="AA1124" s="6"/>
      <c r="CB1124" s="13"/>
      <c r="CC1124" s="13"/>
      <c r="CD1124" s="16"/>
      <c r="CE1124" s="193"/>
      <c r="CF1124" s="12" t="str">
        <f t="shared" si="546"/>
        <v/>
      </c>
      <c r="CG1124" s="16" t="str">
        <f t="shared" si="547"/>
        <v/>
      </c>
      <c r="CH1124" s="6" t="str">
        <f t="shared" si="548"/>
        <v/>
      </c>
      <c r="CI1124" s="6" t="str">
        <f t="shared" si="549"/>
        <v/>
      </c>
      <c r="CL1124" s="6"/>
      <c r="DG1124" s="2"/>
      <c r="DH1124" s="2"/>
    </row>
    <row r="1125" spans="2:112" x14ac:dyDescent="0.15">
      <c r="B1125" s="2"/>
      <c r="N1125" s="26"/>
      <c r="O1125" s="26"/>
      <c r="P1125" s="26"/>
      <c r="Y1125" s="6"/>
      <c r="Z1125" s="6"/>
      <c r="AA1125" s="6"/>
      <c r="CB1125" s="13"/>
      <c r="CC1125" s="13"/>
      <c r="CD1125" s="16"/>
      <c r="CE1125" s="193"/>
      <c r="CF1125" s="12" t="str">
        <f t="shared" si="546"/>
        <v/>
      </c>
      <c r="CG1125" s="16" t="str">
        <f t="shared" si="547"/>
        <v/>
      </c>
      <c r="CH1125" s="6" t="str">
        <f t="shared" si="548"/>
        <v/>
      </c>
      <c r="CI1125" s="6" t="str">
        <f t="shared" si="549"/>
        <v/>
      </c>
      <c r="CL1125" s="6"/>
      <c r="DG1125" s="2"/>
      <c r="DH1125" s="2"/>
    </row>
    <row r="1126" spans="2:112" x14ac:dyDescent="0.15">
      <c r="B1126" s="2"/>
      <c r="N1126" s="26"/>
      <c r="O1126" s="26"/>
      <c r="P1126" s="26"/>
      <c r="Y1126" s="6"/>
      <c r="Z1126" s="6"/>
      <c r="AA1126" s="6"/>
      <c r="CB1126" s="13"/>
      <c r="CC1126" s="13"/>
      <c r="CD1126" s="16"/>
      <c r="CE1126" s="193"/>
      <c r="CF1126" s="12" t="str">
        <f t="shared" si="546"/>
        <v/>
      </c>
      <c r="CG1126" s="16" t="str">
        <f t="shared" si="547"/>
        <v/>
      </c>
      <c r="CH1126" s="6" t="str">
        <f t="shared" si="548"/>
        <v/>
      </c>
      <c r="CI1126" s="6" t="str">
        <f t="shared" si="549"/>
        <v/>
      </c>
      <c r="CL1126" s="6"/>
      <c r="DG1126" s="2"/>
      <c r="DH1126" s="2"/>
    </row>
    <row r="1127" spans="2:112" x14ac:dyDescent="0.15">
      <c r="B1127" s="2"/>
      <c r="N1127" s="26"/>
      <c r="O1127" s="26"/>
      <c r="P1127" s="26"/>
      <c r="Y1127" s="6"/>
      <c r="Z1127" s="6"/>
      <c r="AA1127" s="6"/>
      <c r="CB1127" s="13"/>
      <c r="CC1127" s="13"/>
      <c r="CD1127" s="16"/>
      <c r="CE1127" s="193"/>
      <c r="CF1127" s="12" t="str">
        <f t="shared" si="546"/>
        <v/>
      </c>
      <c r="CG1127" s="16" t="str">
        <f t="shared" si="547"/>
        <v/>
      </c>
      <c r="CH1127" s="6" t="str">
        <f t="shared" si="548"/>
        <v/>
      </c>
      <c r="CI1127" s="6" t="str">
        <f t="shared" si="549"/>
        <v/>
      </c>
      <c r="CL1127" s="6"/>
      <c r="DG1127" s="2"/>
      <c r="DH1127" s="2"/>
    </row>
    <row r="1128" spans="2:112" x14ac:dyDescent="0.15">
      <c r="B1128" s="2"/>
      <c r="N1128" s="26"/>
      <c r="O1128" s="26"/>
      <c r="P1128" s="26"/>
      <c r="Y1128" s="6"/>
      <c r="Z1128" s="6"/>
      <c r="AA1128" s="6"/>
      <c r="CB1128" s="13"/>
      <c r="CC1128" s="13"/>
      <c r="CD1128" s="16"/>
      <c r="CE1128" s="193"/>
      <c r="CF1128" s="12" t="str">
        <f t="shared" si="546"/>
        <v/>
      </c>
      <c r="CG1128" s="16" t="str">
        <f t="shared" si="547"/>
        <v/>
      </c>
      <c r="CH1128" s="6" t="str">
        <f t="shared" si="548"/>
        <v/>
      </c>
      <c r="CI1128" s="6" t="str">
        <f t="shared" si="549"/>
        <v/>
      </c>
      <c r="CL1128" s="6"/>
      <c r="DG1128" s="2"/>
      <c r="DH1128" s="2"/>
    </row>
    <row r="1129" spans="2:112" x14ac:dyDescent="0.15">
      <c r="B1129" s="2"/>
      <c r="N1129" s="26"/>
      <c r="O1129" s="26"/>
      <c r="P1129" s="26"/>
      <c r="Y1129" s="6"/>
      <c r="Z1129" s="6"/>
      <c r="AA1129" s="6"/>
      <c r="CB1129" s="13"/>
      <c r="CC1129" s="13"/>
      <c r="CD1129" s="16"/>
      <c r="CE1129" s="193"/>
      <c r="CF1129" s="12" t="str">
        <f t="shared" si="546"/>
        <v/>
      </c>
      <c r="CG1129" s="16" t="str">
        <f t="shared" si="547"/>
        <v/>
      </c>
      <c r="CH1129" s="6" t="str">
        <f t="shared" si="548"/>
        <v/>
      </c>
      <c r="CI1129" s="6" t="str">
        <f t="shared" si="549"/>
        <v/>
      </c>
      <c r="CL1129" s="6"/>
      <c r="DG1129" s="2"/>
      <c r="DH1129" s="2"/>
    </row>
    <row r="1130" spans="2:112" x14ac:dyDescent="0.15">
      <c r="B1130" s="2"/>
      <c r="N1130" s="26"/>
      <c r="O1130" s="26"/>
      <c r="P1130" s="26"/>
      <c r="Y1130" s="6"/>
      <c r="Z1130" s="6"/>
      <c r="AA1130" s="6"/>
      <c r="CB1130" s="13"/>
      <c r="CC1130" s="13"/>
      <c r="CD1130" s="16"/>
      <c r="CE1130" s="193"/>
      <c r="CF1130" s="12" t="str">
        <f t="shared" si="546"/>
        <v/>
      </c>
      <c r="CG1130" s="16" t="str">
        <f t="shared" si="547"/>
        <v/>
      </c>
      <c r="CH1130" s="6" t="str">
        <f t="shared" si="548"/>
        <v/>
      </c>
      <c r="CI1130" s="6" t="str">
        <f t="shared" si="549"/>
        <v/>
      </c>
      <c r="CL1130" s="6"/>
      <c r="DG1130" s="2"/>
      <c r="DH1130" s="2"/>
    </row>
    <row r="1131" spans="2:112" x14ac:dyDescent="0.15">
      <c r="B1131" s="2"/>
      <c r="N1131" s="26"/>
      <c r="O1131" s="26"/>
      <c r="P1131" s="26"/>
      <c r="Y1131" s="6"/>
      <c r="Z1131" s="6"/>
      <c r="AA1131" s="6"/>
      <c r="CB1131" s="13"/>
      <c r="CC1131" s="13"/>
      <c r="CD1131" s="16"/>
      <c r="CE1131" s="193"/>
      <c r="CF1131" s="12" t="str">
        <f t="shared" si="546"/>
        <v/>
      </c>
      <c r="CG1131" s="16" t="str">
        <f t="shared" si="547"/>
        <v/>
      </c>
      <c r="CH1131" s="6" t="str">
        <f t="shared" si="548"/>
        <v/>
      </c>
      <c r="CI1131" s="6" t="str">
        <f t="shared" si="549"/>
        <v/>
      </c>
      <c r="CL1131" s="6"/>
      <c r="DG1131" s="2"/>
      <c r="DH1131" s="2"/>
    </row>
    <row r="1132" spans="2:112" x14ac:dyDescent="0.15">
      <c r="B1132" s="2"/>
      <c r="N1132" s="26"/>
      <c r="O1132" s="26"/>
      <c r="P1132" s="26"/>
      <c r="Y1132" s="6"/>
      <c r="Z1132" s="6"/>
      <c r="AA1132" s="6"/>
      <c r="CB1132" s="13"/>
      <c r="CC1132" s="13"/>
      <c r="CD1132" s="16"/>
      <c r="CE1132" s="193"/>
      <c r="CF1132" s="12" t="str">
        <f t="shared" si="546"/>
        <v/>
      </c>
      <c r="CG1132" s="16" t="str">
        <f t="shared" si="547"/>
        <v/>
      </c>
      <c r="CH1132" s="6" t="str">
        <f t="shared" si="548"/>
        <v/>
      </c>
      <c r="CI1132" s="6" t="str">
        <f t="shared" si="549"/>
        <v/>
      </c>
      <c r="CL1132" s="6"/>
      <c r="DG1132" s="2"/>
      <c r="DH1132" s="2"/>
    </row>
    <row r="1133" spans="2:112" x14ac:dyDescent="0.15">
      <c r="B1133" s="2"/>
      <c r="N1133" s="26"/>
      <c r="O1133" s="26"/>
      <c r="P1133" s="26"/>
      <c r="Y1133" s="6"/>
      <c r="Z1133" s="6"/>
      <c r="AA1133" s="6"/>
      <c r="CB1133" s="13"/>
      <c r="CC1133" s="13"/>
      <c r="CD1133" s="16"/>
      <c r="CE1133" s="193"/>
      <c r="CF1133" s="12" t="str">
        <f t="shared" si="546"/>
        <v/>
      </c>
      <c r="CG1133" s="16" t="str">
        <f t="shared" si="547"/>
        <v/>
      </c>
      <c r="CH1133" s="6" t="str">
        <f t="shared" si="548"/>
        <v/>
      </c>
      <c r="CI1133" s="6" t="str">
        <f t="shared" si="549"/>
        <v/>
      </c>
      <c r="CL1133" s="6"/>
      <c r="DG1133" s="2"/>
      <c r="DH1133" s="2"/>
    </row>
    <row r="1134" spans="2:112" x14ac:dyDescent="0.15">
      <c r="B1134" s="2"/>
      <c r="N1134" s="26"/>
      <c r="O1134" s="26"/>
      <c r="P1134" s="26"/>
      <c r="Y1134" s="6"/>
      <c r="Z1134" s="6"/>
      <c r="AA1134" s="6"/>
      <c r="CB1134" s="13"/>
      <c r="CC1134" s="13"/>
      <c r="CD1134" s="16"/>
      <c r="CE1134" s="193"/>
      <c r="CF1134" s="12" t="str">
        <f t="shared" si="546"/>
        <v/>
      </c>
      <c r="CG1134" s="16" t="str">
        <f t="shared" si="547"/>
        <v/>
      </c>
      <c r="CH1134" s="6" t="str">
        <f t="shared" si="548"/>
        <v/>
      </c>
      <c r="CI1134" s="6" t="str">
        <f t="shared" si="549"/>
        <v/>
      </c>
      <c r="CL1134" s="6"/>
      <c r="DG1134" s="2"/>
      <c r="DH1134" s="2"/>
    </row>
    <row r="1135" spans="2:112" x14ac:dyDescent="0.15">
      <c r="B1135" s="2"/>
      <c r="N1135" s="26"/>
      <c r="O1135" s="26"/>
      <c r="P1135" s="26"/>
      <c r="Y1135" s="6"/>
      <c r="Z1135" s="6"/>
      <c r="AA1135" s="6"/>
      <c r="CB1135" s="13"/>
      <c r="CC1135" s="13"/>
      <c r="CD1135" s="16"/>
      <c r="CE1135" s="193"/>
      <c r="CF1135" s="12" t="str">
        <f t="shared" si="546"/>
        <v/>
      </c>
      <c r="CG1135" s="16" t="str">
        <f t="shared" si="547"/>
        <v/>
      </c>
      <c r="CH1135" s="6" t="str">
        <f t="shared" si="548"/>
        <v/>
      </c>
      <c r="CI1135" s="6" t="str">
        <f t="shared" si="549"/>
        <v/>
      </c>
      <c r="CL1135" s="6"/>
      <c r="DG1135" s="2"/>
      <c r="DH1135" s="2"/>
    </row>
    <row r="1136" spans="2:112" x14ac:dyDescent="0.15">
      <c r="B1136" s="2"/>
      <c r="N1136" s="26"/>
      <c r="O1136" s="26"/>
      <c r="P1136" s="26"/>
      <c r="Y1136" s="6"/>
      <c r="Z1136" s="6"/>
      <c r="AA1136" s="6"/>
      <c r="CB1136" s="13"/>
      <c r="CC1136" s="13"/>
      <c r="CD1136" s="16"/>
      <c r="CE1136" s="193"/>
      <c r="CF1136" s="12" t="str">
        <f t="shared" si="546"/>
        <v/>
      </c>
      <c r="CG1136" s="16" t="str">
        <f t="shared" si="547"/>
        <v/>
      </c>
      <c r="CH1136" s="6" t="str">
        <f t="shared" si="548"/>
        <v/>
      </c>
      <c r="CI1136" s="6" t="str">
        <f t="shared" si="549"/>
        <v/>
      </c>
      <c r="CL1136" s="6"/>
      <c r="DG1136" s="2"/>
      <c r="DH1136" s="2"/>
    </row>
    <row r="1137" spans="2:112" x14ac:dyDescent="0.15">
      <c r="B1137" s="2"/>
      <c r="N1137" s="26"/>
      <c r="O1137" s="26"/>
      <c r="P1137" s="26"/>
      <c r="Y1137" s="6"/>
      <c r="Z1137" s="6"/>
      <c r="AA1137" s="6"/>
      <c r="CB1137" s="13"/>
      <c r="CC1137" s="13"/>
      <c r="CD1137" s="16"/>
      <c r="CE1137" s="193"/>
      <c r="CF1137" s="12" t="str">
        <f t="shared" si="546"/>
        <v/>
      </c>
      <c r="CG1137" s="16" t="str">
        <f t="shared" si="547"/>
        <v/>
      </c>
      <c r="CH1137" s="6" t="str">
        <f t="shared" si="548"/>
        <v/>
      </c>
      <c r="CI1137" s="6" t="str">
        <f t="shared" si="549"/>
        <v/>
      </c>
      <c r="CL1137" s="6"/>
      <c r="DG1137" s="2"/>
      <c r="DH1137" s="2"/>
    </row>
    <row r="1138" spans="2:112" x14ac:dyDescent="0.15">
      <c r="B1138" s="2"/>
      <c r="N1138" s="26"/>
      <c r="O1138" s="26"/>
      <c r="P1138" s="26"/>
      <c r="Y1138" s="6"/>
      <c r="Z1138" s="6"/>
      <c r="AA1138" s="6"/>
      <c r="CB1138" s="13"/>
      <c r="CC1138" s="13"/>
      <c r="CD1138" s="16"/>
      <c r="CE1138" s="193"/>
      <c r="CF1138" s="12" t="str">
        <f t="shared" si="546"/>
        <v/>
      </c>
      <c r="CG1138" s="16" t="str">
        <f t="shared" si="547"/>
        <v/>
      </c>
      <c r="CH1138" s="6" t="str">
        <f t="shared" si="548"/>
        <v/>
      </c>
      <c r="CI1138" s="6" t="str">
        <f t="shared" si="549"/>
        <v/>
      </c>
      <c r="CL1138" s="6"/>
      <c r="DG1138" s="2"/>
      <c r="DH1138" s="2"/>
    </row>
    <row r="1139" spans="2:112" x14ac:dyDescent="0.15">
      <c r="B1139" s="2"/>
      <c r="N1139" s="26"/>
      <c r="O1139" s="26"/>
      <c r="P1139" s="26"/>
      <c r="Y1139" s="6"/>
      <c r="Z1139" s="6"/>
      <c r="AA1139" s="6"/>
      <c r="CB1139" s="13"/>
      <c r="CC1139" s="13"/>
      <c r="CD1139" s="16"/>
      <c r="CE1139" s="193"/>
      <c r="CF1139" s="12" t="str">
        <f t="shared" si="546"/>
        <v/>
      </c>
      <c r="CG1139" s="16" t="str">
        <f t="shared" si="547"/>
        <v/>
      </c>
      <c r="CH1139" s="6" t="str">
        <f t="shared" si="548"/>
        <v/>
      </c>
      <c r="CI1139" s="6" t="str">
        <f t="shared" si="549"/>
        <v/>
      </c>
      <c r="CL1139" s="6"/>
      <c r="DG1139" s="2"/>
      <c r="DH1139" s="2"/>
    </row>
    <row r="1140" spans="2:112" x14ac:dyDescent="0.15">
      <c r="B1140" s="2"/>
      <c r="N1140" s="26"/>
      <c r="O1140" s="26"/>
      <c r="P1140" s="26"/>
      <c r="Y1140" s="6"/>
      <c r="Z1140" s="6"/>
      <c r="AA1140" s="6"/>
      <c r="CB1140" s="13"/>
      <c r="CC1140" s="13"/>
      <c r="CD1140" s="16"/>
      <c r="CE1140" s="193"/>
      <c r="CF1140" s="12" t="str">
        <f t="shared" si="546"/>
        <v/>
      </c>
      <c r="CG1140" s="16" t="str">
        <f t="shared" si="547"/>
        <v/>
      </c>
      <c r="CH1140" s="6" t="str">
        <f t="shared" si="548"/>
        <v/>
      </c>
      <c r="CI1140" s="6" t="str">
        <f t="shared" si="549"/>
        <v/>
      </c>
      <c r="CL1140" s="6"/>
      <c r="DG1140" s="2"/>
      <c r="DH1140" s="2"/>
    </row>
    <row r="1141" spans="2:112" x14ac:dyDescent="0.15">
      <c r="B1141" s="2"/>
      <c r="N1141" s="26"/>
      <c r="O1141" s="26"/>
      <c r="P1141" s="26"/>
      <c r="Y1141" s="6"/>
      <c r="Z1141" s="6"/>
      <c r="AA1141" s="6"/>
      <c r="CB1141" s="13"/>
      <c r="CC1141" s="13"/>
      <c r="CD1141" s="16"/>
      <c r="CE1141" s="193"/>
      <c r="CF1141" s="12" t="str">
        <f t="shared" si="546"/>
        <v/>
      </c>
      <c r="CG1141" s="16" t="str">
        <f t="shared" si="547"/>
        <v/>
      </c>
      <c r="CH1141" s="6" t="str">
        <f t="shared" si="548"/>
        <v/>
      </c>
      <c r="CI1141" s="6" t="str">
        <f t="shared" si="549"/>
        <v/>
      </c>
      <c r="CL1141" s="6"/>
      <c r="DG1141" s="2"/>
      <c r="DH1141" s="2"/>
    </row>
    <row r="1142" spans="2:112" x14ac:dyDescent="0.15">
      <c r="B1142" s="2"/>
      <c r="N1142" s="26"/>
      <c r="O1142" s="26"/>
      <c r="P1142" s="26"/>
      <c r="Y1142" s="6"/>
      <c r="Z1142" s="6"/>
      <c r="AA1142" s="6"/>
      <c r="CB1142" s="13"/>
      <c r="CC1142" s="13"/>
      <c r="CD1142" s="16"/>
      <c r="CE1142" s="193"/>
      <c r="CF1142" s="12" t="str">
        <f t="shared" si="546"/>
        <v/>
      </c>
      <c r="CG1142" s="16" t="str">
        <f t="shared" si="547"/>
        <v/>
      </c>
      <c r="CH1142" s="6" t="str">
        <f t="shared" si="548"/>
        <v/>
      </c>
      <c r="CI1142" s="6" t="str">
        <f t="shared" si="549"/>
        <v/>
      </c>
      <c r="CL1142" s="6"/>
      <c r="DG1142" s="2"/>
      <c r="DH1142" s="2"/>
    </row>
    <row r="1143" spans="2:112" x14ac:dyDescent="0.15">
      <c r="B1143" s="2"/>
      <c r="N1143" s="26"/>
      <c r="O1143" s="26"/>
      <c r="P1143" s="26"/>
      <c r="Y1143" s="6"/>
      <c r="Z1143" s="6"/>
      <c r="AA1143" s="6"/>
      <c r="CB1143" s="13"/>
      <c r="CC1143" s="13"/>
      <c r="CD1143" s="16"/>
      <c r="CE1143" s="193"/>
      <c r="CF1143" s="12" t="str">
        <f t="shared" si="546"/>
        <v/>
      </c>
      <c r="CG1143" s="16" t="str">
        <f t="shared" si="547"/>
        <v/>
      </c>
      <c r="CH1143" s="6" t="str">
        <f t="shared" si="548"/>
        <v/>
      </c>
      <c r="CI1143" s="6" t="str">
        <f t="shared" si="549"/>
        <v/>
      </c>
      <c r="CL1143" s="6"/>
      <c r="DG1143" s="2"/>
      <c r="DH1143" s="2"/>
    </row>
    <row r="1144" spans="2:112" x14ac:dyDescent="0.15">
      <c r="B1144" s="2"/>
      <c r="N1144" s="26"/>
      <c r="O1144" s="26"/>
      <c r="P1144" s="26"/>
      <c r="Y1144" s="6"/>
      <c r="Z1144" s="6"/>
      <c r="AA1144" s="6"/>
      <c r="CB1144" s="13"/>
      <c r="CC1144" s="13"/>
      <c r="CD1144" s="16"/>
      <c r="CE1144" s="193"/>
      <c r="CF1144" s="12" t="str">
        <f t="shared" si="546"/>
        <v/>
      </c>
      <c r="CG1144" s="16" t="str">
        <f t="shared" si="547"/>
        <v/>
      </c>
      <c r="CH1144" s="6" t="str">
        <f t="shared" si="548"/>
        <v/>
      </c>
      <c r="CI1144" s="6" t="str">
        <f t="shared" si="549"/>
        <v/>
      </c>
      <c r="CL1144" s="6"/>
      <c r="DG1144" s="2"/>
      <c r="DH1144" s="2"/>
    </row>
    <row r="1145" spans="2:112" x14ac:dyDescent="0.15">
      <c r="B1145" s="2"/>
      <c r="N1145" s="26"/>
      <c r="O1145" s="26"/>
      <c r="P1145" s="26"/>
      <c r="Y1145" s="6"/>
      <c r="Z1145" s="6"/>
      <c r="AA1145" s="6"/>
      <c r="CB1145" s="13"/>
      <c r="CC1145" s="13"/>
      <c r="CD1145" s="16"/>
      <c r="CE1145" s="193"/>
      <c r="CF1145" s="12" t="str">
        <f t="shared" si="546"/>
        <v/>
      </c>
      <c r="CG1145" s="16" t="str">
        <f t="shared" si="547"/>
        <v/>
      </c>
      <c r="CH1145" s="6" t="str">
        <f t="shared" si="548"/>
        <v/>
      </c>
      <c r="CI1145" s="6" t="str">
        <f t="shared" si="549"/>
        <v/>
      </c>
      <c r="CL1145" s="6"/>
      <c r="DG1145" s="2"/>
      <c r="DH1145" s="2"/>
    </row>
    <row r="1146" spans="2:112" x14ac:dyDescent="0.15">
      <c r="B1146" s="2"/>
      <c r="N1146" s="26"/>
      <c r="O1146" s="26"/>
      <c r="P1146" s="26"/>
      <c r="Y1146" s="6"/>
      <c r="Z1146" s="6"/>
      <c r="AA1146" s="6"/>
      <c r="CB1146" s="13"/>
      <c r="CC1146" s="13"/>
      <c r="CD1146" s="16"/>
      <c r="CE1146" s="193"/>
      <c r="CF1146" s="12" t="str">
        <f t="shared" si="546"/>
        <v/>
      </c>
      <c r="CG1146" s="16" t="str">
        <f t="shared" si="547"/>
        <v/>
      </c>
      <c r="CH1146" s="6" t="str">
        <f t="shared" si="548"/>
        <v/>
      </c>
      <c r="CI1146" s="6" t="str">
        <f t="shared" si="549"/>
        <v/>
      </c>
      <c r="CL1146" s="6"/>
      <c r="DG1146" s="2"/>
      <c r="DH1146" s="2"/>
    </row>
    <row r="1147" spans="2:112" x14ac:dyDescent="0.15">
      <c r="B1147" s="2"/>
      <c r="N1147" s="26"/>
      <c r="O1147" s="26"/>
      <c r="P1147" s="26"/>
      <c r="Y1147" s="6"/>
      <c r="Z1147" s="6"/>
      <c r="AA1147" s="6"/>
      <c r="CB1147" s="13"/>
      <c r="CC1147" s="13"/>
      <c r="CD1147" s="16"/>
      <c r="CE1147" s="193"/>
      <c r="CF1147" s="12" t="str">
        <f t="shared" si="546"/>
        <v/>
      </c>
      <c r="CG1147" s="16" t="str">
        <f t="shared" si="547"/>
        <v/>
      </c>
      <c r="CH1147" s="6" t="str">
        <f t="shared" si="548"/>
        <v/>
      </c>
      <c r="CI1147" s="6" t="str">
        <f t="shared" si="549"/>
        <v/>
      </c>
      <c r="CL1147" s="6"/>
      <c r="DG1147" s="2"/>
      <c r="DH1147" s="2"/>
    </row>
    <row r="1148" spans="2:112" x14ac:dyDescent="0.15">
      <c r="B1148" s="2"/>
      <c r="N1148" s="26"/>
      <c r="O1148" s="26"/>
      <c r="P1148" s="26"/>
      <c r="Y1148" s="6"/>
      <c r="Z1148" s="6"/>
      <c r="AA1148" s="6"/>
      <c r="CB1148" s="13"/>
      <c r="CC1148" s="13"/>
      <c r="CD1148" s="16"/>
      <c r="CE1148" s="193"/>
      <c r="CF1148" s="12" t="str">
        <f t="shared" si="546"/>
        <v/>
      </c>
      <c r="CG1148" s="16" t="str">
        <f t="shared" si="547"/>
        <v/>
      </c>
      <c r="CH1148" s="6" t="str">
        <f t="shared" si="548"/>
        <v/>
      </c>
      <c r="CI1148" s="6" t="str">
        <f t="shared" si="549"/>
        <v/>
      </c>
      <c r="CL1148" s="6"/>
      <c r="DG1148" s="2"/>
      <c r="DH1148" s="2"/>
    </row>
    <row r="1149" spans="2:112" x14ac:dyDescent="0.15">
      <c r="B1149" s="2"/>
      <c r="N1149" s="26"/>
      <c r="O1149" s="26"/>
      <c r="P1149" s="26"/>
      <c r="Y1149" s="6"/>
      <c r="Z1149" s="6"/>
      <c r="AA1149" s="6"/>
      <c r="CB1149" s="13"/>
      <c r="CC1149" s="13"/>
      <c r="CD1149" s="16"/>
      <c r="CE1149" s="193"/>
      <c r="CF1149" s="12" t="str">
        <f t="shared" si="546"/>
        <v/>
      </c>
      <c r="CG1149" s="16" t="str">
        <f t="shared" si="547"/>
        <v/>
      </c>
      <c r="CH1149" s="6" t="str">
        <f t="shared" si="548"/>
        <v/>
      </c>
      <c r="CI1149" s="6" t="str">
        <f t="shared" si="549"/>
        <v/>
      </c>
      <c r="CL1149" s="6"/>
      <c r="DG1149" s="2"/>
      <c r="DH1149" s="2"/>
    </row>
    <row r="1150" spans="2:112" x14ac:dyDescent="0.15">
      <c r="B1150" s="2"/>
      <c r="N1150" s="26"/>
      <c r="O1150" s="26"/>
      <c r="P1150" s="26"/>
      <c r="Y1150" s="6"/>
      <c r="Z1150" s="6"/>
      <c r="AA1150" s="6"/>
      <c r="CB1150" s="13"/>
      <c r="CC1150" s="13"/>
      <c r="CD1150" s="16"/>
      <c r="CE1150" s="193"/>
      <c r="CF1150" s="12" t="str">
        <f t="shared" si="546"/>
        <v/>
      </c>
      <c r="CG1150" s="16" t="str">
        <f t="shared" si="547"/>
        <v/>
      </c>
      <c r="CH1150" s="6" t="str">
        <f t="shared" si="548"/>
        <v/>
      </c>
      <c r="CI1150" s="6" t="str">
        <f t="shared" si="549"/>
        <v/>
      </c>
      <c r="CL1150" s="6"/>
      <c r="DG1150" s="2"/>
      <c r="DH1150" s="2"/>
    </row>
    <row r="1151" spans="2:112" x14ac:dyDescent="0.15">
      <c r="B1151" s="2"/>
      <c r="N1151" s="26"/>
      <c r="O1151" s="26"/>
      <c r="P1151" s="26"/>
      <c r="Y1151" s="6"/>
      <c r="Z1151" s="6"/>
      <c r="AA1151" s="6"/>
      <c r="CB1151" s="13"/>
      <c r="CC1151" s="13"/>
      <c r="CD1151" s="16"/>
      <c r="CE1151" s="193"/>
      <c r="CF1151" s="12" t="str">
        <f t="shared" si="546"/>
        <v/>
      </c>
      <c r="CG1151" s="16" t="str">
        <f t="shared" si="547"/>
        <v/>
      </c>
      <c r="CH1151" s="6" t="str">
        <f t="shared" si="548"/>
        <v/>
      </c>
      <c r="CI1151" s="6" t="str">
        <f t="shared" si="549"/>
        <v/>
      </c>
      <c r="CL1151" s="6"/>
      <c r="DG1151" s="2"/>
      <c r="DH1151" s="2"/>
    </row>
    <row r="1152" spans="2:112" x14ac:dyDescent="0.15">
      <c r="B1152" s="2"/>
      <c r="N1152" s="26"/>
      <c r="O1152" s="26"/>
      <c r="P1152" s="26"/>
      <c r="Y1152" s="6"/>
      <c r="Z1152" s="6"/>
      <c r="AA1152" s="6"/>
      <c r="CB1152" s="13"/>
      <c r="CC1152" s="13"/>
      <c r="CD1152" s="16"/>
      <c r="CE1152" s="193"/>
      <c r="CF1152" s="12" t="str">
        <f t="shared" ref="CF1152:CF1215" si="550">IF(AND(CC1152&gt;=0,CC1152&lt;=CD1152/4),"",IF(AND(O1152&lt;&gt;"",OR(CC1152&lt;0, CC1152&gt;CD1152/4)),ROUND(O1152/(CG1152-1),1),IF(OR(CC1152&lt;0, CC1152&gt;CD1152/4),ROUND(N1152/(CG1152-1),1))))</f>
        <v/>
      </c>
      <c r="CG1152" s="16" t="str">
        <f t="shared" ref="CG1152:CG1215" si="551">IF(AND(CC1152&gt;=0,CC1152&lt;=CD1152/4),"",IF(CC1152&lt;0,BZ1152,BZ1152+1))</f>
        <v/>
      </c>
      <c r="CH1152" s="6" t="str">
        <f t="shared" ref="CH1152:CH1215" si="552">IF(AND(CC1152&gt;=0,CC1152&lt;=CD1152/4),"",IF(O1152&lt;&gt;"",(O1152-(CG1152-1)*CF1152)/2,(N1152-(CG1152-1)*CF1152)/2))</f>
        <v/>
      </c>
      <c r="CI1152" s="6" t="str">
        <f t="shared" ref="CI1152:CI1215" si="553">IF(CG1152&gt;BZ1152,CD1152*(CG1152-1),"")</f>
        <v/>
      </c>
      <c r="CL1152" s="6"/>
      <c r="DG1152" s="2"/>
      <c r="DH1152" s="2"/>
    </row>
    <row r="1153" spans="2:112" x14ac:dyDescent="0.15">
      <c r="B1153" s="2"/>
      <c r="N1153" s="26"/>
      <c r="O1153" s="26"/>
      <c r="P1153" s="26"/>
      <c r="Y1153" s="6"/>
      <c r="Z1153" s="6"/>
      <c r="AA1153" s="6"/>
      <c r="CB1153" s="13"/>
      <c r="CC1153" s="13"/>
      <c r="CD1153" s="16"/>
      <c r="CE1153" s="193"/>
      <c r="CF1153" s="12" t="str">
        <f t="shared" si="550"/>
        <v/>
      </c>
      <c r="CG1153" s="16" t="str">
        <f t="shared" si="551"/>
        <v/>
      </c>
      <c r="CH1153" s="6" t="str">
        <f t="shared" si="552"/>
        <v/>
      </c>
      <c r="CI1153" s="6" t="str">
        <f t="shared" si="553"/>
        <v/>
      </c>
      <c r="CL1153" s="6"/>
      <c r="DG1153" s="2"/>
      <c r="DH1153" s="2"/>
    </row>
    <row r="1154" spans="2:112" x14ac:dyDescent="0.15">
      <c r="B1154" s="2"/>
      <c r="N1154" s="26"/>
      <c r="O1154" s="26"/>
      <c r="P1154" s="26"/>
      <c r="Y1154" s="6"/>
      <c r="Z1154" s="6"/>
      <c r="AA1154" s="6"/>
      <c r="CB1154" s="13"/>
      <c r="CC1154" s="13"/>
      <c r="CD1154" s="16"/>
      <c r="CE1154" s="193"/>
      <c r="CF1154" s="12" t="str">
        <f t="shared" si="550"/>
        <v/>
      </c>
      <c r="CG1154" s="16" t="str">
        <f t="shared" si="551"/>
        <v/>
      </c>
      <c r="CH1154" s="6" t="str">
        <f t="shared" si="552"/>
        <v/>
      </c>
      <c r="CI1154" s="6" t="str">
        <f t="shared" si="553"/>
        <v/>
      </c>
      <c r="CL1154" s="6"/>
      <c r="DG1154" s="2"/>
      <c r="DH1154" s="2"/>
    </row>
    <row r="1155" spans="2:112" x14ac:dyDescent="0.15">
      <c r="B1155" s="2"/>
      <c r="N1155" s="26"/>
      <c r="O1155" s="26"/>
      <c r="P1155" s="26"/>
      <c r="Y1155" s="6"/>
      <c r="Z1155" s="6"/>
      <c r="AA1155" s="6"/>
      <c r="CB1155" s="13"/>
      <c r="CC1155" s="13"/>
      <c r="CD1155" s="16"/>
      <c r="CE1155" s="193"/>
      <c r="CF1155" s="12" t="str">
        <f t="shared" si="550"/>
        <v/>
      </c>
      <c r="CG1155" s="16" t="str">
        <f t="shared" si="551"/>
        <v/>
      </c>
      <c r="CH1155" s="6" t="str">
        <f t="shared" si="552"/>
        <v/>
      </c>
      <c r="CI1155" s="6" t="str">
        <f t="shared" si="553"/>
        <v/>
      </c>
      <c r="CL1155" s="6"/>
      <c r="DG1155" s="2"/>
      <c r="DH1155" s="2"/>
    </row>
    <row r="1156" spans="2:112" x14ac:dyDescent="0.15">
      <c r="B1156" s="2"/>
      <c r="N1156" s="26"/>
      <c r="O1156" s="26"/>
      <c r="P1156" s="26"/>
      <c r="Y1156" s="6"/>
      <c r="Z1156" s="6"/>
      <c r="AA1156" s="6"/>
      <c r="CB1156" s="13"/>
      <c r="CC1156" s="13"/>
      <c r="CD1156" s="16"/>
      <c r="CE1156" s="193"/>
      <c r="CF1156" s="12" t="str">
        <f t="shared" si="550"/>
        <v/>
      </c>
      <c r="CG1156" s="16" t="str">
        <f t="shared" si="551"/>
        <v/>
      </c>
      <c r="CH1156" s="6" t="str">
        <f t="shared" si="552"/>
        <v/>
      </c>
      <c r="CI1156" s="6" t="str">
        <f t="shared" si="553"/>
        <v/>
      </c>
      <c r="CL1156" s="6"/>
      <c r="DG1156" s="2"/>
      <c r="DH1156" s="2"/>
    </row>
    <row r="1157" spans="2:112" x14ac:dyDescent="0.15">
      <c r="B1157" s="2"/>
      <c r="N1157" s="26"/>
      <c r="O1157" s="26"/>
      <c r="P1157" s="26"/>
      <c r="Y1157" s="6"/>
      <c r="Z1157" s="6"/>
      <c r="AA1157" s="6"/>
      <c r="CB1157" s="13"/>
      <c r="CC1157" s="13"/>
      <c r="CD1157" s="16"/>
      <c r="CE1157" s="193"/>
      <c r="CF1157" s="12" t="str">
        <f t="shared" si="550"/>
        <v/>
      </c>
      <c r="CG1157" s="16" t="str">
        <f t="shared" si="551"/>
        <v/>
      </c>
      <c r="CH1157" s="6" t="str">
        <f t="shared" si="552"/>
        <v/>
      </c>
      <c r="CI1157" s="6" t="str">
        <f t="shared" si="553"/>
        <v/>
      </c>
      <c r="CL1157" s="6"/>
      <c r="DG1157" s="2"/>
      <c r="DH1157" s="2"/>
    </row>
    <row r="1158" spans="2:112" x14ac:dyDescent="0.15">
      <c r="B1158" s="2"/>
      <c r="N1158" s="26"/>
      <c r="O1158" s="26"/>
      <c r="P1158" s="26"/>
      <c r="Y1158" s="6"/>
      <c r="Z1158" s="6"/>
      <c r="AA1158" s="6"/>
      <c r="CB1158" s="13"/>
      <c r="CC1158" s="13"/>
      <c r="CD1158" s="16"/>
      <c r="CE1158" s="193"/>
      <c r="CF1158" s="12" t="str">
        <f t="shared" si="550"/>
        <v/>
      </c>
      <c r="CG1158" s="16" t="str">
        <f t="shared" si="551"/>
        <v/>
      </c>
      <c r="CH1158" s="6" t="str">
        <f t="shared" si="552"/>
        <v/>
      </c>
      <c r="CI1158" s="6" t="str">
        <f t="shared" si="553"/>
        <v/>
      </c>
      <c r="CL1158" s="6"/>
      <c r="DG1158" s="2"/>
      <c r="DH1158" s="2"/>
    </row>
    <row r="1159" spans="2:112" x14ac:dyDescent="0.15">
      <c r="B1159" s="2"/>
      <c r="N1159" s="26"/>
      <c r="O1159" s="26"/>
      <c r="P1159" s="26"/>
      <c r="Y1159" s="6"/>
      <c r="Z1159" s="6"/>
      <c r="AA1159" s="6"/>
      <c r="CB1159" s="13"/>
      <c r="CC1159" s="13"/>
      <c r="CD1159" s="16"/>
      <c r="CE1159" s="193"/>
      <c r="CF1159" s="12" t="str">
        <f t="shared" si="550"/>
        <v/>
      </c>
      <c r="CG1159" s="16" t="str">
        <f t="shared" si="551"/>
        <v/>
      </c>
      <c r="CH1159" s="6" t="str">
        <f t="shared" si="552"/>
        <v/>
      </c>
      <c r="CI1159" s="6" t="str">
        <f t="shared" si="553"/>
        <v/>
      </c>
      <c r="CL1159" s="6"/>
      <c r="DG1159" s="2"/>
      <c r="DH1159" s="2"/>
    </row>
    <row r="1160" spans="2:112" x14ac:dyDescent="0.15">
      <c r="B1160" s="2"/>
      <c r="N1160" s="26"/>
      <c r="O1160" s="26"/>
      <c r="P1160" s="26"/>
      <c r="Y1160" s="6"/>
      <c r="Z1160" s="6"/>
      <c r="AA1160" s="6"/>
      <c r="CB1160" s="13"/>
      <c r="CC1160" s="13"/>
      <c r="CD1160" s="16"/>
      <c r="CE1160" s="193"/>
      <c r="CF1160" s="12" t="str">
        <f t="shared" si="550"/>
        <v/>
      </c>
      <c r="CG1160" s="16" t="str">
        <f t="shared" si="551"/>
        <v/>
      </c>
      <c r="CH1160" s="6" t="str">
        <f t="shared" si="552"/>
        <v/>
      </c>
      <c r="CI1160" s="6" t="str">
        <f t="shared" si="553"/>
        <v/>
      </c>
      <c r="CL1160" s="6"/>
      <c r="DG1160" s="2"/>
      <c r="DH1160" s="2"/>
    </row>
    <row r="1161" spans="2:112" x14ac:dyDescent="0.15">
      <c r="B1161" s="2"/>
      <c r="N1161" s="26"/>
      <c r="O1161" s="26"/>
      <c r="P1161" s="26"/>
      <c r="Y1161" s="6"/>
      <c r="Z1161" s="6"/>
      <c r="AA1161" s="6"/>
      <c r="CB1161" s="13"/>
      <c r="CC1161" s="13"/>
      <c r="CD1161" s="16"/>
      <c r="CE1161" s="193"/>
      <c r="CF1161" s="12" t="str">
        <f t="shared" si="550"/>
        <v/>
      </c>
      <c r="CG1161" s="16" t="str">
        <f t="shared" si="551"/>
        <v/>
      </c>
      <c r="CH1161" s="6" t="str">
        <f t="shared" si="552"/>
        <v/>
      </c>
      <c r="CI1161" s="6" t="str">
        <f t="shared" si="553"/>
        <v/>
      </c>
      <c r="CL1161" s="6"/>
      <c r="DG1161" s="2"/>
      <c r="DH1161" s="2"/>
    </row>
    <row r="1162" spans="2:112" x14ac:dyDescent="0.15">
      <c r="B1162" s="2"/>
      <c r="N1162" s="26"/>
      <c r="O1162" s="26"/>
      <c r="P1162" s="26"/>
      <c r="Y1162" s="6"/>
      <c r="Z1162" s="6"/>
      <c r="AA1162" s="6"/>
      <c r="CB1162" s="13"/>
      <c r="CC1162" s="13"/>
      <c r="CD1162" s="16"/>
      <c r="CE1162" s="193"/>
      <c r="CF1162" s="12" t="str">
        <f t="shared" si="550"/>
        <v/>
      </c>
      <c r="CG1162" s="16" t="str">
        <f t="shared" si="551"/>
        <v/>
      </c>
      <c r="CH1162" s="6" t="str">
        <f t="shared" si="552"/>
        <v/>
      </c>
      <c r="CI1162" s="6" t="str">
        <f t="shared" si="553"/>
        <v/>
      </c>
      <c r="CL1162" s="6"/>
      <c r="DG1162" s="2"/>
      <c r="DH1162" s="2"/>
    </row>
    <row r="1163" spans="2:112" x14ac:dyDescent="0.15">
      <c r="B1163" s="2"/>
      <c r="N1163" s="26"/>
      <c r="O1163" s="26"/>
      <c r="P1163" s="26"/>
      <c r="Y1163" s="6"/>
      <c r="Z1163" s="6"/>
      <c r="AA1163" s="6"/>
      <c r="CB1163" s="13"/>
      <c r="CC1163" s="13"/>
      <c r="CD1163" s="16"/>
      <c r="CE1163" s="193"/>
      <c r="CF1163" s="12" t="str">
        <f t="shared" si="550"/>
        <v/>
      </c>
      <c r="CG1163" s="16" t="str">
        <f t="shared" si="551"/>
        <v/>
      </c>
      <c r="CH1163" s="6" t="str">
        <f t="shared" si="552"/>
        <v/>
      </c>
      <c r="CI1163" s="6" t="str">
        <f t="shared" si="553"/>
        <v/>
      </c>
      <c r="CL1163" s="6"/>
      <c r="DG1163" s="2"/>
      <c r="DH1163" s="2"/>
    </row>
    <row r="1164" spans="2:112" x14ac:dyDescent="0.15">
      <c r="B1164" s="2"/>
      <c r="N1164" s="26"/>
      <c r="O1164" s="26"/>
      <c r="P1164" s="26"/>
      <c r="Y1164" s="6"/>
      <c r="Z1164" s="6"/>
      <c r="AA1164" s="6"/>
      <c r="CB1164" s="13"/>
      <c r="CC1164" s="13"/>
      <c r="CD1164" s="16"/>
      <c r="CE1164" s="193"/>
      <c r="CF1164" s="12" t="str">
        <f t="shared" si="550"/>
        <v/>
      </c>
      <c r="CG1164" s="16" t="str">
        <f t="shared" si="551"/>
        <v/>
      </c>
      <c r="CH1164" s="6" t="str">
        <f t="shared" si="552"/>
        <v/>
      </c>
      <c r="CI1164" s="6" t="str">
        <f t="shared" si="553"/>
        <v/>
      </c>
      <c r="CL1164" s="6"/>
      <c r="DG1164" s="2"/>
      <c r="DH1164" s="2"/>
    </row>
    <row r="1165" spans="2:112" x14ac:dyDescent="0.15">
      <c r="B1165" s="2"/>
      <c r="N1165" s="26"/>
      <c r="O1165" s="26"/>
      <c r="P1165" s="26"/>
      <c r="Y1165" s="6"/>
      <c r="Z1165" s="6"/>
      <c r="AA1165" s="6"/>
      <c r="CB1165" s="13"/>
      <c r="CC1165" s="13"/>
      <c r="CD1165" s="16"/>
      <c r="CE1165" s="193"/>
      <c r="CF1165" s="12" t="str">
        <f t="shared" si="550"/>
        <v/>
      </c>
      <c r="CG1165" s="16" t="str">
        <f t="shared" si="551"/>
        <v/>
      </c>
      <c r="CH1165" s="6" t="str">
        <f t="shared" si="552"/>
        <v/>
      </c>
      <c r="CI1165" s="6" t="str">
        <f t="shared" si="553"/>
        <v/>
      </c>
      <c r="CL1165" s="6"/>
      <c r="DG1165" s="2"/>
      <c r="DH1165" s="2"/>
    </row>
    <row r="1166" spans="2:112" x14ac:dyDescent="0.15">
      <c r="B1166" s="2"/>
      <c r="N1166" s="26"/>
      <c r="O1166" s="26"/>
      <c r="P1166" s="26"/>
      <c r="Y1166" s="6"/>
      <c r="Z1166" s="6"/>
      <c r="AA1166" s="6"/>
      <c r="CB1166" s="13"/>
      <c r="CC1166" s="13"/>
      <c r="CD1166" s="16"/>
      <c r="CE1166" s="193"/>
      <c r="CF1166" s="12" t="str">
        <f t="shared" si="550"/>
        <v/>
      </c>
      <c r="CG1166" s="16" t="str">
        <f t="shared" si="551"/>
        <v/>
      </c>
      <c r="CH1166" s="6" t="str">
        <f t="shared" si="552"/>
        <v/>
      </c>
      <c r="CI1166" s="6" t="str">
        <f t="shared" si="553"/>
        <v/>
      </c>
      <c r="CL1166" s="6"/>
      <c r="DG1166" s="2"/>
      <c r="DH1166" s="2"/>
    </row>
    <row r="1167" spans="2:112" x14ac:dyDescent="0.15">
      <c r="B1167" s="2"/>
      <c r="N1167" s="26"/>
      <c r="O1167" s="26"/>
      <c r="P1167" s="26"/>
      <c r="Y1167" s="6"/>
      <c r="Z1167" s="6"/>
      <c r="AA1167" s="6"/>
      <c r="CB1167" s="13"/>
      <c r="CC1167" s="13"/>
      <c r="CD1167" s="16"/>
      <c r="CE1167" s="193"/>
      <c r="CF1167" s="12" t="str">
        <f t="shared" si="550"/>
        <v/>
      </c>
      <c r="CG1167" s="16" t="str">
        <f t="shared" si="551"/>
        <v/>
      </c>
      <c r="CH1167" s="6" t="str">
        <f t="shared" si="552"/>
        <v/>
      </c>
      <c r="CI1167" s="6" t="str">
        <f t="shared" si="553"/>
        <v/>
      </c>
      <c r="CL1167" s="6"/>
      <c r="DG1167" s="2"/>
      <c r="DH1167" s="2"/>
    </row>
    <row r="1168" spans="2:112" x14ac:dyDescent="0.15">
      <c r="B1168" s="2"/>
      <c r="N1168" s="26"/>
      <c r="O1168" s="26"/>
      <c r="P1168" s="26"/>
      <c r="Y1168" s="6"/>
      <c r="Z1168" s="6"/>
      <c r="AA1168" s="6"/>
      <c r="CB1168" s="13"/>
      <c r="CC1168" s="13"/>
      <c r="CD1168" s="16"/>
      <c r="CE1168" s="193"/>
      <c r="CF1168" s="12" t="str">
        <f t="shared" si="550"/>
        <v/>
      </c>
      <c r="CG1168" s="16" t="str">
        <f t="shared" si="551"/>
        <v/>
      </c>
      <c r="CH1168" s="6" t="str">
        <f t="shared" si="552"/>
        <v/>
      </c>
      <c r="CI1168" s="6" t="str">
        <f t="shared" si="553"/>
        <v/>
      </c>
      <c r="CL1168" s="6"/>
      <c r="DG1168" s="2"/>
      <c r="DH1168" s="2"/>
    </row>
    <row r="1169" spans="2:112" x14ac:dyDescent="0.15">
      <c r="B1169" s="2"/>
      <c r="N1169" s="26"/>
      <c r="O1169" s="26"/>
      <c r="P1169" s="26"/>
      <c r="Y1169" s="6"/>
      <c r="Z1169" s="6"/>
      <c r="AA1169" s="6"/>
      <c r="CB1169" s="13"/>
      <c r="CC1169" s="13"/>
      <c r="CD1169" s="16"/>
      <c r="CE1169" s="193"/>
      <c r="CF1169" s="12" t="str">
        <f t="shared" si="550"/>
        <v/>
      </c>
      <c r="CG1169" s="16" t="str">
        <f t="shared" si="551"/>
        <v/>
      </c>
      <c r="CH1169" s="6" t="str">
        <f t="shared" si="552"/>
        <v/>
      </c>
      <c r="CI1169" s="6" t="str">
        <f t="shared" si="553"/>
        <v/>
      </c>
      <c r="CL1169" s="6"/>
      <c r="DG1169" s="2"/>
      <c r="DH1169" s="2"/>
    </row>
    <row r="1170" spans="2:112" x14ac:dyDescent="0.15">
      <c r="B1170" s="2"/>
      <c r="N1170" s="26"/>
      <c r="O1170" s="26"/>
      <c r="P1170" s="26"/>
      <c r="Y1170" s="6"/>
      <c r="Z1170" s="6"/>
      <c r="AA1170" s="6"/>
      <c r="CB1170" s="13"/>
      <c r="CC1170" s="13"/>
      <c r="CD1170" s="16"/>
      <c r="CE1170" s="193"/>
      <c r="CF1170" s="12" t="str">
        <f t="shared" si="550"/>
        <v/>
      </c>
      <c r="CG1170" s="16" t="str">
        <f t="shared" si="551"/>
        <v/>
      </c>
      <c r="CH1170" s="6" t="str">
        <f t="shared" si="552"/>
        <v/>
      </c>
      <c r="CI1170" s="6" t="str">
        <f t="shared" si="553"/>
        <v/>
      </c>
      <c r="CL1170" s="6"/>
      <c r="DG1170" s="2"/>
      <c r="DH1170" s="2"/>
    </row>
    <row r="1171" spans="2:112" x14ac:dyDescent="0.15">
      <c r="B1171" s="2"/>
      <c r="N1171" s="26"/>
      <c r="O1171" s="26"/>
      <c r="P1171" s="26"/>
      <c r="Y1171" s="6"/>
      <c r="Z1171" s="6"/>
      <c r="AA1171" s="6"/>
      <c r="CB1171" s="13"/>
      <c r="CC1171" s="13"/>
      <c r="CD1171" s="16"/>
      <c r="CE1171" s="193"/>
      <c r="CF1171" s="12" t="str">
        <f t="shared" si="550"/>
        <v/>
      </c>
      <c r="CG1171" s="16" t="str">
        <f t="shared" si="551"/>
        <v/>
      </c>
      <c r="CH1171" s="6" t="str">
        <f t="shared" si="552"/>
        <v/>
      </c>
      <c r="CI1171" s="6" t="str">
        <f t="shared" si="553"/>
        <v/>
      </c>
      <c r="CL1171" s="6"/>
      <c r="DG1171" s="2"/>
      <c r="DH1171" s="2"/>
    </row>
    <row r="1172" spans="2:112" x14ac:dyDescent="0.15">
      <c r="B1172" s="2"/>
      <c r="N1172" s="26"/>
      <c r="O1172" s="26"/>
      <c r="P1172" s="26"/>
      <c r="Y1172" s="6"/>
      <c r="Z1172" s="6"/>
      <c r="AA1172" s="6"/>
      <c r="CB1172" s="13"/>
      <c r="CC1172" s="13"/>
      <c r="CD1172" s="16"/>
      <c r="CE1172" s="193"/>
      <c r="CF1172" s="12" t="str">
        <f t="shared" si="550"/>
        <v/>
      </c>
      <c r="CG1172" s="16" t="str">
        <f t="shared" si="551"/>
        <v/>
      </c>
      <c r="CH1172" s="6" t="str">
        <f t="shared" si="552"/>
        <v/>
      </c>
      <c r="CI1172" s="6" t="str">
        <f t="shared" si="553"/>
        <v/>
      </c>
      <c r="CL1172" s="6"/>
      <c r="DG1172" s="2"/>
      <c r="DH1172" s="2"/>
    </row>
    <row r="1173" spans="2:112" x14ac:dyDescent="0.15">
      <c r="B1173" s="2"/>
      <c r="N1173" s="26"/>
      <c r="O1173" s="26"/>
      <c r="P1173" s="26"/>
      <c r="Y1173" s="6"/>
      <c r="Z1173" s="6"/>
      <c r="AA1173" s="6"/>
      <c r="CB1173" s="13"/>
      <c r="CC1173" s="13"/>
      <c r="CD1173" s="16"/>
      <c r="CE1173" s="193"/>
      <c r="CF1173" s="12" t="str">
        <f t="shared" si="550"/>
        <v/>
      </c>
      <c r="CG1173" s="16" t="str">
        <f t="shared" si="551"/>
        <v/>
      </c>
      <c r="CH1173" s="6" t="str">
        <f t="shared" si="552"/>
        <v/>
      </c>
      <c r="CI1173" s="6" t="str">
        <f t="shared" si="553"/>
        <v/>
      </c>
      <c r="CL1173" s="6"/>
      <c r="DG1173" s="2"/>
      <c r="DH1173" s="2"/>
    </row>
    <row r="1174" spans="2:112" x14ac:dyDescent="0.15">
      <c r="B1174" s="2"/>
      <c r="N1174" s="26"/>
      <c r="O1174" s="26"/>
      <c r="P1174" s="26"/>
      <c r="Y1174" s="6"/>
      <c r="Z1174" s="6"/>
      <c r="AA1174" s="6"/>
      <c r="CB1174" s="13"/>
      <c r="CC1174" s="13"/>
      <c r="CD1174" s="16"/>
      <c r="CE1174" s="193"/>
      <c r="CF1174" s="12" t="str">
        <f t="shared" si="550"/>
        <v/>
      </c>
      <c r="CG1174" s="16" t="str">
        <f t="shared" si="551"/>
        <v/>
      </c>
      <c r="CH1174" s="6" t="str">
        <f t="shared" si="552"/>
        <v/>
      </c>
      <c r="CI1174" s="6" t="str">
        <f t="shared" si="553"/>
        <v/>
      </c>
      <c r="CL1174" s="6"/>
      <c r="DG1174" s="2"/>
      <c r="DH1174" s="2"/>
    </row>
    <row r="1175" spans="2:112" x14ac:dyDescent="0.15">
      <c r="B1175" s="2"/>
      <c r="N1175" s="26"/>
      <c r="O1175" s="26"/>
      <c r="P1175" s="26"/>
      <c r="Y1175" s="6"/>
      <c r="Z1175" s="6"/>
      <c r="AA1175" s="6"/>
      <c r="CB1175" s="13"/>
      <c r="CC1175" s="13"/>
      <c r="CD1175" s="16"/>
      <c r="CE1175" s="193"/>
      <c r="CF1175" s="12" t="str">
        <f t="shared" si="550"/>
        <v/>
      </c>
      <c r="CG1175" s="16" t="str">
        <f t="shared" si="551"/>
        <v/>
      </c>
      <c r="CH1175" s="6" t="str">
        <f t="shared" si="552"/>
        <v/>
      </c>
      <c r="CI1175" s="6" t="str">
        <f t="shared" si="553"/>
        <v/>
      </c>
      <c r="CL1175" s="6"/>
      <c r="DG1175" s="2"/>
      <c r="DH1175" s="2"/>
    </row>
    <row r="1176" spans="2:112" x14ac:dyDescent="0.15">
      <c r="B1176" s="2"/>
      <c r="N1176" s="26"/>
      <c r="O1176" s="26"/>
      <c r="P1176" s="26"/>
      <c r="Y1176" s="6"/>
      <c r="Z1176" s="6"/>
      <c r="AA1176" s="6"/>
      <c r="CB1176" s="13"/>
      <c r="CC1176" s="13"/>
      <c r="CD1176" s="16"/>
      <c r="CE1176" s="193"/>
      <c r="CF1176" s="12" t="str">
        <f t="shared" si="550"/>
        <v/>
      </c>
      <c r="CG1176" s="16" t="str">
        <f t="shared" si="551"/>
        <v/>
      </c>
      <c r="CH1176" s="6" t="str">
        <f t="shared" si="552"/>
        <v/>
      </c>
      <c r="CI1176" s="6" t="str">
        <f t="shared" si="553"/>
        <v/>
      </c>
      <c r="CL1176" s="6"/>
      <c r="DG1176" s="2"/>
      <c r="DH1176" s="2"/>
    </row>
    <row r="1177" spans="2:112" x14ac:dyDescent="0.15">
      <c r="B1177" s="2"/>
      <c r="N1177" s="26"/>
      <c r="O1177" s="26"/>
      <c r="P1177" s="26"/>
      <c r="Y1177" s="6"/>
      <c r="Z1177" s="6"/>
      <c r="AA1177" s="6"/>
      <c r="CB1177" s="13"/>
      <c r="CC1177" s="13"/>
      <c r="CD1177" s="16"/>
      <c r="CE1177" s="193"/>
      <c r="CF1177" s="12" t="str">
        <f t="shared" si="550"/>
        <v/>
      </c>
      <c r="CG1177" s="16" t="str">
        <f t="shared" si="551"/>
        <v/>
      </c>
      <c r="CH1177" s="6" t="str">
        <f t="shared" si="552"/>
        <v/>
      </c>
      <c r="CI1177" s="6" t="str">
        <f t="shared" si="553"/>
        <v/>
      </c>
      <c r="CL1177" s="6"/>
      <c r="DG1177" s="2"/>
      <c r="DH1177" s="2"/>
    </row>
    <row r="1178" spans="2:112" x14ac:dyDescent="0.15">
      <c r="B1178" s="2"/>
      <c r="N1178" s="26"/>
      <c r="O1178" s="26"/>
      <c r="P1178" s="26"/>
      <c r="Y1178" s="6"/>
      <c r="Z1178" s="6"/>
      <c r="AA1178" s="6"/>
      <c r="CB1178" s="13"/>
      <c r="CC1178" s="13"/>
      <c r="CD1178" s="16"/>
      <c r="CE1178" s="193"/>
      <c r="CF1178" s="12" t="str">
        <f t="shared" si="550"/>
        <v/>
      </c>
      <c r="CG1178" s="16" t="str">
        <f t="shared" si="551"/>
        <v/>
      </c>
      <c r="CH1178" s="6" t="str">
        <f t="shared" si="552"/>
        <v/>
      </c>
      <c r="CI1178" s="6" t="str">
        <f t="shared" si="553"/>
        <v/>
      </c>
      <c r="CL1178" s="6"/>
      <c r="DG1178" s="2"/>
      <c r="DH1178" s="2"/>
    </row>
    <row r="1179" spans="2:112" x14ac:dyDescent="0.15">
      <c r="B1179" s="2"/>
      <c r="N1179" s="26"/>
      <c r="O1179" s="26"/>
      <c r="P1179" s="26"/>
      <c r="Y1179" s="6"/>
      <c r="Z1179" s="6"/>
      <c r="AA1179" s="6"/>
      <c r="CB1179" s="13"/>
      <c r="CC1179" s="13"/>
      <c r="CD1179" s="16"/>
      <c r="CE1179" s="193"/>
      <c r="CF1179" s="12" t="str">
        <f t="shared" si="550"/>
        <v/>
      </c>
      <c r="CG1179" s="16" t="str">
        <f t="shared" si="551"/>
        <v/>
      </c>
      <c r="CH1179" s="6" t="str">
        <f t="shared" si="552"/>
        <v/>
      </c>
      <c r="CI1179" s="6" t="str">
        <f t="shared" si="553"/>
        <v/>
      </c>
      <c r="CL1179" s="6"/>
      <c r="DG1179" s="2"/>
      <c r="DH1179" s="2"/>
    </row>
    <row r="1180" spans="2:112" x14ac:dyDescent="0.15">
      <c r="B1180" s="2"/>
      <c r="N1180" s="26"/>
      <c r="O1180" s="26"/>
      <c r="P1180" s="26"/>
      <c r="Y1180" s="6"/>
      <c r="Z1180" s="6"/>
      <c r="AA1180" s="6"/>
      <c r="CB1180" s="13"/>
      <c r="CC1180" s="13"/>
      <c r="CD1180" s="16"/>
      <c r="CE1180" s="193"/>
      <c r="CF1180" s="12" t="str">
        <f t="shared" si="550"/>
        <v/>
      </c>
      <c r="CG1180" s="16" t="str">
        <f t="shared" si="551"/>
        <v/>
      </c>
      <c r="CH1180" s="6" t="str">
        <f t="shared" si="552"/>
        <v/>
      </c>
      <c r="CI1180" s="6" t="str">
        <f t="shared" si="553"/>
        <v/>
      </c>
      <c r="CL1180" s="6"/>
      <c r="DG1180" s="2"/>
      <c r="DH1180" s="2"/>
    </row>
    <row r="1181" spans="2:112" x14ac:dyDescent="0.15">
      <c r="B1181" s="2"/>
      <c r="N1181" s="26"/>
      <c r="O1181" s="26"/>
      <c r="P1181" s="26"/>
      <c r="Y1181" s="6"/>
      <c r="Z1181" s="6"/>
      <c r="AA1181" s="6"/>
      <c r="CB1181" s="13"/>
      <c r="CC1181" s="13"/>
      <c r="CD1181" s="16"/>
      <c r="CE1181" s="193"/>
      <c r="CF1181" s="12" t="str">
        <f t="shared" si="550"/>
        <v/>
      </c>
      <c r="CG1181" s="16" t="str">
        <f t="shared" si="551"/>
        <v/>
      </c>
      <c r="CH1181" s="6" t="str">
        <f t="shared" si="552"/>
        <v/>
      </c>
      <c r="CI1181" s="6" t="str">
        <f t="shared" si="553"/>
        <v/>
      </c>
      <c r="CL1181" s="6"/>
      <c r="DG1181" s="2"/>
      <c r="DH1181" s="2"/>
    </row>
    <row r="1182" spans="2:112" x14ac:dyDescent="0.15">
      <c r="B1182" s="2"/>
      <c r="N1182" s="26"/>
      <c r="O1182" s="26"/>
      <c r="P1182" s="26"/>
      <c r="Y1182" s="6"/>
      <c r="Z1182" s="6"/>
      <c r="AA1182" s="6"/>
      <c r="CB1182" s="13"/>
      <c r="CC1182" s="13"/>
      <c r="CD1182" s="16"/>
      <c r="CE1182" s="193"/>
      <c r="CF1182" s="12" t="str">
        <f t="shared" si="550"/>
        <v/>
      </c>
      <c r="CG1182" s="16" t="str">
        <f t="shared" si="551"/>
        <v/>
      </c>
      <c r="CH1182" s="6" t="str">
        <f t="shared" si="552"/>
        <v/>
      </c>
      <c r="CI1182" s="6" t="str">
        <f t="shared" si="553"/>
        <v/>
      </c>
      <c r="CL1182" s="6"/>
      <c r="DG1182" s="2"/>
      <c r="DH1182" s="2"/>
    </row>
    <row r="1183" spans="2:112" x14ac:dyDescent="0.15">
      <c r="B1183" s="2"/>
      <c r="N1183" s="26"/>
      <c r="O1183" s="26"/>
      <c r="P1183" s="26"/>
      <c r="Y1183" s="6"/>
      <c r="Z1183" s="6"/>
      <c r="AA1183" s="6"/>
      <c r="CB1183" s="13"/>
      <c r="CC1183" s="13"/>
      <c r="CD1183" s="16"/>
      <c r="CE1183" s="193"/>
      <c r="CF1183" s="12" t="str">
        <f t="shared" si="550"/>
        <v/>
      </c>
      <c r="CG1183" s="16" t="str">
        <f t="shared" si="551"/>
        <v/>
      </c>
      <c r="CH1183" s="6" t="str">
        <f t="shared" si="552"/>
        <v/>
      </c>
      <c r="CI1183" s="6" t="str">
        <f t="shared" si="553"/>
        <v/>
      </c>
      <c r="CL1183" s="6"/>
      <c r="DG1183" s="2"/>
      <c r="DH1183" s="2"/>
    </row>
    <row r="1184" spans="2:112" x14ac:dyDescent="0.15">
      <c r="B1184" s="2"/>
      <c r="N1184" s="26"/>
      <c r="O1184" s="26"/>
      <c r="P1184" s="26"/>
      <c r="Y1184" s="6"/>
      <c r="Z1184" s="6"/>
      <c r="AA1184" s="6"/>
      <c r="CB1184" s="13"/>
      <c r="CC1184" s="13"/>
      <c r="CD1184" s="16"/>
      <c r="CE1184" s="193"/>
      <c r="CF1184" s="12" t="str">
        <f t="shared" si="550"/>
        <v/>
      </c>
      <c r="CG1184" s="16" t="str">
        <f t="shared" si="551"/>
        <v/>
      </c>
      <c r="CH1184" s="6" t="str">
        <f t="shared" si="552"/>
        <v/>
      </c>
      <c r="CI1184" s="6" t="str">
        <f t="shared" si="553"/>
        <v/>
      </c>
      <c r="CL1184" s="6"/>
      <c r="DG1184" s="2"/>
      <c r="DH1184" s="2"/>
    </row>
    <row r="1185" spans="2:112" x14ac:dyDescent="0.15">
      <c r="B1185" s="2"/>
      <c r="N1185" s="26"/>
      <c r="O1185" s="26"/>
      <c r="P1185" s="26"/>
      <c r="Y1185" s="6"/>
      <c r="Z1185" s="6"/>
      <c r="AA1185" s="6"/>
      <c r="CB1185" s="13"/>
      <c r="CC1185" s="13"/>
      <c r="CD1185" s="16"/>
      <c r="CE1185" s="193"/>
      <c r="CF1185" s="12" t="str">
        <f t="shared" si="550"/>
        <v/>
      </c>
      <c r="CG1185" s="16" t="str">
        <f t="shared" si="551"/>
        <v/>
      </c>
      <c r="CH1185" s="6" t="str">
        <f t="shared" si="552"/>
        <v/>
      </c>
      <c r="CI1185" s="6" t="str">
        <f t="shared" si="553"/>
        <v/>
      </c>
      <c r="CL1185" s="6"/>
      <c r="DG1185" s="2"/>
      <c r="DH1185" s="2"/>
    </row>
    <row r="1186" spans="2:112" x14ac:dyDescent="0.15">
      <c r="B1186" s="2"/>
      <c r="N1186" s="26"/>
      <c r="O1186" s="26"/>
      <c r="P1186" s="26"/>
      <c r="Y1186" s="6"/>
      <c r="Z1186" s="6"/>
      <c r="AA1186" s="6"/>
      <c r="CB1186" s="13"/>
      <c r="CC1186" s="13"/>
      <c r="CD1186" s="16"/>
      <c r="CE1186" s="193"/>
      <c r="CF1186" s="12" t="str">
        <f t="shared" si="550"/>
        <v/>
      </c>
      <c r="CG1186" s="16" t="str">
        <f t="shared" si="551"/>
        <v/>
      </c>
      <c r="CH1186" s="6" t="str">
        <f t="shared" si="552"/>
        <v/>
      </c>
      <c r="CI1186" s="6" t="str">
        <f t="shared" si="553"/>
        <v/>
      </c>
      <c r="CL1186" s="6"/>
      <c r="DG1186" s="2"/>
      <c r="DH1186" s="2"/>
    </row>
    <row r="1187" spans="2:112" x14ac:dyDescent="0.15">
      <c r="B1187" s="2"/>
      <c r="N1187" s="26"/>
      <c r="O1187" s="26"/>
      <c r="P1187" s="26"/>
      <c r="Y1187" s="6"/>
      <c r="Z1187" s="6"/>
      <c r="AA1187" s="6"/>
      <c r="CB1187" s="13"/>
      <c r="CC1187" s="13"/>
      <c r="CD1187" s="16"/>
      <c r="CE1187" s="193"/>
      <c r="CF1187" s="12" t="str">
        <f t="shared" si="550"/>
        <v/>
      </c>
      <c r="CG1187" s="16" t="str">
        <f t="shared" si="551"/>
        <v/>
      </c>
      <c r="CH1187" s="6" t="str">
        <f t="shared" si="552"/>
        <v/>
      </c>
      <c r="CI1187" s="6" t="str">
        <f t="shared" si="553"/>
        <v/>
      </c>
      <c r="CL1187" s="6"/>
      <c r="DG1187" s="2"/>
      <c r="DH1187" s="2"/>
    </row>
    <row r="1188" spans="2:112" x14ac:dyDescent="0.15">
      <c r="B1188" s="2"/>
      <c r="N1188" s="26"/>
      <c r="O1188" s="26"/>
      <c r="P1188" s="26"/>
      <c r="Y1188" s="6"/>
      <c r="Z1188" s="6"/>
      <c r="AA1188" s="6"/>
      <c r="CB1188" s="13"/>
      <c r="CC1188" s="13"/>
      <c r="CD1188" s="16"/>
      <c r="CE1188" s="193"/>
      <c r="CF1188" s="12" t="str">
        <f t="shared" si="550"/>
        <v/>
      </c>
      <c r="CG1188" s="16" t="str">
        <f t="shared" si="551"/>
        <v/>
      </c>
      <c r="CH1188" s="6" t="str">
        <f t="shared" si="552"/>
        <v/>
      </c>
      <c r="CI1188" s="6" t="str">
        <f t="shared" si="553"/>
        <v/>
      </c>
      <c r="CL1188" s="6"/>
      <c r="DG1188" s="2"/>
      <c r="DH1188" s="2"/>
    </row>
    <row r="1189" spans="2:112" x14ac:dyDescent="0.15">
      <c r="B1189" s="2"/>
      <c r="N1189" s="26"/>
      <c r="O1189" s="26"/>
      <c r="P1189" s="26"/>
      <c r="Y1189" s="6"/>
      <c r="Z1189" s="6"/>
      <c r="AA1189" s="6"/>
      <c r="CB1189" s="13"/>
      <c r="CC1189" s="13"/>
      <c r="CD1189" s="16"/>
      <c r="CE1189" s="193"/>
      <c r="CF1189" s="12" t="str">
        <f t="shared" si="550"/>
        <v/>
      </c>
      <c r="CG1189" s="16" t="str">
        <f t="shared" si="551"/>
        <v/>
      </c>
      <c r="CH1189" s="6" t="str">
        <f t="shared" si="552"/>
        <v/>
      </c>
      <c r="CI1189" s="6" t="str">
        <f t="shared" si="553"/>
        <v/>
      </c>
      <c r="CL1189" s="6"/>
      <c r="DG1189" s="2"/>
      <c r="DH1189" s="2"/>
    </row>
    <row r="1190" spans="2:112" x14ac:dyDescent="0.15">
      <c r="B1190" s="2"/>
      <c r="N1190" s="26"/>
      <c r="O1190" s="26"/>
      <c r="P1190" s="26"/>
      <c r="Y1190" s="6"/>
      <c r="Z1190" s="6"/>
      <c r="AA1190" s="6"/>
      <c r="CB1190" s="13"/>
      <c r="CC1190" s="13"/>
      <c r="CD1190" s="16"/>
      <c r="CE1190" s="193"/>
      <c r="CF1190" s="12" t="str">
        <f t="shared" si="550"/>
        <v/>
      </c>
      <c r="CG1190" s="16" t="str">
        <f t="shared" si="551"/>
        <v/>
      </c>
      <c r="CH1190" s="6" t="str">
        <f t="shared" si="552"/>
        <v/>
      </c>
      <c r="CI1190" s="6" t="str">
        <f t="shared" si="553"/>
        <v/>
      </c>
      <c r="CL1190" s="6"/>
      <c r="DG1190" s="2"/>
      <c r="DH1190" s="2"/>
    </row>
    <row r="1191" spans="2:112" x14ac:dyDescent="0.15">
      <c r="B1191" s="2"/>
      <c r="N1191" s="26"/>
      <c r="O1191" s="26"/>
      <c r="P1191" s="26"/>
      <c r="Y1191" s="6"/>
      <c r="Z1191" s="6"/>
      <c r="AA1191" s="6"/>
      <c r="CB1191" s="13"/>
      <c r="CC1191" s="13"/>
      <c r="CD1191" s="16"/>
      <c r="CE1191" s="193"/>
      <c r="CF1191" s="12" t="str">
        <f t="shared" si="550"/>
        <v/>
      </c>
      <c r="CG1191" s="16" t="str">
        <f t="shared" si="551"/>
        <v/>
      </c>
      <c r="CH1191" s="6" t="str">
        <f t="shared" si="552"/>
        <v/>
      </c>
      <c r="CI1191" s="6" t="str">
        <f t="shared" si="553"/>
        <v/>
      </c>
      <c r="CL1191" s="6"/>
      <c r="DG1191" s="2"/>
      <c r="DH1191" s="2"/>
    </row>
    <row r="1192" spans="2:112" x14ac:dyDescent="0.15">
      <c r="B1192" s="2"/>
      <c r="N1192" s="26"/>
      <c r="O1192" s="26"/>
      <c r="P1192" s="26"/>
      <c r="Y1192" s="6"/>
      <c r="Z1192" s="6"/>
      <c r="AA1192" s="6"/>
      <c r="CB1192" s="13"/>
      <c r="CC1192" s="13"/>
      <c r="CD1192" s="16"/>
      <c r="CE1192" s="193"/>
      <c r="CF1192" s="12" t="str">
        <f t="shared" si="550"/>
        <v/>
      </c>
      <c r="CG1192" s="16" t="str">
        <f t="shared" si="551"/>
        <v/>
      </c>
      <c r="CH1192" s="6" t="str">
        <f t="shared" si="552"/>
        <v/>
      </c>
      <c r="CI1192" s="6" t="str">
        <f t="shared" si="553"/>
        <v/>
      </c>
      <c r="CL1192" s="6"/>
      <c r="DG1192" s="2"/>
      <c r="DH1192" s="2"/>
    </row>
    <row r="1193" spans="2:112" x14ac:dyDescent="0.15">
      <c r="B1193" s="2"/>
      <c r="N1193" s="26"/>
      <c r="O1193" s="26"/>
      <c r="P1193" s="26"/>
      <c r="Y1193" s="6"/>
      <c r="Z1193" s="6"/>
      <c r="AA1193" s="6"/>
      <c r="CB1193" s="13"/>
      <c r="CC1193" s="13"/>
      <c r="CD1193" s="16"/>
      <c r="CE1193" s="193"/>
      <c r="CF1193" s="12" t="str">
        <f t="shared" si="550"/>
        <v/>
      </c>
      <c r="CG1193" s="16" t="str">
        <f t="shared" si="551"/>
        <v/>
      </c>
      <c r="CH1193" s="6" t="str">
        <f t="shared" si="552"/>
        <v/>
      </c>
      <c r="CI1193" s="6" t="str">
        <f t="shared" si="553"/>
        <v/>
      </c>
      <c r="CL1193" s="6"/>
      <c r="DG1193" s="2"/>
      <c r="DH1193" s="2"/>
    </row>
    <row r="1194" spans="2:112" x14ac:dyDescent="0.15">
      <c r="B1194" s="2"/>
      <c r="N1194" s="26"/>
      <c r="O1194" s="26"/>
      <c r="P1194" s="26"/>
      <c r="Y1194" s="6"/>
      <c r="Z1194" s="6"/>
      <c r="AA1194" s="6"/>
      <c r="CB1194" s="13"/>
      <c r="CC1194" s="13"/>
      <c r="CD1194" s="16"/>
      <c r="CE1194" s="193"/>
      <c r="CF1194" s="12" t="str">
        <f t="shared" si="550"/>
        <v/>
      </c>
      <c r="CG1194" s="16" t="str">
        <f t="shared" si="551"/>
        <v/>
      </c>
      <c r="CH1194" s="6" t="str">
        <f t="shared" si="552"/>
        <v/>
      </c>
      <c r="CI1194" s="6" t="str">
        <f t="shared" si="553"/>
        <v/>
      </c>
      <c r="CL1194" s="6"/>
      <c r="DG1194" s="2"/>
      <c r="DH1194" s="2"/>
    </row>
    <row r="1195" spans="2:112" x14ac:dyDescent="0.15">
      <c r="B1195" s="2"/>
      <c r="N1195" s="26"/>
      <c r="O1195" s="26"/>
      <c r="P1195" s="26"/>
      <c r="Y1195" s="6"/>
      <c r="Z1195" s="6"/>
      <c r="AA1195" s="6"/>
      <c r="CB1195" s="13"/>
      <c r="CC1195" s="13"/>
      <c r="CD1195" s="16"/>
      <c r="CE1195" s="193"/>
      <c r="CF1195" s="12" t="str">
        <f t="shared" si="550"/>
        <v/>
      </c>
      <c r="CG1195" s="16" t="str">
        <f t="shared" si="551"/>
        <v/>
      </c>
      <c r="CH1195" s="6" t="str">
        <f t="shared" si="552"/>
        <v/>
      </c>
      <c r="CI1195" s="6" t="str">
        <f t="shared" si="553"/>
        <v/>
      </c>
      <c r="CL1195" s="6"/>
      <c r="DG1195" s="2"/>
      <c r="DH1195" s="2"/>
    </row>
    <row r="1196" spans="2:112" x14ac:dyDescent="0.15">
      <c r="B1196" s="2"/>
      <c r="N1196" s="26"/>
      <c r="O1196" s="26"/>
      <c r="P1196" s="26"/>
      <c r="Y1196" s="6"/>
      <c r="Z1196" s="6"/>
      <c r="AA1196" s="6"/>
      <c r="CB1196" s="13"/>
      <c r="CC1196" s="13"/>
      <c r="CD1196" s="16"/>
      <c r="CE1196" s="193"/>
      <c r="CF1196" s="12" t="str">
        <f t="shared" si="550"/>
        <v/>
      </c>
      <c r="CG1196" s="16" t="str">
        <f t="shared" si="551"/>
        <v/>
      </c>
      <c r="CH1196" s="6" t="str">
        <f t="shared" si="552"/>
        <v/>
      </c>
      <c r="CI1196" s="6" t="str">
        <f t="shared" si="553"/>
        <v/>
      </c>
      <c r="CL1196" s="6"/>
      <c r="DG1196" s="2"/>
      <c r="DH1196" s="2"/>
    </row>
    <row r="1197" spans="2:112" x14ac:dyDescent="0.15">
      <c r="B1197" s="2"/>
      <c r="N1197" s="26"/>
      <c r="O1197" s="26"/>
      <c r="P1197" s="26"/>
      <c r="Y1197" s="6"/>
      <c r="Z1197" s="6"/>
      <c r="AA1197" s="6"/>
      <c r="CB1197" s="13"/>
      <c r="CC1197" s="13"/>
      <c r="CD1197" s="16"/>
      <c r="CE1197" s="193"/>
      <c r="CF1197" s="12" t="str">
        <f t="shared" si="550"/>
        <v/>
      </c>
      <c r="CG1197" s="16" t="str">
        <f t="shared" si="551"/>
        <v/>
      </c>
      <c r="CH1197" s="6" t="str">
        <f t="shared" si="552"/>
        <v/>
      </c>
      <c r="CI1197" s="6" t="str">
        <f t="shared" si="553"/>
        <v/>
      </c>
      <c r="CL1197" s="6"/>
      <c r="DG1197" s="2"/>
      <c r="DH1197" s="2"/>
    </row>
    <row r="1198" spans="2:112" x14ac:dyDescent="0.15">
      <c r="B1198" s="2"/>
      <c r="N1198" s="26"/>
      <c r="O1198" s="26"/>
      <c r="P1198" s="26"/>
      <c r="Y1198" s="6"/>
      <c r="Z1198" s="6"/>
      <c r="AA1198" s="6"/>
      <c r="CB1198" s="13"/>
      <c r="CC1198" s="13"/>
      <c r="CD1198" s="16"/>
      <c r="CE1198" s="193"/>
      <c r="CF1198" s="12" t="str">
        <f t="shared" si="550"/>
        <v/>
      </c>
      <c r="CG1198" s="16" t="str">
        <f t="shared" si="551"/>
        <v/>
      </c>
      <c r="CH1198" s="6" t="str">
        <f t="shared" si="552"/>
        <v/>
      </c>
      <c r="CI1198" s="6" t="str">
        <f t="shared" si="553"/>
        <v/>
      </c>
      <c r="CL1198" s="6"/>
      <c r="DG1198" s="2"/>
      <c r="DH1198" s="2"/>
    </row>
    <row r="1199" spans="2:112" x14ac:dyDescent="0.15">
      <c r="B1199" s="2"/>
      <c r="N1199" s="26"/>
      <c r="O1199" s="26"/>
      <c r="P1199" s="26"/>
      <c r="Y1199" s="6"/>
      <c r="Z1199" s="6"/>
      <c r="AA1199" s="6"/>
      <c r="CB1199" s="13"/>
      <c r="CC1199" s="13"/>
      <c r="CD1199" s="16"/>
      <c r="CE1199" s="193"/>
      <c r="CF1199" s="12" t="str">
        <f t="shared" si="550"/>
        <v/>
      </c>
      <c r="CG1199" s="16" t="str">
        <f t="shared" si="551"/>
        <v/>
      </c>
      <c r="CH1199" s="6" t="str">
        <f t="shared" si="552"/>
        <v/>
      </c>
      <c r="CI1199" s="6" t="str">
        <f t="shared" si="553"/>
        <v/>
      </c>
      <c r="CL1199" s="6"/>
      <c r="DG1199" s="2"/>
      <c r="DH1199" s="2"/>
    </row>
    <row r="1200" spans="2:112" x14ac:dyDescent="0.15">
      <c r="B1200" s="2"/>
      <c r="N1200" s="26"/>
      <c r="O1200" s="26"/>
      <c r="P1200" s="26"/>
      <c r="Y1200" s="6"/>
      <c r="Z1200" s="6"/>
      <c r="AA1200" s="6"/>
      <c r="CB1200" s="13"/>
      <c r="CC1200" s="13"/>
      <c r="CD1200" s="16"/>
      <c r="CE1200" s="193"/>
      <c r="CF1200" s="12" t="str">
        <f t="shared" si="550"/>
        <v/>
      </c>
      <c r="CG1200" s="16" t="str">
        <f t="shared" si="551"/>
        <v/>
      </c>
      <c r="CH1200" s="6" t="str">
        <f t="shared" si="552"/>
        <v/>
      </c>
      <c r="CI1200" s="6" t="str">
        <f t="shared" si="553"/>
        <v/>
      </c>
      <c r="CL1200" s="6"/>
      <c r="DG1200" s="2"/>
      <c r="DH1200" s="2"/>
    </row>
    <row r="1201" spans="2:112" x14ac:dyDescent="0.15">
      <c r="B1201" s="2"/>
      <c r="N1201" s="26"/>
      <c r="O1201" s="26"/>
      <c r="P1201" s="26"/>
      <c r="Y1201" s="6"/>
      <c r="Z1201" s="6"/>
      <c r="AA1201" s="6"/>
      <c r="CB1201" s="13"/>
      <c r="CC1201" s="13"/>
      <c r="CD1201" s="16"/>
      <c r="CE1201" s="193"/>
      <c r="CF1201" s="12" t="str">
        <f t="shared" si="550"/>
        <v/>
      </c>
      <c r="CG1201" s="16" t="str">
        <f t="shared" si="551"/>
        <v/>
      </c>
      <c r="CH1201" s="6" t="str">
        <f t="shared" si="552"/>
        <v/>
      </c>
      <c r="CI1201" s="6" t="str">
        <f t="shared" si="553"/>
        <v/>
      </c>
      <c r="CL1201" s="6"/>
      <c r="DG1201" s="2"/>
      <c r="DH1201" s="2"/>
    </row>
    <row r="1202" spans="2:112" x14ac:dyDescent="0.15">
      <c r="B1202" s="2"/>
      <c r="N1202" s="26"/>
      <c r="O1202" s="26"/>
      <c r="P1202" s="26"/>
      <c r="Y1202" s="6"/>
      <c r="Z1202" s="6"/>
      <c r="AA1202" s="6"/>
      <c r="CB1202" s="13"/>
      <c r="CC1202" s="13"/>
      <c r="CD1202" s="16"/>
      <c r="CE1202" s="193"/>
      <c r="CF1202" s="12" t="str">
        <f t="shared" si="550"/>
        <v/>
      </c>
      <c r="CG1202" s="16" t="str">
        <f t="shared" si="551"/>
        <v/>
      </c>
      <c r="CH1202" s="6" t="str">
        <f t="shared" si="552"/>
        <v/>
      </c>
      <c r="CI1202" s="6" t="str">
        <f t="shared" si="553"/>
        <v/>
      </c>
      <c r="CL1202" s="6"/>
      <c r="DG1202" s="2"/>
      <c r="DH1202" s="2"/>
    </row>
    <row r="1203" spans="2:112" x14ac:dyDescent="0.15">
      <c r="B1203" s="2"/>
      <c r="N1203" s="26"/>
      <c r="O1203" s="26"/>
      <c r="P1203" s="26"/>
      <c r="Y1203" s="6"/>
      <c r="Z1203" s="6"/>
      <c r="AA1203" s="6"/>
      <c r="CB1203" s="13"/>
      <c r="CC1203" s="13"/>
      <c r="CD1203" s="16"/>
      <c r="CE1203" s="193"/>
      <c r="CF1203" s="12" t="str">
        <f t="shared" si="550"/>
        <v/>
      </c>
      <c r="CG1203" s="16" t="str">
        <f t="shared" si="551"/>
        <v/>
      </c>
      <c r="CH1203" s="6" t="str">
        <f t="shared" si="552"/>
        <v/>
      </c>
      <c r="CI1203" s="6" t="str">
        <f t="shared" si="553"/>
        <v/>
      </c>
      <c r="CL1203" s="6"/>
      <c r="DG1203" s="2"/>
      <c r="DH1203" s="2"/>
    </row>
    <row r="1204" spans="2:112" x14ac:dyDescent="0.15">
      <c r="B1204" s="2"/>
      <c r="N1204" s="26"/>
      <c r="O1204" s="26"/>
      <c r="P1204" s="26"/>
      <c r="Y1204" s="6"/>
      <c r="Z1204" s="6"/>
      <c r="AA1204" s="6"/>
      <c r="CB1204" s="13"/>
      <c r="CC1204" s="13"/>
      <c r="CD1204" s="16"/>
      <c r="CE1204" s="193"/>
      <c r="CF1204" s="12" t="str">
        <f t="shared" si="550"/>
        <v/>
      </c>
      <c r="CG1204" s="16" t="str">
        <f t="shared" si="551"/>
        <v/>
      </c>
      <c r="CH1204" s="6" t="str">
        <f t="shared" si="552"/>
        <v/>
      </c>
      <c r="CI1204" s="6" t="str">
        <f t="shared" si="553"/>
        <v/>
      </c>
      <c r="CL1204" s="6"/>
      <c r="DG1204" s="2"/>
      <c r="DH1204" s="2"/>
    </row>
    <row r="1205" spans="2:112" x14ac:dyDescent="0.15">
      <c r="B1205" s="2"/>
      <c r="N1205" s="26"/>
      <c r="O1205" s="26"/>
      <c r="P1205" s="26"/>
      <c r="Y1205" s="6"/>
      <c r="Z1205" s="6"/>
      <c r="AA1205" s="6"/>
      <c r="CB1205" s="13"/>
      <c r="CC1205" s="13"/>
      <c r="CD1205" s="16"/>
      <c r="CE1205" s="193"/>
      <c r="CF1205" s="12" t="str">
        <f t="shared" si="550"/>
        <v/>
      </c>
      <c r="CG1205" s="16" t="str">
        <f t="shared" si="551"/>
        <v/>
      </c>
      <c r="CH1205" s="6" t="str">
        <f t="shared" si="552"/>
        <v/>
      </c>
      <c r="CI1205" s="6" t="str">
        <f t="shared" si="553"/>
        <v/>
      </c>
      <c r="CL1205" s="6"/>
      <c r="DG1205" s="2"/>
      <c r="DH1205" s="2"/>
    </row>
    <row r="1206" spans="2:112" x14ac:dyDescent="0.15">
      <c r="B1206" s="2"/>
      <c r="N1206" s="26"/>
      <c r="O1206" s="26"/>
      <c r="P1206" s="26"/>
      <c r="Y1206" s="6"/>
      <c r="Z1206" s="6"/>
      <c r="AA1206" s="6"/>
      <c r="CB1206" s="13"/>
      <c r="CC1206" s="13"/>
      <c r="CD1206" s="16"/>
      <c r="CE1206" s="193"/>
      <c r="CF1206" s="12" t="str">
        <f t="shared" si="550"/>
        <v/>
      </c>
      <c r="CG1206" s="16" t="str">
        <f t="shared" si="551"/>
        <v/>
      </c>
      <c r="CH1206" s="6" t="str">
        <f t="shared" si="552"/>
        <v/>
      </c>
      <c r="CI1206" s="6" t="str">
        <f t="shared" si="553"/>
        <v/>
      </c>
      <c r="CL1206" s="6"/>
      <c r="DG1206" s="2"/>
      <c r="DH1206" s="2"/>
    </row>
    <row r="1207" spans="2:112" x14ac:dyDescent="0.15">
      <c r="B1207" s="2"/>
      <c r="N1207" s="26"/>
      <c r="O1207" s="26"/>
      <c r="P1207" s="26"/>
      <c r="Y1207" s="6"/>
      <c r="Z1207" s="6"/>
      <c r="AA1207" s="6"/>
      <c r="CB1207" s="13"/>
      <c r="CC1207" s="13"/>
      <c r="CD1207" s="16"/>
      <c r="CE1207" s="193"/>
      <c r="CF1207" s="12" t="str">
        <f t="shared" si="550"/>
        <v/>
      </c>
      <c r="CG1207" s="16" t="str">
        <f t="shared" si="551"/>
        <v/>
      </c>
      <c r="CH1207" s="6" t="str">
        <f t="shared" si="552"/>
        <v/>
      </c>
      <c r="CI1207" s="6" t="str">
        <f t="shared" si="553"/>
        <v/>
      </c>
      <c r="CL1207" s="6"/>
      <c r="DG1207" s="2"/>
      <c r="DH1207" s="2"/>
    </row>
    <row r="1208" spans="2:112" x14ac:dyDescent="0.15">
      <c r="B1208" s="2"/>
      <c r="N1208" s="26"/>
      <c r="O1208" s="26"/>
      <c r="P1208" s="26"/>
      <c r="Y1208" s="6"/>
      <c r="Z1208" s="6"/>
      <c r="AA1208" s="6"/>
      <c r="CB1208" s="13"/>
      <c r="CC1208" s="13"/>
      <c r="CD1208" s="16"/>
      <c r="CE1208" s="193"/>
      <c r="CF1208" s="12" t="str">
        <f t="shared" si="550"/>
        <v/>
      </c>
      <c r="CG1208" s="16" t="str">
        <f t="shared" si="551"/>
        <v/>
      </c>
      <c r="CH1208" s="6" t="str">
        <f t="shared" si="552"/>
        <v/>
      </c>
      <c r="CI1208" s="6" t="str">
        <f t="shared" si="553"/>
        <v/>
      </c>
      <c r="CL1208" s="6"/>
      <c r="DG1208" s="2"/>
      <c r="DH1208" s="2"/>
    </row>
    <row r="1209" spans="2:112" x14ac:dyDescent="0.15">
      <c r="B1209" s="2"/>
      <c r="N1209" s="26"/>
      <c r="O1209" s="26"/>
      <c r="P1209" s="26"/>
      <c r="Y1209" s="6"/>
      <c r="Z1209" s="6"/>
      <c r="AA1209" s="6"/>
      <c r="CB1209" s="13"/>
      <c r="CC1209" s="13"/>
      <c r="CD1209" s="16"/>
      <c r="CE1209" s="193"/>
      <c r="CF1209" s="12" t="str">
        <f t="shared" si="550"/>
        <v/>
      </c>
      <c r="CG1209" s="16" t="str">
        <f t="shared" si="551"/>
        <v/>
      </c>
      <c r="CH1209" s="6" t="str">
        <f t="shared" si="552"/>
        <v/>
      </c>
      <c r="CI1209" s="6" t="str">
        <f t="shared" si="553"/>
        <v/>
      </c>
      <c r="CL1209" s="6"/>
      <c r="DG1209" s="2"/>
      <c r="DH1209" s="2"/>
    </row>
    <row r="1210" spans="2:112" x14ac:dyDescent="0.15">
      <c r="B1210" s="2"/>
      <c r="N1210" s="26"/>
      <c r="O1210" s="26"/>
      <c r="P1210" s="26"/>
      <c r="Y1210" s="6"/>
      <c r="Z1210" s="6"/>
      <c r="AA1210" s="6"/>
      <c r="CB1210" s="13"/>
      <c r="CC1210" s="13"/>
      <c r="CD1210" s="16"/>
      <c r="CE1210" s="193"/>
      <c r="CF1210" s="12" t="str">
        <f t="shared" si="550"/>
        <v/>
      </c>
      <c r="CG1210" s="16" t="str">
        <f t="shared" si="551"/>
        <v/>
      </c>
      <c r="CH1210" s="6" t="str">
        <f t="shared" si="552"/>
        <v/>
      </c>
      <c r="CI1210" s="6" t="str">
        <f t="shared" si="553"/>
        <v/>
      </c>
      <c r="CL1210" s="6"/>
      <c r="DG1210" s="2"/>
      <c r="DH1210" s="2"/>
    </row>
    <row r="1211" spans="2:112" x14ac:dyDescent="0.15">
      <c r="B1211" s="2"/>
      <c r="N1211" s="26"/>
      <c r="O1211" s="26"/>
      <c r="P1211" s="26"/>
      <c r="Y1211" s="6"/>
      <c r="Z1211" s="6"/>
      <c r="AA1211" s="6"/>
      <c r="CB1211" s="13"/>
      <c r="CC1211" s="13"/>
      <c r="CD1211" s="16"/>
      <c r="CE1211" s="193"/>
      <c r="CF1211" s="12" t="str">
        <f t="shared" si="550"/>
        <v/>
      </c>
      <c r="CG1211" s="16" t="str">
        <f t="shared" si="551"/>
        <v/>
      </c>
      <c r="CH1211" s="6" t="str">
        <f t="shared" si="552"/>
        <v/>
      </c>
      <c r="CI1211" s="6" t="str">
        <f t="shared" si="553"/>
        <v/>
      </c>
      <c r="CL1211" s="6"/>
      <c r="DG1211" s="2"/>
      <c r="DH1211" s="2"/>
    </row>
    <row r="1212" spans="2:112" x14ac:dyDescent="0.15">
      <c r="B1212" s="2"/>
      <c r="N1212" s="26"/>
      <c r="O1212" s="26"/>
      <c r="P1212" s="26"/>
      <c r="Y1212" s="6"/>
      <c r="Z1212" s="6"/>
      <c r="AA1212" s="6"/>
      <c r="CB1212" s="13"/>
      <c r="CC1212" s="13"/>
      <c r="CD1212" s="16"/>
      <c r="CE1212" s="193"/>
      <c r="CF1212" s="12" t="str">
        <f t="shared" si="550"/>
        <v/>
      </c>
      <c r="CG1212" s="16" t="str">
        <f t="shared" si="551"/>
        <v/>
      </c>
      <c r="CH1212" s="6" t="str">
        <f t="shared" si="552"/>
        <v/>
      </c>
      <c r="CI1212" s="6" t="str">
        <f t="shared" si="553"/>
        <v/>
      </c>
      <c r="CL1212" s="6"/>
      <c r="DG1212" s="2"/>
      <c r="DH1212" s="2"/>
    </row>
    <row r="1213" spans="2:112" x14ac:dyDescent="0.15">
      <c r="B1213" s="2"/>
      <c r="N1213" s="26"/>
      <c r="O1213" s="26"/>
      <c r="P1213" s="26"/>
      <c r="Y1213" s="6"/>
      <c r="Z1213" s="6"/>
      <c r="AA1213" s="6"/>
      <c r="CB1213" s="13"/>
      <c r="CC1213" s="13"/>
      <c r="CD1213" s="16"/>
      <c r="CE1213" s="193"/>
      <c r="CF1213" s="12" t="str">
        <f t="shared" si="550"/>
        <v/>
      </c>
      <c r="CG1213" s="16" t="str">
        <f t="shared" si="551"/>
        <v/>
      </c>
      <c r="CH1213" s="6" t="str">
        <f t="shared" si="552"/>
        <v/>
      </c>
      <c r="CI1213" s="6" t="str">
        <f t="shared" si="553"/>
        <v/>
      </c>
      <c r="CL1213" s="6"/>
      <c r="DG1213" s="2"/>
      <c r="DH1213" s="2"/>
    </row>
    <row r="1214" spans="2:112" x14ac:dyDescent="0.15">
      <c r="B1214" s="2"/>
      <c r="N1214" s="26"/>
      <c r="O1214" s="26"/>
      <c r="P1214" s="26"/>
      <c r="Y1214" s="6"/>
      <c r="Z1214" s="6"/>
      <c r="AA1214" s="6"/>
      <c r="CB1214" s="13"/>
      <c r="CC1214" s="13"/>
      <c r="CD1214" s="16"/>
      <c r="CE1214" s="193"/>
      <c r="CF1214" s="12" t="str">
        <f t="shared" si="550"/>
        <v/>
      </c>
      <c r="CG1214" s="16" t="str">
        <f t="shared" si="551"/>
        <v/>
      </c>
      <c r="CH1214" s="6" t="str">
        <f t="shared" si="552"/>
        <v/>
      </c>
      <c r="CI1214" s="6" t="str">
        <f t="shared" si="553"/>
        <v/>
      </c>
      <c r="CL1214" s="6"/>
      <c r="DG1214" s="2"/>
      <c r="DH1214" s="2"/>
    </row>
    <row r="1215" spans="2:112" x14ac:dyDescent="0.15">
      <c r="B1215" s="2"/>
      <c r="N1215" s="26"/>
      <c r="O1215" s="26"/>
      <c r="P1215" s="26"/>
      <c r="Y1215" s="6"/>
      <c r="Z1215" s="6"/>
      <c r="AA1215" s="6"/>
      <c r="CB1215" s="13"/>
      <c r="CC1215" s="13"/>
      <c r="CD1215" s="16"/>
      <c r="CE1215" s="193"/>
      <c r="CF1215" s="12" t="str">
        <f t="shared" si="550"/>
        <v/>
      </c>
      <c r="CG1215" s="16" t="str">
        <f t="shared" si="551"/>
        <v/>
      </c>
      <c r="CH1215" s="6" t="str">
        <f t="shared" si="552"/>
        <v/>
      </c>
      <c r="CI1215" s="6" t="str">
        <f t="shared" si="553"/>
        <v/>
      </c>
      <c r="CL1215" s="6"/>
      <c r="DG1215" s="2"/>
      <c r="DH1215" s="2"/>
    </row>
    <row r="1216" spans="2:112" x14ac:dyDescent="0.15">
      <c r="B1216" s="2"/>
      <c r="N1216" s="26"/>
      <c r="O1216" s="26"/>
      <c r="P1216" s="26"/>
      <c r="Y1216" s="6"/>
      <c r="Z1216" s="6"/>
      <c r="AA1216" s="6"/>
      <c r="CB1216" s="13"/>
      <c r="CC1216" s="13"/>
      <c r="CD1216" s="16"/>
      <c r="CE1216" s="193"/>
      <c r="CF1216" s="12" t="str">
        <f t="shared" ref="CF1216:CF1279" si="554">IF(AND(CC1216&gt;=0,CC1216&lt;=CD1216/4),"",IF(AND(O1216&lt;&gt;"",OR(CC1216&lt;0, CC1216&gt;CD1216/4)),ROUND(O1216/(CG1216-1),1),IF(OR(CC1216&lt;0, CC1216&gt;CD1216/4),ROUND(N1216/(CG1216-1),1))))</f>
        <v/>
      </c>
      <c r="CG1216" s="16" t="str">
        <f t="shared" ref="CG1216:CG1279" si="555">IF(AND(CC1216&gt;=0,CC1216&lt;=CD1216/4),"",IF(CC1216&lt;0,BZ1216,BZ1216+1))</f>
        <v/>
      </c>
      <c r="CH1216" s="6" t="str">
        <f t="shared" ref="CH1216:CH1279" si="556">IF(AND(CC1216&gt;=0,CC1216&lt;=CD1216/4),"",IF(O1216&lt;&gt;"",(O1216-(CG1216-1)*CF1216)/2,(N1216-(CG1216-1)*CF1216)/2))</f>
        <v/>
      </c>
      <c r="CI1216" s="6" t="str">
        <f t="shared" ref="CI1216:CI1279" si="557">IF(CG1216&gt;BZ1216,CD1216*(CG1216-1),"")</f>
        <v/>
      </c>
      <c r="CL1216" s="6"/>
      <c r="DG1216" s="2"/>
      <c r="DH1216" s="2"/>
    </row>
    <row r="1217" spans="2:112" x14ac:dyDescent="0.15">
      <c r="B1217" s="2"/>
      <c r="N1217" s="26"/>
      <c r="O1217" s="26"/>
      <c r="P1217" s="26"/>
      <c r="Y1217" s="6"/>
      <c r="Z1217" s="6"/>
      <c r="AA1217" s="6"/>
      <c r="CB1217" s="13"/>
      <c r="CC1217" s="13"/>
      <c r="CD1217" s="16"/>
      <c r="CE1217" s="193"/>
      <c r="CF1217" s="12" t="str">
        <f t="shared" si="554"/>
        <v/>
      </c>
      <c r="CG1217" s="16" t="str">
        <f t="shared" si="555"/>
        <v/>
      </c>
      <c r="CH1217" s="6" t="str">
        <f t="shared" si="556"/>
        <v/>
      </c>
      <c r="CI1217" s="6" t="str">
        <f t="shared" si="557"/>
        <v/>
      </c>
      <c r="CL1217" s="6"/>
      <c r="DG1217" s="2"/>
      <c r="DH1217" s="2"/>
    </row>
    <row r="1218" spans="2:112" x14ac:dyDescent="0.15">
      <c r="B1218" s="2"/>
      <c r="N1218" s="26"/>
      <c r="O1218" s="26"/>
      <c r="P1218" s="26"/>
      <c r="Y1218" s="6"/>
      <c r="Z1218" s="6"/>
      <c r="AA1218" s="6"/>
      <c r="CB1218" s="13"/>
      <c r="CC1218" s="13"/>
      <c r="CD1218" s="16"/>
      <c r="CE1218" s="193"/>
      <c r="CF1218" s="12" t="str">
        <f t="shared" si="554"/>
        <v/>
      </c>
      <c r="CG1218" s="16" t="str">
        <f t="shared" si="555"/>
        <v/>
      </c>
      <c r="CH1218" s="6" t="str">
        <f t="shared" si="556"/>
        <v/>
      </c>
      <c r="CI1218" s="6" t="str">
        <f t="shared" si="557"/>
        <v/>
      </c>
      <c r="CL1218" s="6"/>
      <c r="DG1218" s="2"/>
      <c r="DH1218" s="2"/>
    </row>
    <row r="1219" spans="2:112" x14ac:dyDescent="0.15">
      <c r="B1219" s="2"/>
      <c r="N1219" s="26"/>
      <c r="O1219" s="26"/>
      <c r="P1219" s="26"/>
      <c r="Y1219" s="6"/>
      <c r="Z1219" s="6"/>
      <c r="AA1219" s="6"/>
      <c r="CB1219" s="13"/>
      <c r="CC1219" s="13"/>
      <c r="CD1219" s="16"/>
      <c r="CE1219" s="193"/>
      <c r="CF1219" s="12" t="str">
        <f t="shared" si="554"/>
        <v/>
      </c>
      <c r="CG1219" s="16" t="str">
        <f t="shared" si="555"/>
        <v/>
      </c>
      <c r="CH1219" s="6" t="str">
        <f t="shared" si="556"/>
        <v/>
      </c>
      <c r="CI1219" s="6" t="str">
        <f t="shared" si="557"/>
        <v/>
      </c>
      <c r="CL1219" s="6"/>
      <c r="DG1219" s="2"/>
      <c r="DH1219" s="2"/>
    </row>
    <row r="1220" spans="2:112" x14ac:dyDescent="0.15">
      <c r="B1220" s="2"/>
      <c r="N1220" s="26"/>
      <c r="O1220" s="26"/>
      <c r="P1220" s="26"/>
      <c r="Y1220" s="6"/>
      <c r="Z1220" s="6"/>
      <c r="AA1220" s="6"/>
      <c r="CB1220" s="13"/>
      <c r="CC1220" s="13"/>
      <c r="CD1220" s="16"/>
      <c r="CE1220" s="193"/>
      <c r="CF1220" s="12" t="str">
        <f t="shared" si="554"/>
        <v/>
      </c>
      <c r="CG1220" s="16" t="str">
        <f t="shared" si="555"/>
        <v/>
      </c>
      <c r="CH1220" s="6" t="str">
        <f t="shared" si="556"/>
        <v/>
      </c>
      <c r="CI1220" s="6" t="str">
        <f t="shared" si="557"/>
        <v/>
      </c>
      <c r="CL1220" s="6"/>
      <c r="DG1220" s="2"/>
      <c r="DH1220" s="2"/>
    </row>
    <row r="1221" spans="2:112" x14ac:dyDescent="0.15">
      <c r="B1221" s="2"/>
      <c r="N1221" s="26"/>
      <c r="O1221" s="26"/>
      <c r="P1221" s="26"/>
      <c r="Y1221" s="6"/>
      <c r="Z1221" s="6"/>
      <c r="AA1221" s="6"/>
      <c r="CB1221" s="13"/>
      <c r="CC1221" s="13"/>
      <c r="CD1221" s="16"/>
      <c r="CE1221" s="193"/>
      <c r="CF1221" s="12" t="str">
        <f t="shared" si="554"/>
        <v/>
      </c>
      <c r="CG1221" s="16" t="str">
        <f t="shared" si="555"/>
        <v/>
      </c>
      <c r="CH1221" s="6" t="str">
        <f t="shared" si="556"/>
        <v/>
      </c>
      <c r="CI1221" s="6" t="str">
        <f t="shared" si="557"/>
        <v/>
      </c>
      <c r="CL1221" s="6"/>
      <c r="DG1221" s="2"/>
      <c r="DH1221" s="2"/>
    </row>
    <row r="1222" spans="2:112" x14ac:dyDescent="0.15">
      <c r="B1222" s="2"/>
      <c r="N1222" s="26"/>
      <c r="O1222" s="26"/>
      <c r="P1222" s="26"/>
      <c r="Y1222" s="6"/>
      <c r="Z1222" s="6"/>
      <c r="AA1222" s="6"/>
      <c r="CB1222" s="13"/>
      <c r="CC1222" s="13"/>
      <c r="CD1222" s="16"/>
      <c r="CE1222" s="193"/>
      <c r="CF1222" s="12" t="str">
        <f t="shared" si="554"/>
        <v/>
      </c>
      <c r="CG1222" s="16" t="str">
        <f t="shared" si="555"/>
        <v/>
      </c>
      <c r="CH1222" s="6" t="str">
        <f t="shared" si="556"/>
        <v/>
      </c>
      <c r="CI1222" s="6" t="str">
        <f t="shared" si="557"/>
        <v/>
      </c>
      <c r="CL1222" s="6"/>
      <c r="DG1222" s="2"/>
      <c r="DH1222" s="2"/>
    </row>
    <row r="1223" spans="2:112" x14ac:dyDescent="0.15">
      <c r="B1223" s="2"/>
      <c r="N1223" s="26"/>
      <c r="O1223" s="26"/>
      <c r="P1223" s="26"/>
      <c r="Y1223" s="6"/>
      <c r="Z1223" s="6"/>
      <c r="AA1223" s="6"/>
      <c r="CB1223" s="13"/>
      <c r="CC1223" s="13"/>
      <c r="CD1223" s="16"/>
      <c r="CE1223" s="193"/>
      <c r="CF1223" s="12" t="str">
        <f t="shared" si="554"/>
        <v/>
      </c>
      <c r="CG1223" s="16" t="str">
        <f t="shared" si="555"/>
        <v/>
      </c>
      <c r="CH1223" s="6" t="str">
        <f t="shared" si="556"/>
        <v/>
      </c>
      <c r="CI1223" s="6" t="str">
        <f t="shared" si="557"/>
        <v/>
      </c>
      <c r="CL1223" s="6"/>
      <c r="DG1223" s="2"/>
      <c r="DH1223" s="2"/>
    </row>
    <row r="1224" spans="2:112" x14ac:dyDescent="0.15">
      <c r="B1224" s="2"/>
      <c r="N1224" s="26"/>
      <c r="O1224" s="26"/>
      <c r="P1224" s="26"/>
      <c r="Y1224" s="6"/>
      <c r="Z1224" s="6"/>
      <c r="AA1224" s="6"/>
      <c r="CB1224" s="13"/>
      <c r="CC1224" s="13"/>
      <c r="CD1224" s="16"/>
      <c r="CE1224" s="193"/>
      <c r="CF1224" s="12" t="str">
        <f t="shared" si="554"/>
        <v/>
      </c>
      <c r="CG1224" s="16" t="str">
        <f t="shared" si="555"/>
        <v/>
      </c>
      <c r="CH1224" s="6" t="str">
        <f t="shared" si="556"/>
        <v/>
      </c>
      <c r="CI1224" s="6" t="str">
        <f t="shared" si="557"/>
        <v/>
      </c>
      <c r="CL1224" s="6"/>
      <c r="DG1224" s="2"/>
      <c r="DH1224" s="2"/>
    </row>
    <row r="1225" spans="2:112" x14ac:dyDescent="0.15">
      <c r="B1225" s="2"/>
      <c r="N1225" s="26"/>
      <c r="O1225" s="26"/>
      <c r="P1225" s="26"/>
      <c r="Y1225" s="6"/>
      <c r="Z1225" s="6"/>
      <c r="AA1225" s="6"/>
      <c r="CB1225" s="13"/>
      <c r="CC1225" s="13"/>
      <c r="CD1225" s="16"/>
      <c r="CE1225" s="193"/>
      <c r="CF1225" s="12" t="str">
        <f t="shared" si="554"/>
        <v/>
      </c>
      <c r="CG1225" s="16" t="str">
        <f t="shared" si="555"/>
        <v/>
      </c>
      <c r="CH1225" s="6" t="str">
        <f t="shared" si="556"/>
        <v/>
      </c>
      <c r="CI1225" s="6" t="str">
        <f t="shared" si="557"/>
        <v/>
      </c>
      <c r="CL1225" s="6"/>
      <c r="DG1225" s="2"/>
      <c r="DH1225" s="2"/>
    </row>
    <row r="1226" spans="2:112" x14ac:dyDescent="0.15">
      <c r="B1226" s="2"/>
      <c r="N1226" s="26"/>
      <c r="O1226" s="26"/>
      <c r="P1226" s="26"/>
      <c r="Y1226" s="6"/>
      <c r="Z1226" s="6"/>
      <c r="AA1226" s="6"/>
      <c r="CB1226" s="13"/>
      <c r="CC1226" s="13"/>
      <c r="CD1226" s="16"/>
      <c r="CE1226" s="193"/>
      <c r="CF1226" s="12" t="str">
        <f t="shared" si="554"/>
        <v/>
      </c>
      <c r="CG1226" s="16" t="str">
        <f t="shared" si="555"/>
        <v/>
      </c>
      <c r="CH1226" s="6" t="str">
        <f t="shared" si="556"/>
        <v/>
      </c>
      <c r="CI1226" s="6" t="str">
        <f t="shared" si="557"/>
        <v/>
      </c>
      <c r="CL1226" s="6"/>
      <c r="DG1226" s="2"/>
      <c r="DH1226" s="2"/>
    </row>
    <row r="1227" spans="2:112" x14ac:dyDescent="0.15">
      <c r="B1227" s="2"/>
      <c r="N1227" s="26"/>
      <c r="O1227" s="26"/>
      <c r="P1227" s="26"/>
      <c r="Y1227" s="6"/>
      <c r="Z1227" s="6"/>
      <c r="AA1227" s="6"/>
      <c r="CB1227" s="13"/>
      <c r="CC1227" s="13"/>
      <c r="CD1227" s="16"/>
      <c r="CE1227" s="193"/>
      <c r="CF1227" s="12" t="str">
        <f t="shared" si="554"/>
        <v/>
      </c>
      <c r="CG1227" s="16" t="str">
        <f t="shared" si="555"/>
        <v/>
      </c>
      <c r="CH1227" s="6" t="str">
        <f t="shared" si="556"/>
        <v/>
      </c>
      <c r="CI1227" s="6" t="str">
        <f t="shared" si="557"/>
        <v/>
      </c>
      <c r="CL1227" s="6"/>
      <c r="DG1227" s="2"/>
      <c r="DH1227" s="2"/>
    </row>
    <row r="1228" spans="2:112" x14ac:dyDescent="0.15">
      <c r="B1228" s="2"/>
      <c r="N1228" s="26"/>
      <c r="O1228" s="26"/>
      <c r="P1228" s="26"/>
      <c r="Y1228" s="6"/>
      <c r="Z1228" s="6"/>
      <c r="AA1228" s="6"/>
      <c r="CB1228" s="13"/>
      <c r="CC1228" s="13"/>
      <c r="CD1228" s="16"/>
      <c r="CE1228" s="193"/>
      <c r="CF1228" s="12" t="str">
        <f t="shared" si="554"/>
        <v/>
      </c>
      <c r="CG1228" s="16" t="str">
        <f t="shared" si="555"/>
        <v/>
      </c>
      <c r="CH1228" s="6" t="str">
        <f t="shared" si="556"/>
        <v/>
      </c>
      <c r="CI1228" s="6" t="str">
        <f t="shared" si="557"/>
        <v/>
      </c>
      <c r="CL1228" s="6"/>
      <c r="DG1228" s="2"/>
      <c r="DH1228" s="2"/>
    </row>
    <row r="1229" spans="2:112" x14ac:dyDescent="0.15">
      <c r="B1229" s="2"/>
      <c r="N1229" s="26"/>
      <c r="O1229" s="26"/>
      <c r="P1229" s="26"/>
      <c r="Y1229" s="6"/>
      <c r="Z1229" s="6"/>
      <c r="AA1229" s="6"/>
      <c r="CB1229" s="13"/>
      <c r="CC1229" s="13"/>
      <c r="CD1229" s="16"/>
      <c r="CE1229" s="193"/>
      <c r="CF1229" s="12" t="str">
        <f t="shared" si="554"/>
        <v/>
      </c>
      <c r="CG1229" s="16" t="str">
        <f t="shared" si="555"/>
        <v/>
      </c>
      <c r="CH1229" s="6" t="str">
        <f t="shared" si="556"/>
        <v/>
      </c>
      <c r="CI1229" s="6" t="str">
        <f t="shared" si="557"/>
        <v/>
      </c>
      <c r="CL1229" s="6"/>
      <c r="DG1229" s="2"/>
      <c r="DH1229" s="2"/>
    </row>
    <row r="1230" spans="2:112" x14ac:dyDescent="0.15">
      <c r="B1230" s="2"/>
      <c r="N1230" s="26"/>
      <c r="O1230" s="26"/>
      <c r="P1230" s="26"/>
      <c r="Y1230" s="6"/>
      <c r="Z1230" s="6"/>
      <c r="AA1230" s="6"/>
      <c r="CB1230" s="13"/>
      <c r="CC1230" s="13"/>
      <c r="CD1230" s="16"/>
      <c r="CE1230" s="193"/>
      <c r="CF1230" s="12" t="str">
        <f t="shared" si="554"/>
        <v/>
      </c>
      <c r="CG1230" s="16" t="str">
        <f t="shared" si="555"/>
        <v/>
      </c>
      <c r="CH1230" s="6" t="str">
        <f t="shared" si="556"/>
        <v/>
      </c>
      <c r="CI1230" s="6" t="str">
        <f t="shared" si="557"/>
        <v/>
      </c>
      <c r="CL1230" s="6"/>
      <c r="DG1230" s="2"/>
      <c r="DH1230" s="2"/>
    </row>
    <row r="1231" spans="2:112" x14ac:dyDescent="0.15">
      <c r="B1231" s="2"/>
      <c r="N1231" s="26"/>
      <c r="O1231" s="26"/>
      <c r="P1231" s="26"/>
      <c r="Y1231" s="6"/>
      <c r="Z1231" s="6"/>
      <c r="AA1231" s="6"/>
      <c r="CB1231" s="13"/>
      <c r="CC1231" s="13"/>
      <c r="CD1231" s="16"/>
      <c r="CE1231" s="193"/>
      <c r="CF1231" s="12" t="str">
        <f t="shared" si="554"/>
        <v/>
      </c>
      <c r="CG1231" s="16" t="str">
        <f t="shared" si="555"/>
        <v/>
      </c>
      <c r="CH1231" s="6" t="str">
        <f t="shared" si="556"/>
        <v/>
      </c>
      <c r="CI1231" s="6" t="str">
        <f t="shared" si="557"/>
        <v/>
      </c>
      <c r="CL1231" s="6"/>
      <c r="DG1231" s="2"/>
      <c r="DH1231" s="2"/>
    </row>
    <row r="1232" spans="2:112" x14ac:dyDescent="0.15">
      <c r="B1232" s="2"/>
      <c r="N1232" s="26"/>
      <c r="O1232" s="26"/>
      <c r="P1232" s="26"/>
      <c r="Y1232" s="6"/>
      <c r="Z1232" s="6"/>
      <c r="AA1232" s="6"/>
      <c r="CB1232" s="13"/>
      <c r="CC1232" s="13"/>
      <c r="CD1232" s="16"/>
      <c r="CE1232" s="193"/>
      <c r="CF1232" s="12" t="str">
        <f t="shared" si="554"/>
        <v/>
      </c>
      <c r="CG1232" s="16" t="str">
        <f t="shared" si="555"/>
        <v/>
      </c>
      <c r="CH1232" s="6" t="str">
        <f t="shared" si="556"/>
        <v/>
      </c>
      <c r="CI1232" s="6" t="str">
        <f t="shared" si="557"/>
        <v/>
      </c>
      <c r="CL1232" s="6"/>
      <c r="DG1232" s="2"/>
      <c r="DH1232" s="2"/>
    </row>
    <row r="1233" spans="2:112" x14ac:dyDescent="0.15">
      <c r="B1233" s="2"/>
      <c r="N1233" s="26"/>
      <c r="O1233" s="26"/>
      <c r="P1233" s="26"/>
      <c r="Y1233" s="6"/>
      <c r="Z1233" s="6"/>
      <c r="AA1233" s="6"/>
      <c r="CB1233" s="13"/>
      <c r="CC1233" s="13"/>
      <c r="CD1233" s="16"/>
      <c r="CE1233" s="193"/>
      <c r="CF1233" s="12" t="str">
        <f t="shared" si="554"/>
        <v/>
      </c>
      <c r="CG1233" s="16" t="str">
        <f t="shared" si="555"/>
        <v/>
      </c>
      <c r="CH1233" s="6" t="str">
        <f t="shared" si="556"/>
        <v/>
      </c>
      <c r="CI1233" s="6" t="str">
        <f t="shared" si="557"/>
        <v/>
      </c>
      <c r="CL1233" s="6"/>
      <c r="DG1233" s="2"/>
      <c r="DH1233" s="2"/>
    </row>
    <row r="1234" spans="2:112" x14ac:dyDescent="0.15">
      <c r="B1234" s="2"/>
      <c r="N1234" s="26"/>
      <c r="O1234" s="26"/>
      <c r="P1234" s="26"/>
      <c r="Y1234" s="6"/>
      <c r="Z1234" s="6"/>
      <c r="AA1234" s="6"/>
      <c r="CB1234" s="13"/>
      <c r="CC1234" s="13"/>
      <c r="CD1234" s="16"/>
      <c r="CE1234" s="193"/>
      <c r="CF1234" s="12" t="str">
        <f t="shared" si="554"/>
        <v/>
      </c>
      <c r="CG1234" s="16" t="str">
        <f t="shared" si="555"/>
        <v/>
      </c>
      <c r="CH1234" s="6" t="str">
        <f t="shared" si="556"/>
        <v/>
      </c>
      <c r="CI1234" s="6" t="str">
        <f t="shared" si="557"/>
        <v/>
      </c>
      <c r="CL1234" s="6"/>
      <c r="DG1234" s="2"/>
      <c r="DH1234" s="2"/>
    </row>
    <row r="1235" spans="2:112" x14ac:dyDescent="0.15">
      <c r="B1235" s="2"/>
      <c r="N1235" s="26"/>
      <c r="O1235" s="26"/>
      <c r="P1235" s="26"/>
      <c r="Y1235" s="6"/>
      <c r="Z1235" s="6"/>
      <c r="AA1235" s="6"/>
      <c r="CB1235" s="13"/>
      <c r="CC1235" s="13"/>
      <c r="CD1235" s="16"/>
      <c r="CE1235" s="193"/>
      <c r="CF1235" s="12" t="str">
        <f t="shared" si="554"/>
        <v/>
      </c>
      <c r="CG1235" s="16" t="str">
        <f t="shared" si="555"/>
        <v/>
      </c>
      <c r="CH1235" s="6" t="str">
        <f t="shared" si="556"/>
        <v/>
      </c>
      <c r="CI1235" s="6" t="str">
        <f t="shared" si="557"/>
        <v/>
      </c>
      <c r="CL1235" s="6"/>
      <c r="DG1235" s="2"/>
      <c r="DH1235" s="2"/>
    </row>
    <row r="1236" spans="2:112" x14ac:dyDescent="0.15">
      <c r="B1236" s="2"/>
      <c r="N1236" s="26"/>
      <c r="O1236" s="26"/>
      <c r="P1236" s="26"/>
      <c r="Y1236" s="6"/>
      <c r="Z1236" s="6"/>
      <c r="AA1236" s="6"/>
      <c r="CB1236" s="13"/>
      <c r="CC1236" s="13"/>
      <c r="CD1236" s="16"/>
      <c r="CE1236" s="193"/>
      <c r="CF1236" s="12" t="str">
        <f t="shared" si="554"/>
        <v/>
      </c>
      <c r="CG1236" s="16" t="str">
        <f t="shared" si="555"/>
        <v/>
      </c>
      <c r="CH1236" s="6" t="str">
        <f t="shared" si="556"/>
        <v/>
      </c>
      <c r="CI1236" s="6" t="str">
        <f t="shared" si="557"/>
        <v/>
      </c>
      <c r="CL1236" s="6"/>
      <c r="DG1236" s="2"/>
      <c r="DH1236" s="2"/>
    </row>
    <row r="1237" spans="2:112" x14ac:dyDescent="0.15">
      <c r="B1237" s="2"/>
      <c r="N1237" s="26"/>
      <c r="O1237" s="26"/>
      <c r="P1237" s="26"/>
      <c r="Y1237" s="6"/>
      <c r="Z1237" s="6"/>
      <c r="AA1237" s="6"/>
      <c r="CB1237" s="13"/>
      <c r="CC1237" s="13"/>
      <c r="CD1237" s="16"/>
      <c r="CE1237" s="193"/>
      <c r="CF1237" s="12" t="str">
        <f t="shared" si="554"/>
        <v/>
      </c>
      <c r="CG1237" s="16" t="str">
        <f t="shared" si="555"/>
        <v/>
      </c>
      <c r="CH1237" s="6" t="str">
        <f t="shared" si="556"/>
        <v/>
      </c>
      <c r="CI1237" s="6" t="str">
        <f t="shared" si="557"/>
        <v/>
      </c>
      <c r="CL1237" s="6"/>
      <c r="DG1237" s="2"/>
      <c r="DH1237" s="2"/>
    </row>
    <row r="1238" spans="2:112" x14ac:dyDescent="0.15">
      <c r="B1238" s="2"/>
      <c r="N1238" s="26"/>
      <c r="O1238" s="26"/>
      <c r="P1238" s="26"/>
      <c r="Y1238" s="6"/>
      <c r="Z1238" s="6"/>
      <c r="AA1238" s="6"/>
      <c r="CB1238" s="13"/>
      <c r="CC1238" s="13"/>
      <c r="CD1238" s="16"/>
      <c r="CE1238" s="193"/>
      <c r="CF1238" s="12" t="str">
        <f t="shared" si="554"/>
        <v/>
      </c>
      <c r="CG1238" s="16" t="str">
        <f t="shared" si="555"/>
        <v/>
      </c>
      <c r="CH1238" s="6" t="str">
        <f t="shared" si="556"/>
        <v/>
      </c>
      <c r="CI1238" s="6" t="str">
        <f t="shared" si="557"/>
        <v/>
      </c>
      <c r="CL1238" s="6"/>
      <c r="DG1238" s="2"/>
      <c r="DH1238" s="2"/>
    </row>
    <row r="1239" spans="2:112" x14ac:dyDescent="0.15">
      <c r="B1239" s="2"/>
      <c r="N1239" s="26"/>
      <c r="O1239" s="26"/>
      <c r="P1239" s="26"/>
      <c r="Y1239" s="6"/>
      <c r="Z1239" s="6"/>
      <c r="AA1239" s="6"/>
      <c r="CB1239" s="13"/>
      <c r="CC1239" s="13"/>
      <c r="CD1239" s="16"/>
      <c r="CE1239" s="193"/>
      <c r="CF1239" s="12" t="str">
        <f t="shared" si="554"/>
        <v/>
      </c>
      <c r="CG1239" s="16" t="str">
        <f t="shared" si="555"/>
        <v/>
      </c>
      <c r="CH1239" s="6" t="str">
        <f t="shared" si="556"/>
        <v/>
      </c>
      <c r="CI1239" s="6" t="str">
        <f t="shared" si="557"/>
        <v/>
      </c>
      <c r="CL1239" s="6"/>
      <c r="DG1239" s="2"/>
      <c r="DH1239" s="2"/>
    </row>
    <row r="1240" spans="2:112" x14ac:dyDescent="0.15">
      <c r="B1240" s="2"/>
      <c r="N1240" s="26"/>
      <c r="O1240" s="26"/>
      <c r="P1240" s="26"/>
      <c r="Y1240" s="6"/>
      <c r="Z1240" s="6"/>
      <c r="AA1240" s="6"/>
      <c r="CB1240" s="13"/>
      <c r="CC1240" s="13"/>
      <c r="CD1240" s="16"/>
      <c r="CE1240" s="193"/>
      <c r="CF1240" s="12" t="str">
        <f t="shared" si="554"/>
        <v/>
      </c>
      <c r="CG1240" s="16" t="str">
        <f t="shared" si="555"/>
        <v/>
      </c>
      <c r="CH1240" s="6" t="str">
        <f t="shared" si="556"/>
        <v/>
      </c>
      <c r="CI1240" s="6" t="str">
        <f t="shared" si="557"/>
        <v/>
      </c>
      <c r="CL1240" s="6"/>
      <c r="DG1240" s="2"/>
      <c r="DH1240" s="2"/>
    </row>
    <row r="1241" spans="2:112" x14ac:dyDescent="0.15">
      <c r="B1241" s="2"/>
      <c r="N1241" s="26"/>
      <c r="O1241" s="26"/>
      <c r="P1241" s="26"/>
      <c r="Y1241" s="6"/>
      <c r="Z1241" s="6"/>
      <c r="AA1241" s="6"/>
      <c r="CB1241" s="13"/>
      <c r="CC1241" s="13"/>
      <c r="CD1241" s="16"/>
      <c r="CE1241" s="193"/>
      <c r="CF1241" s="12" t="str">
        <f t="shared" si="554"/>
        <v/>
      </c>
      <c r="CG1241" s="16" t="str">
        <f t="shared" si="555"/>
        <v/>
      </c>
      <c r="CH1241" s="6" t="str">
        <f t="shared" si="556"/>
        <v/>
      </c>
      <c r="CI1241" s="6" t="str">
        <f t="shared" si="557"/>
        <v/>
      </c>
      <c r="CL1241" s="6"/>
      <c r="DG1241" s="2"/>
      <c r="DH1241" s="2"/>
    </row>
    <row r="1242" spans="2:112" x14ac:dyDescent="0.15">
      <c r="B1242" s="2"/>
      <c r="N1242" s="26"/>
      <c r="O1242" s="26"/>
      <c r="P1242" s="26"/>
      <c r="Y1242" s="6"/>
      <c r="Z1242" s="6"/>
      <c r="AA1242" s="6"/>
      <c r="CB1242" s="13"/>
      <c r="CC1242" s="13"/>
      <c r="CD1242" s="16"/>
      <c r="CE1242" s="193"/>
      <c r="CF1242" s="12" t="str">
        <f t="shared" si="554"/>
        <v/>
      </c>
      <c r="CG1242" s="16" t="str">
        <f t="shared" si="555"/>
        <v/>
      </c>
      <c r="CH1242" s="6" t="str">
        <f t="shared" si="556"/>
        <v/>
      </c>
      <c r="CI1242" s="6" t="str">
        <f t="shared" si="557"/>
        <v/>
      </c>
      <c r="CL1242" s="6"/>
      <c r="DG1242" s="2"/>
      <c r="DH1242" s="2"/>
    </row>
    <row r="1243" spans="2:112" x14ac:dyDescent="0.15">
      <c r="B1243" s="2"/>
      <c r="N1243" s="26"/>
      <c r="O1243" s="26"/>
      <c r="P1243" s="26"/>
      <c r="Y1243" s="6"/>
      <c r="Z1243" s="6"/>
      <c r="AA1243" s="6"/>
      <c r="CB1243" s="13"/>
      <c r="CC1243" s="13"/>
      <c r="CD1243" s="16"/>
      <c r="CE1243" s="193"/>
      <c r="CF1243" s="12" t="str">
        <f t="shared" si="554"/>
        <v/>
      </c>
      <c r="CG1243" s="16" t="str">
        <f t="shared" si="555"/>
        <v/>
      </c>
      <c r="CH1243" s="6" t="str">
        <f t="shared" si="556"/>
        <v/>
      </c>
      <c r="CI1243" s="6" t="str">
        <f t="shared" si="557"/>
        <v/>
      </c>
      <c r="CL1243" s="6"/>
      <c r="DG1243" s="2"/>
      <c r="DH1243" s="2"/>
    </row>
    <row r="1244" spans="2:112" x14ac:dyDescent="0.15">
      <c r="B1244" s="2"/>
      <c r="N1244" s="26"/>
      <c r="O1244" s="26"/>
      <c r="P1244" s="26"/>
      <c r="Y1244" s="6"/>
      <c r="Z1244" s="6"/>
      <c r="AA1244" s="6"/>
      <c r="CB1244" s="13"/>
      <c r="CC1244" s="13"/>
      <c r="CD1244" s="16"/>
      <c r="CE1244" s="193"/>
      <c r="CF1244" s="12" t="str">
        <f t="shared" si="554"/>
        <v/>
      </c>
      <c r="CG1244" s="16" t="str">
        <f t="shared" si="555"/>
        <v/>
      </c>
      <c r="CH1244" s="6" t="str">
        <f t="shared" si="556"/>
        <v/>
      </c>
      <c r="CI1244" s="6" t="str">
        <f t="shared" si="557"/>
        <v/>
      </c>
      <c r="CL1244" s="6"/>
      <c r="DG1244" s="2"/>
      <c r="DH1244" s="2"/>
    </row>
    <row r="1245" spans="2:112" x14ac:dyDescent="0.15">
      <c r="B1245" s="2"/>
      <c r="N1245" s="26"/>
      <c r="O1245" s="26"/>
      <c r="P1245" s="26"/>
      <c r="Y1245" s="6"/>
      <c r="Z1245" s="6"/>
      <c r="AA1245" s="6"/>
      <c r="CB1245" s="13"/>
      <c r="CC1245" s="13"/>
      <c r="CD1245" s="16"/>
      <c r="CE1245" s="193"/>
      <c r="CF1245" s="12" t="str">
        <f t="shared" si="554"/>
        <v/>
      </c>
      <c r="CG1245" s="16" t="str">
        <f t="shared" si="555"/>
        <v/>
      </c>
      <c r="CH1245" s="6" t="str">
        <f t="shared" si="556"/>
        <v/>
      </c>
      <c r="CI1245" s="6" t="str">
        <f t="shared" si="557"/>
        <v/>
      </c>
      <c r="CL1245" s="6"/>
      <c r="DG1245" s="2"/>
      <c r="DH1245" s="2"/>
    </row>
    <row r="1246" spans="2:112" x14ac:dyDescent="0.15">
      <c r="B1246" s="2"/>
      <c r="N1246" s="26"/>
      <c r="O1246" s="26"/>
      <c r="P1246" s="26"/>
      <c r="Y1246" s="6"/>
      <c r="Z1246" s="6"/>
      <c r="AA1246" s="6"/>
      <c r="CB1246" s="13"/>
      <c r="CC1246" s="13"/>
      <c r="CD1246" s="16"/>
      <c r="CE1246" s="193"/>
      <c r="CF1246" s="12" t="str">
        <f t="shared" si="554"/>
        <v/>
      </c>
      <c r="CG1246" s="16" t="str">
        <f t="shared" si="555"/>
        <v/>
      </c>
      <c r="CH1246" s="6" t="str">
        <f t="shared" si="556"/>
        <v/>
      </c>
      <c r="CI1246" s="6" t="str">
        <f t="shared" si="557"/>
        <v/>
      </c>
      <c r="CL1246" s="6"/>
      <c r="DG1246" s="2"/>
      <c r="DH1246" s="2"/>
    </row>
    <row r="1247" spans="2:112" x14ac:dyDescent="0.15">
      <c r="B1247" s="2"/>
      <c r="N1247" s="26"/>
      <c r="O1247" s="26"/>
      <c r="P1247" s="26"/>
      <c r="Y1247" s="6"/>
      <c r="Z1247" s="6"/>
      <c r="AA1247" s="6"/>
      <c r="CB1247" s="13"/>
      <c r="CC1247" s="13"/>
      <c r="CD1247" s="16"/>
      <c r="CE1247" s="193"/>
      <c r="CF1247" s="12" t="str">
        <f t="shared" si="554"/>
        <v/>
      </c>
      <c r="CG1247" s="16" t="str">
        <f t="shared" si="555"/>
        <v/>
      </c>
      <c r="CH1247" s="6" t="str">
        <f t="shared" si="556"/>
        <v/>
      </c>
      <c r="CI1247" s="6" t="str">
        <f t="shared" si="557"/>
        <v/>
      </c>
      <c r="CL1247" s="6"/>
      <c r="DG1247" s="2"/>
      <c r="DH1247" s="2"/>
    </row>
    <row r="1248" spans="2:112" x14ac:dyDescent="0.15">
      <c r="B1248" s="2"/>
      <c r="N1248" s="26"/>
      <c r="O1248" s="26"/>
      <c r="P1248" s="26"/>
      <c r="Y1248" s="6"/>
      <c r="Z1248" s="6"/>
      <c r="AA1248" s="6"/>
      <c r="CB1248" s="13"/>
      <c r="CC1248" s="13"/>
      <c r="CD1248" s="16"/>
      <c r="CE1248" s="193"/>
      <c r="CF1248" s="12" t="str">
        <f t="shared" si="554"/>
        <v/>
      </c>
      <c r="CG1248" s="16" t="str">
        <f t="shared" si="555"/>
        <v/>
      </c>
      <c r="CH1248" s="6" t="str">
        <f t="shared" si="556"/>
        <v/>
      </c>
      <c r="CI1248" s="6" t="str">
        <f t="shared" si="557"/>
        <v/>
      </c>
      <c r="CL1248" s="6"/>
      <c r="DG1248" s="2"/>
      <c r="DH1248" s="2"/>
    </row>
    <row r="1249" spans="2:112" x14ac:dyDescent="0.15">
      <c r="B1249" s="2"/>
      <c r="N1249" s="26"/>
      <c r="O1249" s="26"/>
      <c r="P1249" s="26"/>
      <c r="Y1249" s="6"/>
      <c r="Z1249" s="6"/>
      <c r="AA1249" s="6"/>
      <c r="CB1249" s="13"/>
      <c r="CC1249" s="13"/>
      <c r="CD1249" s="16"/>
      <c r="CE1249" s="193"/>
      <c r="CF1249" s="12" t="str">
        <f t="shared" si="554"/>
        <v/>
      </c>
      <c r="CG1249" s="16" t="str">
        <f t="shared" si="555"/>
        <v/>
      </c>
      <c r="CH1249" s="6" t="str">
        <f t="shared" si="556"/>
        <v/>
      </c>
      <c r="CI1249" s="6" t="str">
        <f t="shared" si="557"/>
        <v/>
      </c>
      <c r="CL1249" s="6"/>
      <c r="DG1249" s="2"/>
      <c r="DH1249" s="2"/>
    </row>
    <row r="1250" spans="2:112" x14ac:dyDescent="0.15">
      <c r="B1250" s="2"/>
      <c r="N1250" s="26"/>
      <c r="O1250" s="26"/>
      <c r="P1250" s="26"/>
      <c r="Y1250" s="6"/>
      <c r="Z1250" s="6"/>
      <c r="AA1250" s="6"/>
      <c r="CB1250" s="13"/>
      <c r="CC1250" s="13"/>
      <c r="CD1250" s="16"/>
      <c r="CE1250" s="193"/>
      <c r="CF1250" s="12" t="str">
        <f t="shared" si="554"/>
        <v/>
      </c>
      <c r="CG1250" s="16" t="str">
        <f t="shared" si="555"/>
        <v/>
      </c>
      <c r="CH1250" s="6" t="str">
        <f t="shared" si="556"/>
        <v/>
      </c>
      <c r="CI1250" s="6" t="str">
        <f t="shared" si="557"/>
        <v/>
      </c>
      <c r="CL1250" s="6"/>
      <c r="DG1250" s="2"/>
      <c r="DH1250" s="2"/>
    </row>
    <row r="1251" spans="2:112" x14ac:dyDescent="0.15">
      <c r="B1251" s="2"/>
      <c r="N1251" s="26"/>
      <c r="O1251" s="26"/>
      <c r="P1251" s="26"/>
      <c r="Y1251" s="6"/>
      <c r="Z1251" s="6"/>
      <c r="AA1251" s="6"/>
      <c r="CB1251" s="13"/>
      <c r="CC1251" s="13"/>
      <c r="CD1251" s="16"/>
      <c r="CE1251" s="193"/>
      <c r="CF1251" s="12" t="str">
        <f t="shared" si="554"/>
        <v/>
      </c>
      <c r="CG1251" s="16" t="str">
        <f t="shared" si="555"/>
        <v/>
      </c>
      <c r="CH1251" s="6" t="str">
        <f t="shared" si="556"/>
        <v/>
      </c>
      <c r="CI1251" s="6" t="str">
        <f t="shared" si="557"/>
        <v/>
      </c>
      <c r="CL1251" s="6"/>
      <c r="DG1251" s="2"/>
      <c r="DH1251" s="2"/>
    </row>
    <row r="1252" spans="2:112" x14ac:dyDescent="0.15">
      <c r="B1252" s="2"/>
      <c r="N1252" s="26"/>
      <c r="O1252" s="26"/>
      <c r="P1252" s="26"/>
      <c r="Y1252" s="6"/>
      <c r="Z1252" s="6"/>
      <c r="AA1252" s="6"/>
      <c r="CB1252" s="13"/>
      <c r="CC1252" s="13"/>
      <c r="CD1252" s="16"/>
      <c r="CE1252" s="193"/>
      <c r="CF1252" s="12" t="str">
        <f t="shared" si="554"/>
        <v/>
      </c>
      <c r="CG1252" s="16" t="str">
        <f t="shared" si="555"/>
        <v/>
      </c>
      <c r="CH1252" s="6" t="str">
        <f t="shared" si="556"/>
        <v/>
      </c>
      <c r="CI1252" s="6" t="str">
        <f t="shared" si="557"/>
        <v/>
      </c>
      <c r="CL1252" s="6"/>
      <c r="DG1252" s="2"/>
      <c r="DH1252" s="2"/>
    </row>
    <row r="1253" spans="2:112" x14ac:dyDescent="0.15">
      <c r="B1253" s="2"/>
      <c r="N1253" s="26"/>
      <c r="O1253" s="26"/>
      <c r="P1253" s="26"/>
      <c r="Y1253" s="6"/>
      <c r="Z1253" s="6"/>
      <c r="AA1253" s="6"/>
      <c r="CB1253" s="13"/>
      <c r="CC1253" s="13"/>
      <c r="CD1253" s="16"/>
      <c r="CE1253" s="193"/>
      <c r="CF1253" s="12" t="str">
        <f t="shared" si="554"/>
        <v/>
      </c>
      <c r="CG1253" s="16" t="str">
        <f t="shared" si="555"/>
        <v/>
      </c>
      <c r="CH1253" s="6" t="str">
        <f t="shared" si="556"/>
        <v/>
      </c>
      <c r="CI1253" s="6" t="str">
        <f t="shared" si="557"/>
        <v/>
      </c>
      <c r="CL1253" s="6"/>
      <c r="DG1253" s="2"/>
      <c r="DH1253" s="2"/>
    </row>
    <row r="1254" spans="2:112" x14ac:dyDescent="0.15">
      <c r="B1254" s="2"/>
      <c r="N1254" s="26"/>
      <c r="O1254" s="26"/>
      <c r="P1254" s="26"/>
      <c r="Y1254" s="6"/>
      <c r="Z1254" s="6"/>
      <c r="AA1254" s="6"/>
      <c r="CB1254" s="13"/>
      <c r="CC1254" s="13"/>
      <c r="CD1254" s="16"/>
      <c r="CE1254" s="193"/>
      <c r="CF1254" s="12" t="str">
        <f t="shared" si="554"/>
        <v/>
      </c>
      <c r="CG1254" s="16" t="str">
        <f t="shared" si="555"/>
        <v/>
      </c>
      <c r="CH1254" s="6" t="str">
        <f t="shared" si="556"/>
        <v/>
      </c>
      <c r="CI1254" s="6" t="str">
        <f t="shared" si="557"/>
        <v/>
      </c>
      <c r="CL1254" s="6"/>
      <c r="DG1254" s="2"/>
      <c r="DH1254" s="2"/>
    </row>
    <row r="1255" spans="2:112" x14ac:dyDescent="0.15">
      <c r="B1255" s="2"/>
      <c r="N1255" s="26"/>
      <c r="O1255" s="26"/>
      <c r="P1255" s="26"/>
      <c r="Y1255" s="6"/>
      <c r="Z1255" s="6"/>
      <c r="AA1255" s="6"/>
      <c r="CB1255" s="13"/>
      <c r="CC1255" s="13"/>
      <c r="CD1255" s="16"/>
      <c r="CE1255" s="193"/>
      <c r="CF1255" s="12" t="str">
        <f t="shared" si="554"/>
        <v/>
      </c>
      <c r="CG1255" s="16" t="str">
        <f t="shared" si="555"/>
        <v/>
      </c>
      <c r="CH1255" s="6" t="str">
        <f t="shared" si="556"/>
        <v/>
      </c>
      <c r="CI1255" s="6" t="str">
        <f t="shared" si="557"/>
        <v/>
      </c>
      <c r="CL1255" s="6"/>
      <c r="DG1255" s="2"/>
      <c r="DH1255" s="2"/>
    </row>
    <row r="1256" spans="2:112" x14ac:dyDescent="0.15">
      <c r="B1256" s="2"/>
      <c r="N1256" s="26"/>
      <c r="O1256" s="26"/>
      <c r="P1256" s="26"/>
      <c r="Y1256" s="6"/>
      <c r="Z1256" s="6"/>
      <c r="AA1256" s="6"/>
      <c r="CB1256" s="13"/>
      <c r="CC1256" s="13"/>
      <c r="CD1256" s="16"/>
      <c r="CE1256" s="193"/>
      <c r="CF1256" s="12" t="str">
        <f t="shared" si="554"/>
        <v/>
      </c>
      <c r="CG1256" s="16" t="str">
        <f t="shared" si="555"/>
        <v/>
      </c>
      <c r="CH1256" s="6" t="str">
        <f t="shared" si="556"/>
        <v/>
      </c>
      <c r="CI1256" s="6" t="str">
        <f t="shared" si="557"/>
        <v/>
      </c>
      <c r="CL1256" s="6"/>
      <c r="DG1256" s="2"/>
      <c r="DH1256" s="2"/>
    </row>
    <row r="1257" spans="2:112" x14ac:dyDescent="0.15">
      <c r="B1257" s="2"/>
      <c r="N1257" s="26"/>
      <c r="O1257" s="26"/>
      <c r="P1257" s="26"/>
      <c r="Y1257" s="6"/>
      <c r="Z1257" s="6"/>
      <c r="AA1257" s="6"/>
      <c r="CB1257" s="13"/>
      <c r="CC1257" s="13"/>
      <c r="CD1257" s="16"/>
      <c r="CE1257" s="193"/>
      <c r="CF1257" s="12" t="str">
        <f t="shared" si="554"/>
        <v/>
      </c>
      <c r="CG1257" s="16" t="str">
        <f t="shared" si="555"/>
        <v/>
      </c>
      <c r="CH1257" s="6" t="str">
        <f t="shared" si="556"/>
        <v/>
      </c>
      <c r="CI1257" s="6" t="str">
        <f t="shared" si="557"/>
        <v/>
      </c>
      <c r="CL1257" s="6"/>
      <c r="DG1257" s="2"/>
      <c r="DH1257" s="2"/>
    </row>
    <row r="1258" spans="2:112" x14ac:dyDescent="0.15">
      <c r="B1258" s="2"/>
      <c r="N1258" s="26"/>
      <c r="O1258" s="26"/>
      <c r="P1258" s="26"/>
      <c r="Y1258" s="6"/>
      <c r="Z1258" s="6"/>
      <c r="AA1258" s="6"/>
      <c r="CB1258" s="13"/>
      <c r="CC1258" s="13"/>
      <c r="CD1258" s="16"/>
      <c r="CE1258" s="193"/>
      <c r="CF1258" s="12" t="str">
        <f t="shared" si="554"/>
        <v/>
      </c>
      <c r="CG1258" s="16" t="str">
        <f t="shared" si="555"/>
        <v/>
      </c>
      <c r="CH1258" s="6" t="str">
        <f t="shared" si="556"/>
        <v/>
      </c>
      <c r="CI1258" s="6" t="str">
        <f t="shared" si="557"/>
        <v/>
      </c>
      <c r="CL1258" s="6"/>
      <c r="DG1258" s="2"/>
      <c r="DH1258" s="2"/>
    </row>
    <row r="1259" spans="2:112" x14ac:dyDescent="0.15">
      <c r="B1259" s="2"/>
      <c r="N1259" s="26"/>
      <c r="O1259" s="26"/>
      <c r="P1259" s="26"/>
      <c r="Y1259" s="6"/>
      <c r="Z1259" s="6"/>
      <c r="AA1259" s="6"/>
      <c r="CB1259" s="13"/>
      <c r="CC1259" s="13"/>
      <c r="CD1259" s="16"/>
      <c r="CE1259" s="193"/>
      <c r="CF1259" s="12" t="str">
        <f t="shared" si="554"/>
        <v/>
      </c>
      <c r="CG1259" s="16" t="str">
        <f t="shared" si="555"/>
        <v/>
      </c>
      <c r="CH1259" s="6" t="str">
        <f t="shared" si="556"/>
        <v/>
      </c>
      <c r="CI1259" s="6" t="str">
        <f t="shared" si="557"/>
        <v/>
      </c>
      <c r="CL1259" s="6"/>
      <c r="DG1259" s="2"/>
      <c r="DH1259" s="2"/>
    </row>
    <row r="1260" spans="2:112" x14ac:dyDescent="0.15">
      <c r="B1260" s="2"/>
      <c r="N1260" s="26"/>
      <c r="O1260" s="26"/>
      <c r="P1260" s="26"/>
      <c r="Y1260" s="6"/>
      <c r="Z1260" s="6"/>
      <c r="AA1260" s="6"/>
      <c r="CB1260" s="13"/>
      <c r="CC1260" s="13"/>
      <c r="CD1260" s="16"/>
      <c r="CE1260" s="193"/>
      <c r="CF1260" s="12" t="str">
        <f t="shared" si="554"/>
        <v/>
      </c>
      <c r="CG1260" s="16" t="str">
        <f t="shared" si="555"/>
        <v/>
      </c>
      <c r="CH1260" s="6" t="str">
        <f t="shared" si="556"/>
        <v/>
      </c>
      <c r="CI1260" s="6" t="str">
        <f t="shared" si="557"/>
        <v/>
      </c>
      <c r="CL1260" s="6"/>
      <c r="DG1260" s="2"/>
      <c r="DH1260" s="2"/>
    </row>
    <row r="1261" spans="2:112" x14ac:dyDescent="0.15">
      <c r="B1261" s="2"/>
      <c r="N1261" s="26"/>
      <c r="O1261" s="26"/>
      <c r="P1261" s="26"/>
      <c r="Y1261" s="6"/>
      <c r="Z1261" s="6"/>
      <c r="AA1261" s="6"/>
      <c r="CB1261" s="13"/>
      <c r="CC1261" s="13"/>
      <c r="CD1261" s="16"/>
      <c r="CE1261" s="193"/>
      <c r="CF1261" s="12" t="str">
        <f t="shared" si="554"/>
        <v/>
      </c>
      <c r="CG1261" s="16" t="str">
        <f t="shared" si="555"/>
        <v/>
      </c>
      <c r="CH1261" s="6" t="str">
        <f t="shared" si="556"/>
        <v/>
      </c>
      <c r="CI1261" s="6" t="str">
        <f t="shared" si="557"/>
        <v/>
      </c>
      <c r="CL1261" s="6"/>
      <c r="DG1261" s="2"/>
      <c r="DH1261" s="2"/>
    </row>
    <row r="1262" spans="2:112" x14ac:dyDescent="0.15">
      <c r="B1262" s="2"/>
      <c r="N1262" s="26"/>
      <c r="O1262" s="26"/>
      <c r="P1262" s="26"/>
      <c r="Y1262" s="6"/>
      <c r="Z1262" s="6"/>
      <c r="AA1262" s="6"/>
      <c r="CB1262" s="13"/>
      <c r="CC1262" s="13"/>
      <c r="CD1262" s="16"/>
      <c r="CE1262" s="193"/>
      <c r="CF1262" s="12" t="str">
        <f t="shared" si="554"/>
        <v/>
      </c>
      <c r="CG1262" s="16" t="str">
        <f t="shared" si="555"/>
        <v/>
      </c>
      <c r="CH1262" s="6" t="str">
        <f t="shared" si="556"/>
        <v/>
      </c>
      <c r="CI1262" s="6" t="str">
        <f t="shared" si="557"/>
        <v/>
      </c>
      <c r="CL1262" s="6"/>
      <c r="DG1262" s="2"/>
      <c r="DH1262" s="2"/>
    </row>
    <row r="1263" spans="2:112" x14ac:dyDescent="0.15">
      <c r="B1263" s="2"/>
      <c r="N1263" s="26"/>
      <c r="O1263" s="26"/>
      <c r="P1263" s="26"/>
      <c r="Y1263" s="6"/>
      <c r="Z1263" s="6"/>
      <c r="AA1263" s="6"/>
      <c r="CB1263" s="13"/>
      <c r="CC1263" s="13"/>
      <c r="CD1263" s="16"/>
      <c r="CE1263" s="193"/>
      <c r="CF1263" s="12" t="str">
        <f t="shared" si="554"/>
        <v/>
      </c>
      <c r="CG1263" s="16" t="str">
        <f t="shared" si="555"/>
        <v/>
      </c>
      <c r="CH1263" s="6" t="str">
        <f t="shared" si="556"/>
        <v/>
      </c>
      <c r="CI1263" s="6" t="str">
        <f t="shared" si="557"/>
        <v/>
      </c>
      <c r="CL1263" s="6"/>
      <c r="DG1263" s="2"/>
      <c r="DH1263" s="2"/>
    </row>
    <row r="1264" spans="2:112" x14ac:dyDescent="0.15">
      <c r="B1264" s="2"/>
      <c r="N1264" s="26"/>
      <c r="O1264" s="26"/>
      <c r="P1264" s="26"/>
      <c r="Y1264" s="6"/>
      <c r="Z1264" s="6"/>
      <c r="AA1264" s="6"/>
      <c r="CB1264" s="13"/>
      <c r="CC1264" s="13"/>
      <c r="CD1264" s="16"/>
      <c r="CE1264" s="193"/>
      <c r="CF1264" s="12" t="str">
        <f t="shared" si="554"/>
        <v/>
      </c>
      <c r="CG1264" s="16" t="str">
        <f t="shared" si="555"/>
        <v/>
      </c>
      <c r="CH1264" s="6" t="str">
        <f t="shared" si="556"/>
        <v/>
      </c>
      <c r="CI1264" s="6" t="str">
        <f t="shared" si="557"/>
        <v/>
      </c>
      <c r="CL1264" s="6"/>
      <c r="DG1264" s="2"/>
      <c r="DH1264" s="2"/>
    </row>
    <row r="1265" spans="2:112" x14ac:dyDescent="0.15">
      <c r="B1265" s="2"/>
      <c r="N1265" s="26"/>
      <c r="O1265" s="26"/>
      <c r="P1265" s="26"/>
      <c r="Y1265" s="6"/>
      <c r="Z1265" s="6"/>
      <c r="AA1265" s="6"/>
      <c r="CB1265" s="13"/>
      <c r="CC1265" s="13"/>
      <c r="CD1265" s="16"/>
      <c r="CE1265" s="193"/>
      <c r="CF1265" s="12" t="str">
        <f t="shared" si="554"/>
        <v/>
      </c>
      <c r="CG1265" s="16" t="str">
        <f t="shared" si="555"/>
        <v/>
      </c>
      <c r="CH1265" s="6" t="str">
        <f t="shared" si="556"/>
        <v/>
      </c>
      <c r="CI1265" s="6" t="str">
        <f t="shared" si="557"/>
        <v/>
      </c>
      <c r="CL1265" s="6"/>
      <c r="DG1265" s="2"/>
      <c r="DH1265" s="2"/>
    </row>
    <row r="1266" spans="2:112" x14ac:dyDescent="0.15">
      <c r="B1266" s="2"/>
      <c r="N1266" s="26"/>
      <c r="O1266" s="26"/>
      <c r="P1266" s="26"/>
      <c r="Y1266" s="6"/>
      <c r="Z1266" s="6"/>
      <c r="AA1266" s="6"/>
      <c r="CB1266" s="13"/>
      <c r="CC1266" s="13"/>
      <c r="CD1266" s="16"/>
      <c r="CE1266" s="193"/>
      <c r="CF1266" s="12" t="str">
        <f t="shared" si="554"/>
        <v/>
      </c>
      <c r="CG1266" s="16" t="str">
        <f t="shared" si="555"/>
        <v/>
      </c>
      <c r="CH1266" s="6" t="str">
        <f t="shared" si="556"/>
        <v/>
      </c>
      <c r="CI1266" s="6" t="str">
        <f t="shared" si="557"/>
        <v/>
      </c>
      <c r="CL1266" s="6"/>
      <c r="DG1266" s="2"/>
      <c r="DH1266" s="2"/>
    </row>
    <row r="1267" spans="2:112" x14ac:dyDescent="0.15">
      <c r="B1267" s="2"/>
      <c r="N1267" s="26"/>
      <c r="O1267" s="26"/>
      <c r="P1267" s="26"/>
      <c r="Y1267" s="6"/>
      <c r="Z1267" s="6"/>
      <c r="AA1267" s="6"/>
      <c r="CB1267" s="13"/>
      <c r="CC1267" s="13"/>
      <c r="CD1267" s="16"/>
      <c r="CE1267" s="193"/>
      <c r="CF1267" s="12" t="str">
        <f t="shared" si="554"/>
        <v/>
      </c>
      <c r="CG1267" s="16" t="str">
        <f t="shared" si="555"/>
        <v/>
      </c>
      <c r="CH1267" s="6" t="str">
        <f t="shared" si="556"/>
        <v/>
      </c>
      <c r="CI1267" s="6" t="str">
        <f t="shared" si="557"/>
        <v/>
      </c>
      <c r="CL1267" s="6"/>
      <c r="DG1267" s="2"/>
      <c r="DH1267" s="2"/>
    </row>
    <row r="1268" spans="2:112" x14ac:dyDescent="0.15">
      <c r="B1268" s="2"/>
      <c r="N1268" s="26"/>
      <c r="O1268" s="26"/>
      <c r="P1268" s="26"/>
      <c r="Y1268" s="6"/>
      <c r="Z1268" s="6"/>
      <c r="AA1268" s="6"/>
      <c r="CB1268" s="13"/>
      <c r="CC1268" s="13"/>
      <c r="CD1268" s="16"/>
      <c r="CE1268" s="193"/>
      <c r="CF1268" s="12" t="str">
        <f t="shared" si="554"/>
        <v/>
      </c>
      <c r="CG1268" s="16" t="str">
        <f t="shared" si="555"/>
        <v/>
      </c>
      <c r="CH1268" s="6" t="str">
        <f t="shared" si="556"/>
        <v/>
      </c>
      <c r="CI1268" s="6" t="str">
        <f t="shared" si="557"/>
        <v/>
      </c>
      <c r="CL1268" s="6"/>
      <c r="DG1268" s="2"/>
      <c r="DH1268" s="2"/>
    </row>
    <row r="1269" spans="2:112" x14ac:dyDescent="0.15">
      <c r="B1269" s="2"/>
      <c r="N1269" s="26"/>
      <c r="O1269" s="26"/>
      <c r="P1269" s="26"/>
      <c r="Y1269" s="6"/>
      <c r="Z1269" s="6"/>
      <c r="AA1269" s="6"/>
      <c r="CB1269" s="13"/>
      <c r="CC1269" s="13"/>
      <c r="CD1269" s="16"/>
      <c r="CE1269" s="193"/>
      <c r="CF1269" s="12" t="str">
        <f t="shared" si="554"/>
        <v/>
      </c>
      <c r="CG1269" s="16" t="str">
        <f t="shared" si="555"/>
        <v/>
      </c>
      <c r="CH1269" s="6" t="str">
        <f t="shared" si="556"/>
        <v/>
      </c>
      <c r="CI1269" s="6" t="str">
        <f t="shared" si="557"/>
        <v/>
      </c>
      <c r="CL1269" s="6"/>
      <c r="DG1269" s="2"/>
      <c r="DH1269" s="2"/>
    </row>
    <row r="1270" spans="2:112" x14ac:dyDescent="0.15">
      <c r="B1270" s="2"/>
      <c r="N1270" s="26"/>
      <c r="O1270" s="26"/>
      <c r="P1270" s="26"/>
      <c r="Y1270" s="6"/>
      <c r="Z1270" s="6"/>
      <c r="AA1270" s="6"/>
      <c r="CB1270" s="13"/>
      <c r="CC1270" s="13"/>
      <c r="CD1270" s="16"/>
      <c r="CE1270" s="193"/>
      <c r="CF1270" s="12" t="str">
        <f t="shared" si="554"/>
        <v/>
      </c>
      <c r="CG1270" s="16" t="str">
        <f t="shared" si="555"/>
        <v/>
      </c>
      <c r="CH1270" s="6" t="str">
        <f t="shared" si="556"/>
        <v/>
      </c>
      <c r="CI1270" s="6" t="str">
        <f t="shared" si="557"/>
        <v/>
      </c>
      <c r="CL1270" s="6"/>
      <c r="DG1270" s="2"/>
      <c r="DH1270" s="2"/>
    </row>
    <row r="1271" spans="2:112" x14ac:dyDescent="0.15">
      <c r="B1271" s="2"/>
      <c r="N1271" s="26"/>
      <c r="O1271" s="26"/>
      <c r="P1271" s="26"/>
      <c r="Y1271" s="6"/>
      <c r="Z1271" s="6"/>
      <c r="AA1271" s="6"/>
      <c r="CB1271" s="13"/>
      <c r="CC1271" s="13"/>
      <c r="CD1271" s="16"/>
      <c r="CE1271" s="193"/>
      <c r="CF1271" s="12" t="str">
        <f t="shared" si="554"/>
        <v/>
      </c>
      <c r="CG1271" s="16" t="str">
        <f t="shared" si="555"/>
        <v/>
      </c>
      <c r="CH1271" s="6" t="str">
        <f t="shared" si="556"/>
        <v/>
      </c>
      <c r="CI1271" s="6" t="str">
        <f t="shared" si="557"/>
        <v/>
      </c>
      <c r="CL1271" s="6"/>
      <c r="DG1271" s="2"/>
      <c r="DH1271" s="2"/>
    </row>
    <row r="1272" spans="2:112" x14ac:dyDescent="0.15">
      <c r="B1272" s="2"/>
      <c r="N1272" s="26"/>
      <c r="O1272" s="26"/>
      <c r="P1272" s="26"/>
      <c r="Y1272" s="6"/>
      <c r="Z1272" s="6"/>
      <c r="AA1272" s="6"/>
      <c r="CB1272" s="13"/>
      <c r="CC1272" s="13"/>
      <c r="CD1272" s="16"/>
      <c r="CE1272" s="193"/>
      <c r="CF1272" s="12" t="str">
        <f t="shared" si="554"/>
        <v/>
      </c>
      <c r="CG1272" s="16" t="str">
        <f t="shared" si="555"/>
        <v/>
      </c>
      <c r="CH1272" s="6" t="str">
        <f t="shared" si="556"/>
        <v/>
      </c>
      <c r="CI1272" s="6" t="str">
        <f t="shared" si="557"/>
        <v/>
      </c>
      <c r="CL1272" s="6"/>
      <c r="DG1272" s="2"/>
      <c r="DH1272" s="2"/>
    </row>
    <row r="1273" spans="2:112" x14ac:dyDescent="0.15">
      <c r="B1273" s="2"/>
      <c r="N1273" s="26"/>
      <c r="O1273" s="26"/>
      <c r="P1273" s="26"/>
      <c r="Y1273" s="6"/>
      <c r="Z1273" s="6"/>
      <c r="AA1273" s="6"/>
      <c r="CB1273" s="13"/>
      <c r="CC1273" s="13"/>
      <c r="CD1273" s="16"/>
      <c r="CE1273" s="193"/>
      <c r="CF1273" s="12" t="str">
        <f t="shared" si="554"/>
        <v/>
      </c>
      <c r="CG1273" s="16" t="str">
        <f t="shared" si="555"/>
        <v/>
      </c>
      <c r="CH1273" s="6" t="str">
        <f t="shared" si="556"/>
        <v/>
      </c>
      <c r="CI1273" s="6" t="str">
        <f t="shared" si="557"/>
        <v/>
      </c>
      <c r="CL1273" s="6"/>
      <c r="DG1273" s="2"/>
      <c r="DH1273" s="2"/>
    </row>
    <row r="1274" spans="2:112" x14ac:dyDescent="0.15">
      <c r="B1274" s="2"/>
      <c r="N1274" s="26"/>
      <c r="O1274" s="26"/>
      <c r="P1274" s="26"/>
      <c r="Y1274" s="6"/>
      <c r="Z1274" s="6"/>
      <c r="AA1274" s="6"/>
      <c r="CB1274" s="13"/>
      <c r="CC1274" s="13"/>
      <c r="CD1274" s="16"/>
      <c r="CE1274" s="193"/>
      <c r="CF1274" s="12" t="str">
        <f t="shared" si="554"/>
        <v/>
      </c>
      <c r="CG1274" s="16" t="str">
        <f t="shared" si="555"/>
        <v/>
      </c>
      <c r="CH1274" s="6" t="str">
        <f t="shared" si="556"/>
        <v/>
      </c>
      <c r="CI1274" s="6" t="str">
        <f t="shared" si="557"/>
        <v/>
      </c>
      <c r="CL1274" s="6"/>
      <c r="DG1274" s="2"/>
      <c r="DH1274" s="2"/>
    </row>
    <row r="1275" spans="2:112" x14ac:dyDescent="0.15">
      <c r="B1275" s="2"/>
      <c r="N1275" s="26"/>
      <c r="O1275" s="26"/>
      <c r="P1275" s="26"/>
      <c r="Y1275" s="6"/>
      <c r="Z1275" s="6"/>
      <c r="AA1275" s="6"/>
      <c r="CB1275" s="13"/>
      <c r="CC1275" s="13"/>
      <c r="CD1275" s="16"/>
      <c r="CE1275" s="193"/>
      <c r="CF1275" s="12" t="str">
        <f t="shared" si="554"/>
        <v/>
      </c>
      <c r="CG1275" s="16" t="str">
        <f t="shared" si="555"/>
        <v/>
      </c>
      <c r="CH1275" s="6" t="str">
        <f t="shared" si="556"/>
        <v/>
      </c>
      <c r="CI1275" s="6" t="str">
        <f t="shared" si="557"/>
        <v/>
      </c>
      <c r="CL1275" s="6"/>
      <c r="DG1275" s="2"/>
      <c r="DH1275" s="2"/>
    </row>
    <row r="1276" spans="2:112" x14ac:dyDescent="0.15">
      <c r="B1276" s="2"/>
      <c r="N1276" s="26"/>
      <c r="O1276" s="26"/>
      <c r="P1276" s="26"/>
      <c r="Y1276" s="6"/>
      <c r="Z1276" s="6"/>
      <c r="AA1276" s="6"/>
      <c r="CB1276" s="13"/>
      <c r="CC1276" s="13"/>
      <c r="CD1276" s="16"/>
      <c r="CE1276" s="193"/>
      <c r="CF1276" s="12" t="str">
        <f t="shared" si="554"/>
        <v/>
      </c>
      <c r="CG1276" s="16" t="str">
        <f t="shared" si="555"/>
        <v/>
      </c>
      <c r="CH1276" s="6" t="str">
        <f t="shared" si="556"/>
        <v/>
      </c>
      <c r="CI1276" s="6" t="str">
        <f t="shared" si="557"/>
        <v/>
      </c>
      <c r="CL1276" s="6"/>
      <c r="DG1276" s="2"/>
      <c r="DH1276" s="2"/>
    </row>
    <row r="1277" spans="2:112" x14ac:dyDescent="0.15">
      <c r="B1277" s="2"/>
      <c r="N1277" s="26"/>
      <c r="O1277" s="26"/>
      <c r="P1277" s="26"/>
      <c r="Y1277" s="6"/>
      <c r="Z1277" s="6"/>
      <c r="AA1277" s="6"/>
      <c r="CB1277" s="13"/>
      <c r="CC1277" s="13"/>
      <c r="CD1277" s="16"/>
      <c r="CE1277" s="193"/>
      <c r="CF1277" s="12" t="str">
        <f t="shared" si="554"/>
        <v/>
      </c>
      <c r="CG1277" s="16" t="str">
        <f t="shared" si="555"/>
        <v/>
      </c>
      <c r="CH1277" s="6" t="str">
        <f t="shared" si="556"/>
        <v/>
      </c>
      <c r="CI1277" s="6" t="str">
        <f t="shared" si="557"/>
        <v/>
      </c>
      <c r="CL1277" s="6"/>
      <c r="DG1277" s="2"/>
      <c r="DH1277" s="2"/>
    </row>
    <row r="1278" spans="2:112" x14ac:dyDescent="0.15">
      <c r="B1278" s="2"/>
      <c r="N1278" s="26"/>
      <c r="O1278" s="26"/>
      <c r="P1278" s="26"/>
      <c r="Y1278" s="6"/>
      <c r="Z1278" s="6"/>
      <c r="AA1278" s="6"/>
      <c r="CB1278" s="13"/>
      <c r="CC1278" s="13"/>
      <c r="CD1278" s="16"/>
      <c r="CE1278" s="193"/>
      <c r="CF1278" s="12" t="str">
        <f t="shared" si="554"/>
        <v/>
      </c>
      <c r="CG1278" s="16" t="str">
        <f t="shared" si="555"/>
        <v/>
      </c>
      <c r="CH1278" s="6" t="str">
        <f t="shared" si="556"/>
        <v/>
      </c>
      <c r="CI1278" s="6" t="str">
        <f t="shared" si="557"/>
        <v/>
      </c>
      <c r="CL1278" s="6"/>
      <c r="DG1278" s="2"/>
      <c r="DH1278" s="2"/>
    </row>
    <row r="1279" spans="2:112" x14ac:dyDescent="0.15">
      <c r="B1279" s="2"/>
      <c r="N1279" s="26"/>
      <c r="O1279" s="26"/>
      <c r="P1279" s="26"/>
      <c r="Y1279" s="6"/>
      <c r="Z1279" s="6"/>
      <c r="AA1279" s="6"/>
      <c r="CB1279" s="13"/>
      <c r="CC1279" s="13"/>
      <c r="CD1279" s="16"/>
      <c r="CE1279" s="193"/>
      <c r="CF1279" s="12" t="str">
        <f t="shared" si="554"/>
        <v/>
      </c>
      <c r="CG1279" s="16" t="str">
        <f t="shared" si="555"/>
        <v/>
      </c>
      <c r="CH1279" s="6" t="str">
        <f t="shared" si="556"/>
        <v/>
      </c>
      <c r="CI1279" s="6" t="str">
        <f t="shared" si="557"/>
        <v/>
      </c>
      <c r="CL1279" s="6"/>
      <c r="DG1279" s="2"/>
      <c r="DH1279" s="2"/>
    </row>
    <row r="1280" spans="2:112" x14ac:dyDescent="0.15">
      <c r="B1280" s="2"/>
      <c r="N1280" s="26"/>
      <c r="O1280" s="26"/>
      <c r="P1280" s="26"/>
      <c r="Y1280" s="6"/>
      <c r="Z1280" s="6"/>
      <c r="AA1280" s="6"/>
      <c r="CB1280" s="13"/>
      <c r="CC1280" s="13"/>
      <c r="CD1280" s="16"/>
      <c r="CE1280" s="193"/>
      <c r="CF1280" s="12" t="str">
        <f t="shared" ref="CF1280:CF1343" si="558">IF(AND(CC1280&gt;=0,CC1280&lt;=CD1280/4),"",IF(AND(O1280&lt;&gt;"",OR(CC1280&lt;0, CC1280&gt;CD1280/4)),ROUND(O1280/(CG1280-1),1),IF(OR(CC1280&lt;0, CC1280&gt;CD1280/4),ROUND(N1280/(CG1280-1),1))))</f>
        <v/>
      </c>
      <c r="CG1280" s="16" t="str">
        <f t="shared" ref="CG1280:CG1343" si="559">IF(AND(CC1280&gt;=0,CC1280&lt;=CD1280/4),"",IF(CC1280&lt;0,BZ1280,BZ1280+1))</f>
        <v/>
      </c>
      <c r="CH1280" s="6" t="str">
        <f t="shared" ref="CH1280:CH1343" si="560">IF(AND(CC1280&gt;=0,CC1280&lt;=CD1280/4),"",IF(O1280&lt;&gt;"",(O1280-(CG1280-1)*CF1280)/2,(N1280-(CG1280-1)*CF1280)/2))</f>
        <v/>
      </c>
      <c r="CI1280" s="6" t="str">
        <f t="shared" ref="CI1280:CI1343" si="561">IF(CG1280&gt;BZ1280,CD1280*(CG1280-1),"")</f>
        <v/>
      </c>
      <c r="CL1280" s="6"/>
      <c r="DG1280" s="2"/>
      <c r="DH1280" s="2"/>
    </row>
    <row r="1281" spans="2:112" x14ac:dyDescent="0.15">
      <c r="B1281" s="2"/>
      <c r="N1281" s="26"/>
      <c r="O1281" s="26"/>
      <c r="P1281" s="26"/>
      <c r="Y1281" s="6"/>
      <c r="Z1281" s="6"/>
      <c r="AA1281" s="6"/>
      <c r="CB1281" s="13"/>
      <c r="CC1281" s="13"/>
      <c r="CD1281" s="16"/>
      <c r="CE1281" s="193"/>
      <c r="CF1281" s="12" t="str">
        <f t="shared" si="558"/>
        <v/>
      </c>
      <c r="CG1281" s="16" t="str">
        <f t="shared" si="559"/>
        <v/>
      </c>
      <c r="CH1281" s="6" t="str">
        <f t="shared" si="560"/>
        <v/>
      </c>
      <c r="CI1281" s="6" t="str">
        <f t="shared" si="561"/>
        <v/>
      </c>
      <c r="CL1281" s="6"/>
      <c r="DG1281" s="2"/>
      <c r="DH1281" s="2"/>
    </row>
    <row r="1282" spans="2:112" x14ac:dyDescent="0.15">
      <c r="B1282" s="2"/>
      <c r="N1282" s="26"/>
      <c r="O1282" s="26"/>
      <c r="P1282" s="26"/>
      <c r="Y1282" s="6"/>
      <c r="Z1282" s="6"/>
      <c r="AA1282" s="6"/>
      <c r="CB1282" s="13"/>
      <c r="CC1282" s="13"/>
      <c r="CD1282" s="16"/>
      <c r="CE1282" s="193"/>
      <c r="CF1282" s="12" t="str">
        <f t="shared" si="558"/>
        <v/>
      </c>
      <c r="CG1282" s="16" t="str">
        <f t="shared" si="559"/>
        <v/>
      </c>
      <c r="CH1282" s="6" t="str">
        <f t="shared" si="560"/>
        <v/>
      </c>
      <c r="CI1282" s="6" t="str">
        <f t="shared" si="561"/>
        <v/>
      </c>
      <c r="CL1282" s="6"/>
      <c r="DG1282" s="2"/>
      <c r="DH1282" s="2"/>
    </row>
    <row r="1283" spans="2:112" x14ac:dyDescent="0.15">
      <c r="B1283" s="2"/>
      <c r="N1283" s="26"/>
      <c r="O1283" s="26"/>
      <c r="P1283" s="26"/>
      <c r="Y1283" s="6"/>
      <c r="Z1283" s="6"/>
      <c r="AA1283" s="6"/>
      <c r="CB1283" s="13"/>
      <c r="CC1283" s="13"/>
      <c r="CD1283" s="16"/>
      <c r="CE1283" s="193"/>
      <c r="CF1283" s="12" t="str">
        <f t="shared" si="558"/>
        <v/>
      </c>
      <c r="CG1283" s="16" t="str">
        <f t="shared" si="559"/>
        <v/>
      </c>
      <c r="CH1283" s="6" t="str">
        <f t="shared" si="560"/>
        <v/>
      </c>
      <c r="CI1283" s="6" t="str">
        <f t="shared" si="561"/>
        <v/>
      </c>
      <c r="CL1283" s="6"/>
      <c r="DG1283" s="2"/>
      <c r="DH1283" s="2"/>
    </row>
    <row r="1284" spans="2:112" x14ac:dyDescent="0.15">
      <c r="B1284" s="2"/>
      <c r="N1284" s="26"/>
      <c r="O1284" s="26"/>
      <c r="P1284" s="26"/>
      <c r="Y1284" s="6"/>
      <c r="Z1284" s="6"/>
      <c r="AA1284" s="6"/>
      <c r="CB1284" s="13"/>
      <c r="CC1284" s="13"/>
      <c r="CD1284" s="16"/>
      <c r="CE1284" s="193"/>
      <c r="CF1284" s="12" t="str">
        <f t="shared" si="558"/>
        <v/>
      </c>
      <c r="CG1284" s="16" t="str">
        <f t="shared" si="559"/>
        <v/>
      </c>
      <c r="CH1284" s="6" t="str">
        <f t="shared" si="560"/>
        <v/>
      </c>
      <c r="CI1284" s="6" t="str">
        <f t="shared" si="561"/>
        <v/>
      </c>
      <c r="CL1284" s="6"/>
      <c r="DG1284" s="2"/>
      <c r="DH1284" s="2"/>
    </row>
    <row r="1285" spans="2:112" x14ac:dyDescent="0.15">
      <c r="B1285" s="2"/>
      <c r="N1285" s="26"/>
      <c r="O1285" s="26"/>
      <c r="P1285" s="26"/>
      <c r="Y1285" s="6"/>
      <c r="Z1285" s="6"/>
      <c r="AA1285" s="6"/>
      <c r="CB1285" s="13"/>
      <c r="CC1285" s="13"/>
      <c r="CD1285" s="16"/>
      <c r="CE1285" s="193"/>
      <c r="CF1285" s="12" t="str">
        <f t="shared" si="558"/>
        <v/>
      </c>
      <c r="CG1285" s="16" t="str">
        <f t="shared" si="559"/>
        <v/>
      </c>
      <c r="CH1285" s="6" t="str">
        <f t="shared" si="560"/>
        <v/>
      </c>
      <c r="CI1285" s="6" t="str">
        <f t="shared" si="561"/>
        <v/>
      </c>
      <c r="CL1285" s="6"/>
      <c r="DG1285" s="2"/>
      <c r="DH1285" s="2"/>
    </row>
    <row r="1286" spans="2:112" x14ac:dyDescent="0.15">
      <c r="B1286" s="2"/>
      <c r="N1286" s="26"/>
      <c r="O1286" s="26"/>
      <c r="P1286" s="26"/>
      <c r="Y1286" s="6"/>
      <c r="Z1286" s="6"/>
      <c r="AA1286" s="6"/>
      <c r="CB1286" s="13"/>
      <c r="CC1286" s="13"/>
      <c r="CD1286" s="16"/>
      <c r="CE1286" s="193"/>
      <c r="CF1286" s="12" t="str">
        <f t="shared" si="558"/>
        <v/>
      </c>
      <c r="CG1286" s="16" t="str">
        <f t="shared" si="559"/>
        <v/>
      </c>
      <c r="CH1286" s="6" t="str">
        <f t="shared" si="560"/>
        <v/>
      </c>
      <c r="CI1286" s="6" t="str">
        <f t="shared" si="561"/>
        <v/>
      </c>
      <c r="CL1286" s="6"/>
      <c r="DG1286" s="2"/>
      <c r="DH1286" s="2"/>
    </row>
    <row r="1287" spans="2:112" x14ac:dyDescent="0.15">
      <c r="B1287" s="2"/>
      <c r="N1287" s="26"/>
      <c r="O1287" s="26"/>
      <c r="P1287" s="26"/>
      <c r="Y1287" s="6"/>
      <c r="Z1287" s="6"/>
      <c r="AA1287" s="6"/>
      <c r="CB1287" s="13"/>
      <c r="CC1287" s="13"/>
      <c r="CD1287" s="16"/>
      <c r="CE1287" s="193"/>
      <c r="CF1287" s="12" t="str">
        <f t="shared" si="558"/>
        <v/>
      </c>
      <c r="CG1287" s="16" t="str">
        <f t="shared" si="559"/>
        <v/>
      </c>
      <c r="CH1287" s="6" t="str">
        <f t="shared" si="560"/>
        <v/>
      </c>
      <c r="CI1287" s="6" t="str">
        <f t="shared" si="561"/>
        <v/>
      </c>
      <c r="CL1287" s="6"/>
      <c r="DG1287" s="2"/>
      <c r="DH1287" s="2"/>
    </row>
    <row r="1288" spans="2:112" x14ac:dyDescent="0.15">
      <c r="B1288" s="2"/>
      <c r="N1288" s="26"/>
      <c r="O1288" s="26"/>
      <c r="P1288" s="26"/>
      <c r="Y1288" s="6"/>
      <c r="Z1288" s="6"/>
      <c r="AA1288" s="6"/>
      <c r="CB1288" s="13"/>
      <c r="CC1288" s="13"/>
      <c r="CD1288" s="16"/>
      <c r="CE1288" s="193"/>
      <c r="CF1288" s="12" t="str">
        <f t="shared" si="558"/>
        <v/>
      </c>
      <c r="CG1288" s="16" t="str">
        <f t="shared" si="559"/>
        <v/>
      </c>
      <c r="CH1288" s="6" t="str">
        <f t="shared" si="560"/>
        <v/>
      </c>
      <c r="CI1288" s="6" t="str">
        <f t="shared" si="561"/>
        <v/>
      </c>
      <c r="CL1288" s="6"/>
      <c r="DG1288" s="2"/>
      <c r="DH1288" s="2"/>
    </row>
    <row r="1289" spans="2:112" x14ac:dyDescent="0.15">
      <c r="B1289" s="2"/>
      <c r="N1289" s="26"/>
      <c r="O1289" s="26"/>
      <c r="P1289" s="26"/>
      <c r="Y1289" s="6"/>
      <c r="Z1289" s="6"/>
      <c r="AA1289" s="6"/>
      <c r="CB1289" s="13"/>
      <c r="CC1289" s="13"/>
      <c r="CD1289" s="16"/>
      <c r="CE1289" s="193"/>
      <c r="CF1289" s="12" t="str">
        <f t="shared" si="558"/>
        <v/>
      </c>
      <c r="CG1289" s="16" t="str">
        <f t="shared" si="559"/>
        <v/>
      </c>
      <c r="CH1289" s="6" t="str">
        <f t="shared" si="560"/>
        <v/>
      </c>
      <c r="CI1289" s="6" t="str">
        <f t="shared" si="561"/>
        <v/>
      </c>
      <c r="CL1289" s="6"/>
      <c r="DG1289" s="2"/>
      <c r="DH1289" s="2"/>
    </row>
    <row r="1290" spans="2:112" x14ac:dyDescent="0.15">
      <c r="B1290" s="2"/>
      <c r="N1290" s="26"/>
      <c r="O1290" s="26"/>
      <c r="P1290" s="26"/>
      <c r="Y1290" s="6"/>
      <c r="Z1290" s="6"/>
      <c r="AA1290" s="6"/>
      <c r="CB1290" s="13"/>
      <c r="CC1290" s="13"/>
      <c r="CD1290" s="16"/>
      <c r="CE1290" s="193"/>
      <c r="CF1290" s="12" t="str">
        <f t="shared" si="558"/>
        <v/>
      </c>
      <c r="CG1290" s="16" t="str">
        <f t="shared" si="559"/>
        <v/>
      </c>
      <c r="CH1290" s="6" t="str">
        <f t="shared" si="560"/>
        <v/>
      </c>
      <c r="CI1290" s="6" t="str">
        <f t="shared" si="561"/>
        <v/>
      </c>
      <c r="CL1290" s="6"/>
      <c r="DG1290" s="2"/>
      <c r="DH1290" s="2"/>
    </row>
    <row r="1291" spans="2:112" x14ac:dyDescent="0.15">
      <c r="B1291" s="2"/>
      <c r="N1291" s="26"/>
      <c r="O1291" s="26"/>
      <c r="P1291" s="26"/>
      <c r="Y1291" s="6"/>
      <c r="Z1291" s="6"/>
      <c r="AA1291" s="6"/>
      <c r="CB1291" s="13"/>
      <c r="CC1291" s="13"/>
      <c r="CD1291" s="16"/>
      <c r="CE1291" s="193"/>
      <c r="CF1291" s="12" t="str">
        <f t="shared" si="558"/>
        <v/>
      </c>
      <c r="CG1291" s="16" t="str">
        <f t="shared" si="559"/>
        <v/>
      </c>
      <c r="CH1291" s="6" t="str">
        <f t="shared" si="560"/>
        <v/>
      </c>
      <c r="CI1291" s="6" t="str">
        <f t="shared" si="561"/>
        <v/>
      </c>
      <c r="CL1291" s="6"/>
      <c r="DG1291" s="2"/>
      <c r="DH1291" s="2"/>
    </row>
    <row r="1292" spans="2:112" x14ac:dyDescent="0.15">
      <c r="B1292" s="2"/>
      <c r="N1292" s="26"/>
      <c r="O1292" s="26"/>
      <c r="P1292" s="26"/>
      <c r="Y1292" s="6"/>
      <c r="Z1292" s="6"/>
      <c r="AA1292" s="6"/>
      <c r="CB1292" s="13"/>
      <c r="CC1292" s="13"/>
      <c r="CD1292" s="16"/>
      <c r="CE1292" s="193"/>
      <c r="CF1292" s="12" t="str">
        <f t="shared" si="558"/>
        <v/>
      </c>
      <c r="CG1292" s="16" t="str">
        <f t="shared" si="559"/>
        <v/>
      </c>
      <c r="CH1292" s="6" t="str">
        <f t="shared" si="560"/>
        <v/>
      </c>
      <c r="CI1292" s="6" t="str">
        <f t="shared" si="561"/>
        <v/>
      </c>
      <c r="CL1292" s="6"/>
      <c r="DG1292" s="2"/>
      <c r="DH1292" s="2"/>
    </row>
    <row r="1293" spans="2:112" x14ac:dyDescent="0.15">
      <c r="B1293" s="2"/>
      <c r="N1293" s="26"/>
      <c r="O1293" s="26"/>
      <c r="P1293" s="26"/>
      <c r="Y1293" s="6"/>
      <c r="Z1293" s="6"/>
      <c r="AA1293" s="6"/>
      <c r="CB1293" s="13"/>
      <c r="CC1293" s="13"/>
      <c r="CD1293" s="16"/>
      <c r="CE1293" s="193"/>
      <c r="CF1293" s="12" t="str">
        <f t="shared" si="558"/>
        <v/>
      </c>
      <c r="CG1293" s="16" t="str">
        <f t="shared" si="559"/>
        <v/>
      </c>
      <c r="CH1293" s="6" t="str">
        <f t="shared" si="560"/>
        <v/>
      </c>
      <c r="CI1293" s="6" t="str">
        <f t="shared" si="561"/>
        <v/>
      </c>
      <c r="CL1293" s="6"/>
      <c r="DG1293" s="2"/>
      <c r="DH1293" s="2"/>
    </row>
    <row r="1294" spans="2:112" x14ac:dyDescent="0.15">
      <c r="B1294" s="2"/>
      <c r="N1294" s="26"/>
      <c r="O1294" s="26"/>
      <c r="P1294" s="26"/>
      <c r="Y1294" s="6"/>
      <c r="Z1294" s="6"/>
      <c r="AA1294" s="6"/>
      <c r="CB1294" s="13"/>
      <c r="CC1294" s="13"/>
      <c r="CD1294" s="16"/>
      <c r="CE1294" s="193"/>
      <c r="CF1294" s="12" t="str">
        <f t="shared" si="558"/>
        <v/>
      </c>
      <c r="CG1294" s="16" t="str">
        <f t="shared" si="559"/>
        <v/>
      </c>
      <c r="CH1294" s="6" t="str">
        <f t="shared" si="560"/>
        <v/>
      </c>
      <c r="CI1294" s="6" t="str">
        <f t="shared" si="561"/>
        <v/>
      </c>
      <c r="CL1294" s="6"/>
      <c r="DG1294" s="2"/>
      <c r="DH1294" s="2"/>
    </row>
    <row r="1295" spans="2:112" x14ac:dyDescent="0.15">
      <c r="B1295" s="2"/>
      <c r="N1295" s="26"/>
      <c r="O1295" s="26"/>
      <c r="P1295" s="26"/>
      <c r="Y1295" s="6"/>
      <c r="Z1295" s="6"/>
      <c r="AA1295" s="6"/>
      <c r="CB1295" s="13"/>
      <c r="CC1295" s="13"/>
      <c r="CD1295" s="16"/>
      <c r="CE1295" s="193"/>
      <c r="CF1295" s="12" t="str">
        <f t="shared" si="558"/>
        <v/>
      </c>
      <c r="CG1295" s="16" t="str">
        <f t="shared" si="559"/>
        <v/>
      </c>
      <c r="CH1295" s="6" t="str">
        <f t="shared" si="560"/>
        <v/>
      </c>
      <c r="CI1295" s="6" t="str">
        <f t="shared" si="561"/>
        <v/>
      </c>
      <c r="CL1295" s="6"/>
      <c r="DG1295" s="2"/>
      <c r="DH1295" s="2"/>
    </row>
    <row r="1296" spans="2:112" x14ac:dyDescent="0.15">
      <c r="B1296" s="2"/>
      <c r="N1296" s="26"/>
      <c r="O1296" s="26"/>
      <c r="P1296" s="26"/>
      <c r="Y1296" s="6"/>
      <c r="Z1296" s="6"/>
      <c r="AA1296" s="6"/>
      <c r="CB1296" s="13"/>
      <c r="CC1296" s="13"/>
      <c r="CD1296" s="16"/>
      <c r="CE1296" s="193"/>
      <c r="CF1296" s="12" t="str">
        <f t="shared" si="558"/>
        <v/>
      </c>
      <c r="CG1296" s="16" t="str">
        <f t="shared" si="559"/>
        <v/>
      </c>
      <c r="CH1296" s="6" t="str">
        <f t="shared" si="560"/>
        <v/>
      </c>
      <c r="CI1296" s="6" t="str">
        <f t="shared" si="561"/>
        <v/>
      </c>
      <c r="CL1296" s="6"/>
      <c r="DG1296" s="2"/>
      <c r="DH1296" s="2"/>
    </row>
    <row r="1297" spans="2:112" x14ac:dyDescent="0.15">
      <c r="B1297" s="2"/>
      <c r="N1297" s="26"/>
      <c r="O1297" s="26"/>
      <c r="P1297" s="26"/>
      <c r="Y1297" s="6"/>
      <c r="Z1297" s="6"/>
      <c r="AA1297" s="6"/>
      <c r="CB1297" s="13"/>
      <c r="CC1297" s="13"/>
      <c r="CD1297" s="16"/>
      <c r="CE1297" s="193"/>
      <c r="CF1297" s="12" t="str">
        <f t="shared" si="558"/>
        <v/>
      </c>
      <c r="CG1297" s="16" t="str">
        <f t="shared" si="559"/>
        <v/>
      </c>
      <c r="CH1297" s="6" t="str">
        <f t="shared" si="560"/>
        <v/>
      </c>
      <c r="CI1297" s="6" t="str">
        <f t="shared" si="561"/>
        <v/>
      </c>
      <c r="CL1297" s="6"/>
      <c r="DG1297" s="2"/>
      <c r="DH1297" s="2"/>
    </row>
    <row r="1298" spans="2:112" x14ac:dyDescent="0.15">
      <c r="B1298" s="2"/>
      <c r="N1298" s="26"/>
      <c r="O1298" s="26"/>
      <c r="P1298" s="26"/>
      <c r="Y1298" s="6"/>
      <c r="Z1298" s="6"/>
      <c r="AA1298" s="6"/>
      <c r="CB1298" s="13"/>
      <c r="CC1298" s="13"/>
      <c r="CD1298" s="16"/>
      <c r="CE1298" s="193"/>
      <c r="CF1298" s="12" t="str">
        <f t="shared" si="558"/>
        <v/>
      </c>
      <c r="CG1298" s="16" t="str">
        <f t="shared" si="559"/>
        <v/>
      </c>
      <c r="CH1298" s="6" t="str">
        <f t="shared" si="560"/>
        <v/>
      </c>
      <c r="CI1298" s="6" t="str">
        <f t="shared" si="561"/>
        <v/>
      </c>
      <c r="CL1298" s="6"/>
      <c r="DG1298" s="2"/>
      <c r="DH1298" s="2"/>
    </row>
    <row r="1299" spans="2:112" x14ac:dyDescent="0.15">
      <c r="B1299" s="2"/>
      <c r="N1299" s="26"/>
      <c r="O1299" s="26"/>
      <c r="P1299" s="26"/>
      <c r="Y1299" s="6"/>
      <c r="Z1299" s="6"/>
      <c r="AA1299" s="6"/>
      <c r="CB1299" s="13"/>
      <c r="CC1299" s="13"/>
      <c r="CD1299" s="16"/>
      <c r="CE1299" s="193"/>
      <c r="CF1299" s="12" t="str">
        <f t="shared" si="558"/>
        <v/>
      </c>
      <c r="CG1299" s="16" t="str">
        <f t="shared" si="559"/>
        <v/>
      </c>
      <c r="CH1299" s="6" t="str">
        <f t="shared" si="560"/>
        <v/>
      </c>
      <c r="CI1299" s="6" t="str">
        <f t="shared" si="561"/>
        <v/>
      </c>
      <c r="CL1299" s="6"/>
      <c r="DG1299" s="2"/>
      <c r="DH1299" s="2"/>
    </row>
    <row r="1300" spans="2:112" x14ac:dyDescent="0.15">
      <c r="B1300" s="2"/>
      <c r="N1300" s="26"/>
      <c r="O1300" s="26"/>
      <c r="P1300" s="26"/>
      <c r="Y1300" s="6"/>
      <c r="Z1300" s="6"/>
      <c r="AA1300" s="6"/>
      <c r="CB1300" s="13"/>
      <c r="CC1300" s="13"/>
      <c r="CD1300" s="16"/>
      <c r="CE1300" s="193"/>
      <c r="CF1300" s="12" t="str">
        <f t="shared" si="558"/>
        <v/>
      </c>
      <c r="CG1300" s="16" t="str">
        <f t="shared" si="559"/>
        <v/>
      </c>
      <c r="CH1300" s="6" t="str">
        <f t="shared" si="560"/>
        <v/>
      </c>
      <c r="CI1300" s="6" t="str">
        <f t="shared" si="561"/>
        <v/>
      </c>
      <c r="CL1300" s="6"/>
      <c r="DG1300" s="2"/>
      <c r="DH1300" s="2"/>
    </row>
    <row r="1301" spans="2:112" x14ac:dyDescent="0.15">
      <c r="B1301" s="2"/>
      <c r="N1301" s="26"/>
      <c r="O1301" s="26"/>
      <c r="P1301" s="26"/>
      <c r="Y1301" s="6"/>
      <c r="Z1301" s="6"/>
      <c r="AA1301" s="6"/>
      <c r="CB1301" s="13"/>
      <c r="CC1301" s="13"/>
      <c r="CD1301" s="16"/>
      <c r="CE1301" s="193"/>
      <c r="CF1301" s="12" t="str">
        <f t="shared" si="558"/>
        <v/>
      </c>
      <c r="CG1301" s="16" t="str">
        <f t="shared" si="559"/>
        <v/>
      </c>
      <c r="CH1301" s="6" t="str">
        <f t="shared" si="560"/>
        <v/>
      </c>
      <c r="CI1301" s="6" t="str">
        <f t="shared" si="561"/>
        <v/>
      </c>
      <c r="CL1301" s="6"/>
      <c r="DG1301" s="2"/>
      <c r="DH1301" s="2"/>
    </row>
    <row r="1302" spans="2:112" x14ac:dyDescent="0.15">
      <c r="B1302" s="2"/>
      <c r="N1302" s="26"/>
      <c r="O1302" s="26"/>
      <c r="P1302" s="26"/>
      <c r="Y1302" s="6"/>
      <c r="Z1302" s="6"/>
      <c r="AA1302" s="6"/>
      <c r="CB1302" s="13"/>
      <c r="CC1302" s="13"/>
      <c r="CD1302" s="16"/>
      <c r="CE1302" s="193"/>
      <c r="CF1302" s="12" t="str">
        <f t="shared" si="558"/>
        <v/>
      </c>
      <c r="CG1302" s="16" t="str">
        <f t="shared" si="559"/>
        <v/>
      </c>
      <c r="CH1302" s="6" t="str">
        <f t="shared" si="560"/>
        <v/>
      </c>
      <c r="CI1302" s="6" t="str">
        <f t="shared" si="561"/>
        <v/>
      </c>
      <c r="CL1302" s="6"/>
      <c r="DG1302" s="2"/>
      <c r="DH1302" s="2"/>
    </row>
    <row r="1303" spans="2:112" x14ac:dyDescent="0.15">
      <c r="B1303" s="2"/>
      <c r="N1303" s="26"/>
      <c r="O1303" s="26"/>
      <c r="P1303" s="26"/>
      <c r="Y1303" s="6"/>
      <c r="Z1303" s="6"/>
      <c r="AA1303" s="6"/>
      <c r="CB1303" s="13"/>
      <c r="CC1303" s="13"/>
      <c r="CD1303" s="16"/>
      <c r="CE1303" s="193"/>
      <c r="CF1303" s="12" t="str">
        <f t="shared" si="558"/>
        <v/>
      </c>
      <c r="CG1303" s="16" t="str">
        <f t="shared" si="559"/>
        <v/>
      </c>
      <c r="CH1303" s="6" t="str">
        <f t="shared" si="560"/>
        <v/>
      </c>
      <c r="CI1303" s="6" t="str">
        <f t="shared" si="561"/>
        <v/>
      </c>
      <c r="CL1303" s="6"/>
      <c r="DG1303" s="2"/>
      <c r="DH1303" s="2"/>
    </row>
    <row r="1304" spans="2:112" x14ac:dyDescent="0.15">
      <c r="B1304" s="2"/>
      <c r="N1304" s="26"/>
      <c r="O1304" s="26"/>
      <c r="P1304" s="26"/>
      <c r="Y1304" s="6"/>
      <c r="Z1304" s="6"/>
      <c r="AA1304" s="6"/>
      <c r="CB1304" s="13"/>
      <c r="CC1304" s="13"/>
      <c r="CD1304" s="16"/>
      <c r="CE1304" s="193"/>
      <c r="CF1304" s="12" t="str">
        <f t="shared" si="558"/>
        <v/>
      </c>
      <c r="CG1304" s="16" t="str">
        <f t="shared" si="559"/>
        <v/>
      </c>
      <c r="CH1304" s="6" t="str">
        <f t="shared" si="560"/>
        <v/>
      </c>
      <c r="CI1304" s="6" t="str">
        <f t="shared" si="561"/>
        <v/>
      </c>
      <c r="CL1304" s="6"/>
      <c r="DG1304" s="2"/>
      <c r="DH1304" s="2"/>
    </row>
    <row r="1305" spans="2:112" x14ac:dyDescent="0.15">
      <c r="B1305" s="2"/>
      <c r="N1305" s="26"/>
      <c r="O1305" s="26"/>
      <c r="P1305" s="26"/>
      <c r="Y1305" s="6"/>
      <c r="Z1305" s="6"/>
      <c r="AA1305" s="6"/>
      <c r="CB1305" s="13"/>
      <c r="CC1305" s="13"/>
      <c r="CD1305" s="16"/>
      <c r="CE1305" s="193"/>
      <c r="CF1305" s="12" t="str">
        <f t="shared" si="558"/>
        <v/>
      </c>
      <c r="CG1305" s="16" t="str">
        <f t="shared" si="559"/>
        <v/>
      </c>
      <c r="CH1305" s="6" t="str">
        <f t="shared" si="560"/>
        <v/>
      </c>
      <c r="CI1305" s="6" t="str">
        <f t="shared" si="561"/>
        <v/>
      </c>
      <c r="CL1305" s="6"/>
      <c r="DG1305" s="2"/>
      <c r="DH1305" s="2"/>
    </row>
    <row r="1306" spans="2:112" x14ac:dyDescent="0.15">
      <c r="B1306" s="2"/>
      <c r="N1306" s="26"/>
      <c r="O1306" s="26"/>
      <c r="P1306" s="26"/>
      <c r="Y1306" s="6"/>
      <c r="Z1306" s="6"/>
      <c r="AA1306" s="6"/>
      <c r="CB1306" s="13"/>
      <c r="CC1306" s="13"/>
      <c r="CD1306" s="16"/>
      <c r="CE1306" s="193"/>
      <c r="CF1306" s="12" t="str">
        <f t="shared" si="558"/>
        <v/>
      </c>
      <c r="CG1306" s="16" t="str">
        <f t="shared" si="559"/>
        <v/>
      </c>
      <c r="CH1306" s="6" t="str">
        <f t="shared" si="560"/>
        <v/>
      </c>
      <c r="CI1306" s="6" t="str">
        <f t="shared" si="561"/>
        <v/>
      </c>
      <c r="CL1306" s="6"/>
      <c r="DG1306" s="2"/>
      <c r="DH1306" s="2"/>
    </row>
    <row r="1307" spans="2:112" x14ac:dyDescent="0.15">
      <c r="B1307" s="2"/>
      <c r="N1307" s="26"/>
      <c r="O1307" s="26"/>
      <c r="P1307" s="26"/>
      <c r="Y1307" s="6"/>
      <c r="Z1307" s="6"/>
      <c r="AA1307" s="6"/>
      <c r="CB1307" s="13"/>
      <c r="CC1307" s="13"/>
      <c r="CD1307" s="16"/>
      <c r="CE1307" s="193"/>
      <c r="CF1307" s="12" t="str">
        <f t="shared" si="558"/>
        <v/>
      </c>
      <c r="CG1307" s="16" t="str">
        <f t="shared" si="559"/>
        <v/>
      </c>
      <c r="CH1307" s="6" t="str">
        <f t="shared" si="560"/>
        <v/>
      </c>
      <c r="CI1307" s="6" t="str">
        <f t="shared" si="561"/>
        <v/>
      </c>
      <c r="CL1307" s="6"/>
      <c r="DG1307" s="2"/>
      <c r="DH1307" s="2"/>
    </row>
    <row r="1308" spans="2:112" x14ac:dyDescent="0.15">
      <c r="B1308" s="2"/>
      <c r="N1308" s="26"/>
      <c r="O1308" s="26"/>
      <c r="P1308" s="26"/>
      <c r="Y1308" s="6"/>
      <c r="Z1308" s="6"/>
      <c r="AA1308" s="6"/>
      <c r="CB1308" s="13"/>
      <c r="CC1308" s="13"/>
      <c r="CD1308" s="16"/>
      <c r="CE1308" s="193"/>
      <c r="CF1308" s="12" t="str">
        <f t="shared" si="558"/>
        <v/>
      </c>
      <c r="CG1308" s="16" t="str">
        <f t="shared" si="559"/>
        <v/>
      </c>
      <c r="CH1308" s="6" t="str">
        <f t="shared" si="560"/>
        <v/>
      </c>
      <c r="CI1308" s="6" t="str">
        <f t="shared" si="561"/>
        <v/>
      </c>
      <c r="CL1308" s="6"/>
      <c r="DG1308" s="2"/>
      <c r="DH1308" s="2"/>
    </row>
    <row r="1309" spans="2:112" x14ac:dyDescent="0.15">
      <c r="B1309" s="2"/>
      <c r="N1309" s="26"/>
      <c r="O1309" s="26"/>
      <c r="P1309" s="26"/>
      <c r="Y1309" s="6"/>
      <c r="Z1309" s="6"/>
      <c r="AA1309" s="6"/>
      <c r="CB1309" s="13"/>
      <c r="CC1309" s="13"/>
      <c r="CD1309" s="16"/>
      <c r="CE1309" s="193"/>
      <c r="CF1309" s="12" t="str">
        <f t="shared" si="558"/>
        <v/>
      </c>
      <c r="CG1309" s="16" t="str">
        <f t="shared" si="559"/>
        <v/>
      </c>
      <c r="CH1309" s="6" t="str">
        <f t="shared" si="560"/>
        <v/>
      </c>
      <c r="CI1309" s="6" t="str">
        <f t="shared" si="561"/>
        <v/>
      </c>
      <c r="CL1309" s="6"/>
      <c r="DG1309" s="2"/>
      <c r="DH1309" s="2"/>
    </row>
    <row r="1310" spans="2:112" x14ac:dyDescent="0.15">
      <c r="B1310" s="2"/>
      <c r="N1310" s="26"/>
      <c r="O1310" s="26"/>
      <c r="P1310" s="26"/>
      <c r="Y1310" s="6"/>
      <c r="Z1310" s="6"/>
      <c r="AA1310" s="6"/>
      <c r="CB1310" s="13"/>
      <c r="CC1310" s="13"/>
      <c r="CD1310" s="16"/>
      <c r="CE1310" s="193"/>
      <c r="CF1310" s="12" t="str">
        <f t="shared" si="558"/>
        <v/>
      </c>
      <c r="CG1310" s="16" t="str">
        <f t="shared" si="559"/>
        <v/>
      </c>
      <c r="CH1310" s="6" t="str">
        <f t="shared" si="560"/>
        <v/>
      </c>
      <c r="CI1310" s="6" t="str">
        <f t="shared" si="561"/>
        <v/>
      </c>
      <c r="CL1310" s="6"/>
      <c r="DG1310" s="2"/>
      <c r="DH1310" s="2"/>
    </row>
    <row r="1311" spans="2:112" x14ac:dyDescent="0.15">
      <c r="B1311" s="2"/>
      <c r="N1311" s="26"/>
      <c r="O1311" s="26"/>
      <c r="P1311" s="26"/>
      <c r="Y1311" s="6"/>
      <c r="Z1311" s="6"/>
      <c r="AA1311" s="6"/>
      <c r="CB1311" s="13"/>
      <c r="CC1311" s="13"/>
      <c r="CD1311" s="16"/>
      <c r="CE1311" s="193"/>
      <c r="CF1311" s="12" t="str">
        <f t="shared" si="558"/>
        <v/>
      </c>
      <c r="CG1311" s="16" t="str">
        <f t="shared" si="559"/>
        <v/>
      </c>
      <c r="CH1311" s="6" t="str">
        <f t="shared" si="560"/>
        <v/>
      </c>
      <c r="CI1311" s="6" t="str">
        <f t="shared" si="561"/>
        <v/>
      </c>
      <c r="CL1311" s="6"/>
      <c r="DG1311" s="2"/>
      <c r="DH1311" s="2"/>
    </row>
    <row r="1312" spans="2:112" x14ac:dyDescent="0.15">
      <c r="B1312" s="2"/>
      <c r="N1312" s="26"/>
      <c r="O1312" s="26"/>
      <c r="P1312" s="26"/>
      <c r="Y1312" s="6"/>
      <c r="Z1312" s="6"/>
      <c r="AA1312" s="6"/>
      <c r="CB1312" s="13"/>
      <c r="CC1312" s="13"/>
      <c r="CD1312" s="16"/>
      <c r="CE1312" s="193"/>
      <c r="CF1312" s="12" t="str">
        <f t="shared" si="558"/>
        <v/>
      </c>
      <c r="CG1312" s="16" t="str">
        <f t="shared" si="559"/>
        <v/>
      </c>
      <c r="CH1312" s="6" t="str">
        <f t="shared" si="560"/>
        <v/>
      </c>
      <c r="CI1312" s="6" t="str">
        <f t="shared" si="561"/>
        <v/>
      </c>
      <c r="CL1312" s="6"/>
      <c r="DG1312" s="2"/>
      <c r="DH1312" s="2"/>
    </row>
    <row r="1313" spans="2:112" x14ac:dyDescent="0.15">
      <c r="B1313" s="2"/>
      <c r="N1313" s="26"/>
      <c r="O1313" s="26"/>
      <c r="P1313" s="26"/>
      <c r="Y1313" s="6"/>
      <c r="Z1313" s="6"/>
      <c r="AA1313" s="6"/>
      <c r="CB1313" s="13"/>
      <c r="CC1313" s="13"/>
      <c r="CD1313" s="16"/>
      <c r="CE1313" s="193"/>
      <c r="CF1313" s="12" t="str">
        <f t="shared" si="558"/>
        <v/>
      </c>
      <c r="CG1313" s="16" t="str">
        <f t="shared" si="559"/>
        <v/>
      </c>
      <c r="CH1313" s="6" t="str">
        <f t="shared" si="560"/>
        <v/>
      </c>
      <c r="CI1313" s="6" t="str">
        <f t="shared" si="561"/>
        <v/>
      </c>
      <c r="CL1313" s="6"/>
      <c r="DG1313" s="2"/>
      <c r="DH1313" s="2"/>
    </row>
    <row r="1314" spans="2:112" x14ac:dyDescent="0.15">
      <c r="B1314" s="2"/>
      <c r="N1314" s="26"/>
      <c r="O1314" s="26"/>
      <c r="P1314" s="26"/>
      <c r="Y1314" s="6"/>
      <c r="Z1314" s="6"/>
      <c r="AA1314" s="6"/>
      <c r="CB1314" s="13"/>
      <c r="CC1314" s="13"/>
      <c r="CD1314" s="16"/>
      <c r="CE1314" s="193"/>
      <c r="CF1314" s="12" t="str">
        <f t="shared" si="558"/>
        <v/>
      </c>
      <c r="CG1314" s="16" t="str">
        <f t="shared" si="559"/>
        <v/>
      </c>
      <c r="CH1314" s="6" t="str">
        <f t="shared" si="560"/>
        <v/>
      </c>
      <c r="CI1314" s="6" t="str">
        <f t="shared" si="561"/>
        <v/>
      </c>
      <c r="CL1314" s="6"/>
      <c r="DG1314" s="2"/>
      <c r="DH1314" s="2"/>
    </row>
    <row r="1315" spans="2:112" x14ac:dyDescent="0.15">
      <c r="B1315" s="2"/>
      <c r="N1315" s="26"/>
      <c r="O1315" s="26"/>
      <c r="P1315" s="26"/>
      <c r="Y1315" s="6"/>
      <c r="Z1315" s="6"/>
      <c r="AA1315" s="6"/>
      <c r="CB1315" s="13"/>
      <c r="CC1315" s="13"/>
      <c r="CD1315" s="16"/>
      <c r="CE1315" s="193"/>
      <c r="CF1315" s="12" t="str">
        <f t="shared" si="558"/>
        <v/>
      </c>
      <c r="CG1315" s="16" t="str">
        <f t="shared" si="559"/>
        <v/>
      </c>
      <c r="CH1315" s="6" t="str">
        <f t="shared" si="560"/>
        <v/>
      </c>
      <c r="CI1315" s="6" t="str">
        <f t="shared" si="561"/>
        <v/>
      </c>
      <c r="CL1315" s="6"/>
      <c r="DG1315" s="2"/>
      <c r="DH1315" s="2"/>
    </row>
    <row r="1316" spans="2:112" x14ac:dyDescent="0.15">
      <c r="B1316" s="2"/>
      <c r="N1316" s="26"/>
      <c r="O1316" s="26"/>
      <c r="P1316" s="26"/>
      <c r="Y1316" s="6"/>
      <c r="Z1316" s="6"/>
      <c r="AA1316" s="6"/>
      <c r="CB1316" s="13"/>
      <c r="CC1316" s="13"/>
      <c r="CD1316" s="16"/>
      <c r="CE1316" s="193"/>
      <c r="CF1316" s="12" t="str">
        <f t="shared" si="558"/>
        <v/>
      </c>
      <c r="CG1316" s="16" t="str">
        <f t="shared" si="559"/>
        <v/>
      </c>
      <c r="CH1316" s="6" t="str">
        <f t="shared" si="560"/>
        <v/>
      </c>
      <c r="CI1316" s="6" t="str">
        <f t="shared" si="561"/>
        <v/>
      </c>
      <c r="CL1316" s="6"/>
      <c r="DG1316" s="2"/>
      <c r="DH1316" s="2"/>
    </row>
    <row r="1317" spans="2:112" x14ac:dyDescent="0.15">
      <c r="B1317" s="2"/>
      <c r="N1317" s="26"/>
      <c r="O1317" s="26"/>
      <c r="P1317" s="26"/>
      <c r="Y1317" s="6"/>
      <c r="Z1317" s="6"/>
      <c r="AA1317" s="6"/>
      <c r="CB1317" s="13"/>
      <c r="CC1317" s="13"/>
      <c r="CD1317" s="16"/>
      <c r="CE1317" s="193"/>
      <c r="CF1317" s="12" t="str">
        <f t="shared" si="558"/>
        <v/>
      </c>
      <c r="CG1317" s="16" t="str">
        <f t="shared" si="559"/>
        <v/>
      </c>
      <c r="CH1317" s="6" t="str">
        <f t="shared" si="560"/>
        <v/>
      </c>
      <c r="CI1317" s="6" t="str">
        <f t="shared" si="561"/>
        <v/>
      </c>
      <c r="CL1317" s="6"/>
      <c r="DG1317" s="2"/>
      <c r="DH1317" s="2"/>
    </row>
    <row r="1318" spans="2:112" x14ac:dyDescent="0.15">
      <c r="B1318" s="2"/>
      <c r="N1318" s="26"/>
      <c r="O1318" s="26"/>
      <c r="P1318" s="26"/>
      <c r="Y1318" s="6"/>
      <c r="Z1318" s="6"/>
      <c r="AA1318" s="6"/>
      <c r="CB1318" s="13"/>
      <c r="CC1318" s="13"/>
      <c r="CD1318" s="16"/>
      <c r="CE1318" s="193"/>
      <c r="CF1318" s="12" t="str">
        <f t="shared" si="558"/>
        <v/>
      </c>
      <c r="CG1318" s="16" t="str">
        <f t="shared" si="559"/>
        <v/>
      </c>
      <c r="CH1318" s="6" t="str">
        <f t="shared" si="560"/>
        <v/>
      </c>
      <c r="CI1318" s="6" t="str">
        <f t="shared" si="561"/>
        <v/>
      </c>
      <c r="CL1318" s="6"/>
      <c r="DG1318" s="2"/>
      <c r="DH1318" s="2"/>
    </row>
    <row r="1319" spans="2:112" x14ac:dyDescent="0.15">
      <c r="B1319" s="2"/>
      <c r="N1319" s="26"/>
      <c r="O1319" s="26"/>
      <c r="P1319" s="26"/>
      <c r="Y1319" s="6"/>
      <c r="Z1319" s="6"/>
      <c r="AA1319" s="6"/>
      <c r="CB1319" s="13"/>
      <c r="CC1319" s="13"/>
      <c r="CD1319" s="16"/>
      <c r="CE1319" s="193"/>
      <c r="CF1319" s="12" t="str">
        <f t="shared" si="558"/>
        <v/>
      </c>
      <c r="CG1319" s="16" t="str">
        <f t="shared" si="559"/>
        <v/>
      </c>
      <c r="CH1319" s="6" t="str">
        <f t="shared" si="560"/>
        <v/>
      </c>
      <c r="CI1319" s="6" t="str">
        <f t="shared" si="561"/>
        <v/>
      </c>
      <c r="CL1319" s="6"/>
      <c r="DG1319" s="2"/>
      <c r="DH1319" s="2"/>
    </row>
    <row r="1320" spans="2:112" x14ac:dyDescent="0.15">
      <c r="B1320" s="2"/>
      <c r="N1320" s="26"/>
      <c r="O1320" s="26"/>
      <c r="P1320" s="26"/>
      <c r="Y1320" s="6"/>
      <c r="Z1320" s="6"/>
      <c r="AA1320" s="6"/>
      <c r="CB1320" s="13"/>
      <c r="CC1320" s="13"/>
      <c r="CD1320" s="16"/>
      <c r="CE1320" s="193"/>
      <c r="CF1320" s="12" t="str">
        <f t="shared" si="558"/>
        <v/>
      </c>
      <c r="CG1320" s="16" t="str">
        <f t="shared" si="559"/>
        <v/>
      </c>
      <c r="CH1320" s="6" t="str">
        <f t="shared" si="560"/>
        <v/>
      </c>
      <c r="CI1320" s="6" t="str">
        <f t="shared" si="561"/>
        <v/>
      </c>
      <c r="CL1320" s="6"/>
      <c r="DG1320" s="2"/>
      <c r="DH1320" s="2"/>
    </row>
    <row r="1321" spans="2:112" x14ac:dyDescent="0.15">
      <c r="B1321" s="2"/>
      <c r="N1321" s="26"/>
      <c r="O1321" s="26"/>
      <c r="P1321" s="26"/>
      <c r="Y1321" s="6"/>
      <c r="Z1321" s="6"/>
      <c r="AA1321" s="6"/>
      <c r="CB1321" s="13"/>
      <c r="CC1321" s="13"/>
      <c r="CD1321" s="16"/>
      <c r="CE1321" s="193"/>
      <c r="CF1321" s="12" t="str">
        <f t="shared" si="558"/>
        <v/>
      </c>
      <c r="CG1321" s="16" t="str">
        <f t="shared" si="559"/>
        <v/>
      </c>
      <c r="CH1321" s="6" t="str">
        <f t="shared" si="560"/>
        <v/>
      </c>
      <c r="CI1321" s="6" t="str">
        <f t="shared" si="561"/>
        <v/>
      </c>
      <c r="CL1321" s="6"/>
      <c r="DG1321" s="2"/>
      <c r="DH1321" s="2"/>
    </row>
    <row r="1322" spans="2:112" x14ac:dyDescent="0.15">
      <c r="B1322" s="2"/>
      <c r="N1322" s="26"/>
      <c r="O1322" s="26"/>
      <c r="P1322" s="26"/>
      <c r="Y1322" s="6"/>
      <c r="Z1322" s="6"/>
      <c r="AA1322" s="6"/>
      <c r="CB1322" s="13"/>
      <c r="CC1322" s="13"/>
      <c r="CD1322" s="16"/>
      <c r="CE1322" s="193"/>
      <c r="CF1322" s="12" t="str">
        <f t="shared" si="558"/>
        <v/>
      </c>
      <c r="CG1322" s="16" t="str">
        <f t="shared" si="559"/>
        <v/>
      </c>
      <c r="CH1322" s="6" t="str">
        <f t="shared" si="560"/>
        <v/>
      </c>
      <c r="CI1322" s="6" t="str">
        <f t="shared" si="561"/>
        <v/>
      </c>
      <c r="CL1322" s="6"/>
      <c r="DG1322" s="2"/>
      <c r="DH1322" s="2"/>
    </row>
    <row r="1323" spans="2:112" x14ac:dyDescent="0.15">
      <c r="B1323" s="2"/>
      <c r="N1323" s="26"/>
      <c r="O1323" s="26"/>
      <c r="P1323" s="26"/>
      <c r="Y1323" s="6"/>
      <c r="Z1323" s="6"/>
      <c r="AA1323" s="6"/>
      <c r="CB1323" s="13"/>
      <c r="CC1323" s="13"/>
      <c r="CD1323" s="16"/>
      <c r="CE1323" s="193"/>
      <c r="CF1323" s="12" t="str">
        <f t="shared" si="558"/>
        <v/>
      </c>
      <c r="CG1323" s="16" t="str">
        <f t="shared" si="559"/>
        <v/>
      </c>
      <c r="CH1323" s="6" t="str">
        <f t="shared" si="560"/>
        <v/>
      </c>
      <c r="CI1323" s="6" t="str">
        <f t="shared" si="561"/>
        <v/>
      </c>
      <c r="CL1323" s="6"/>
      <c r="DG1323" s="2"/>
      <c r="DH1323" s="2"/>
    </row>
    <row r="1324" spans="2:112" x14ac:dyDescent="0.15">
      <c r="B1324" s="2"/>
      <c r="Y1324" s="6"/>
      <c r="Z1324" s="6"/>
      <c r="AA1324" s="6"/>
      <c r="CB1324" s="13"/>
      <c r="CC1324" s="13"/>
      <c r="CD1324" s="16"/>
      <c r="CE1324" s="193"/>
      <c r="CF1324" s="12" t="str">
        <f t="shared" si="558"/>
        <v/>
      </c>
      <c r="CG1324" s="16" t="str">
        <f t="shared" si="559"/>
        <v/>
      </c>
      <c r="CH1324" s="6" t="str">
        <f t="shared" si="560"/>
        <v/>
      </c>
      <c r="CI1324" s="6" t="str">
        <f t="shared" si="561"/>
        <v/>
      </c>
      <c r="CL1324" s="6"/>
      <c r="DG1324" s="2"/>
      <c r="DH1324" s="2"/>
    </row>
    <row r="1325" spans="2:112" x14ac:dyDescent="0.15">
      <c r="B1325" s="2"/>
      <c r="Y1325" s="6"/>
      <c r="Z1325" s="6"/>
      <c r="AA1325" s="6"/>
      <c r="CB1325" s="13"/>
      <c r="CC1325" s="13"/>
      <c r="CD1325" s="16"/>
      <c r="CE1325" s="193"/>
      <c r="CF1325" s="12" t="str">
        <f t="shared" si="558"/>
        <v/>
      </c>
      <c r="CG1325" s="16" t="str">
        <f t="shared" si="559"/>
        <v/>
      </c>
      <c r="CH1325" s="6" t="str">
        <f t="shared" si="560"/>
        <v/>
      </c>
      <c r="CI1325" s="6" t="str">
        <f t="shared" si="561"/>
        <v/>
      </c>
      <c r="CL1325" s="6"/>
      <c r="DG1325" s="2"/>
      <c r="DH1325" s="2"/>
    </row>
    <row r="1326" spans="2:112" x14ac:dyDescent="0.15">
      <c r="B1326" s="2"/>
      <c r="Y1326" s="6"/>
      <c r="Z1326" s="6"/>
      <c r="AA1326" s="6"/>
      <c r="CB1326" s="13"/>
      <c r="CC1326" s="13"/>
      <c r="CD1326" s="16"/>
      <c r="CE1326" s="193"/>
      <c r="CF1326" s="12" t="str">
        <f t="shared" si="558"/>
        <v/>
      </c>
      <c r="CG1326" s="16" t="str">
        <f t="shared" si="559"/>
        <v/>
      </c>
      <c r="CH1326" s="6" t="str">
        <f t="shared" si="560"/>
        <v/>
      </c>
      <c r="CI1326" s="6" t="str">
        <f t="shared" si="561"/>
        <v/>
      </c>
      <c r="CL1326" s="6"/>
      <c r="DG1326" s="2"/>
      <c r="DH1326" s="2"/>
    </row>
    <row r="1327" spans="2:112" x14ac:dyDescent="0.15">
      <c r="B1327" s="2"/>
      <c r="Y1327" s="6"/>
      <c r="Z1327" s="6"/>
      <c r="AA1327" s="6"/>
      <c r="CB1327" s="13"/>
      <c r="CC1327" s="13"/>
      <c r="CD1327" s="16"/>
      <c r="CE1327" s="193"/>
      <c r="CF1327" s="12" t="str">
        <f t="shared" si="558"/>
        <v/>
      </c>
      <c r="CG1327" s="16" t="str">
        <f t="shared" si="559"/>
        <v/>
      </c>
      <c r="CH1327" s="6" t="str">
        <f t="shared" si="560"/>
        <v/>
      </c>
      <c r="CI1327" s="6" t="str">
        <f t="shared" si="561"/>
        <v/>
      </c>
      <c r="CL1327" s="6"/>
      <c r="DG1327" s="2"/>
      <c r="DH1327" s="2"/>
    </row>
    <row r="1328" spans="2:112" x14ac:dyDescent="0.15">
      <c r="B1328" s="2"/>
      <c r="Y1328" s="6"/>
      <c r="Z1328" s="6"/>
      <c r="AA1328" s="6"/>
      <c r="CB1328" s="13"/>
      <c r="CC1328" s="13"/>
      <c r="CD1328" s="16"/>
      <c r="CE1328" s="193"/>
      <c r="CF1328" s="12" t="str">
        <f t="shared" si="558"/>
        <v/>
      </c>
      <c r="CG1328" s="16" t="str">
        <f t="shared" si="559"/>
        <v/>
      </c>
      <c r="CH1328" s="6" t="str">
        <f t="shared" si="560"/>
        <v/>
      </c>
      <c r="CI1328" s="6" t="str">
        <f t="shared" si="561"/>
        <v/>
      </c>
      <c r="CL1328" s="6"/>
      <c r="DG1328" s="2"/>
      <c r="DH1328" s="2"/>
    </row>
    <row r="1329" spans="2:112" x14ac:dyDescent="0.15">
      <c r="B1329" s="2"/>
      <c r="Y1329" s="6"/>
      <c r="Z1329" s="6"/>
      <c r="AA1329" s="6"/>
      <c r="CB1329" s="13"/>
      <c r="CC1329" s="13"/>
      <c r="CD1329" s="16"/>
      <c r="CE1329" s="193"/>
      <c r="CF1329" s="12" t="str">
        <f t="shared" si="558"/>
        <v/>
      </c>
      <c r="CG1329" s="16" t="str">
        <f t="shared" si="559"/>
        <v/>
      </c>
      <c r="CH1329" s="6" t="str">
        <f t="shared" si="560"/>
        <v/>
      </c>
      <c r="CI1329" s="6" t="str">
        <f t="shared" si="561"/>
        <v/>
      </c>
      <c r="CL1329" s="6"/>
      <c r="DG1329" s="2"/>
      <c r="DH1329" s="2"/>
    </row>
    <row r="1330" spans="2:112" x14ac:dyDescent="0.15">
      <c r="B1330" s="2"/>
      <c r="Y1330" s="6"/>
      <c r="Z1330" s="6"/>
      <c r="AA1330" s="6"/>
      <c r="CB1330" s="13"/>
      <c r="CC1330" s="13"/>
      <c r="CD1330" s="16"/>
      <c r="CE1330" s="193"/>
      <c r="CF1330" s="12" t="str">
        <f t="shared" si="558"/>
        <v/>
      </c>
      <c r="CG1330" s="16" t="str">
        <f t="shared" si="559"/>
        <v/>
      </c>
      <c r="CH1330" s="6" t="str">
        <f t="shared" si="560"/>
        <v/>
      </c>
      <c r="CI1330" s="6" t="str">
        <f t="shared" si="561"/>
        <v/>
      </c>
      <c r="CL1330" s="6"/>
      <c r="DG1330" s="2"/>
      <c r="DH1330" s="2"/>
    </row>
    <row r="1331" spans="2:112" x14ac:dyDescent="0.15">
      <c r="B1331" s="2"/>
      <c r="Y1331" s="6"/>
      <c r="Z1331" s="6"/>
      <c r="AA1331" s="6"/>
      <c r="CB1331" s="13"/>
      <c r="CC1331" s="13"/>
      <c r="CD1331" s="16"/>
      <c r="CE1331" s="193"/>
      <c r="CF1331" s="12" t="str">
        <f t="shared" si="558"/>
        <v/>
      </c>
      <c r="CG1331" s="16" t="str">
        <f t="shared" si="559"/>
        <v/>
      </c>
      <c r="CH1331" s="6" t="str">
        <f t="shared" si="560"/>
        <v/>
      </c>
      <c r="CI1331" s="6" t="str">
        <f t="shared" si="561"/>
        <v/>
      </c>
      <c r="CL1331" s="6"/>
      <c r="DG1331" s="2"/>
      <c r="DH1331" s="2"/>
    </row>
    <row r="1332" spans="2:112" x14ac:dyDescent="0.15">
      <c r="B1332" s="2"/>
      <c r="Y1332" s="6"/>
      <c r="Z1332" s="6"/>
      <c r="AA1332" s="6"/>
      <c r="CB1332" s="13"/>
      <c r="CC1332" s="13"/>
      <c r="CD1332" s="16"/>
      <c r="CE1332" s="193"/>
      <c r="CF1332" s="12" t="str">
        <f t="shared" si="558"/>
        <v/>
      </c>
      <c r="CG1332" s="16" t="str">
        <f t="shared" si="559"/>
        <v/>
      </c>
      <c r="CH1332" s="6" t="str">
        <f t="shared" si="560"/>
        <v/>
      </c>
      <c r="CI1332" s="6" t="str">
        <f t="shared" si="561"/>
        <v/>
      </c>
      <c r="CL1332" s="6"/>
      <c r="DG1332" s="2"/>
      <c r="DH1332" s="2"/>
    </row>
    <row r="1333" spans="2:112" x14ac:dyDescent="0.15">
      <c r="B1333" s="2"/>
      <c r="Y1333" s="6"/>
      <c r="Z1333" s="6"/>
      <c r="AA1333" s="6"/>
      <c r="CB1333" s="13"/>
      <c r="CC1333" s="13"/>
      <c r="CD1333" s="16"/>
      <c r="CE1333" s="193"/>
      <c r="CF1333" s="12" t="str">
        <f t="shared" si="558"/>
        <v/>
      </c>
      <c r="CG1333" s="16" t="str">
        <f t="shared" si="559"/>
        <v/>
      </c>
      <c r="CH1333" s="6" t="str">
        <f t="shared" si="560"/>
        <v/>
      </c>
      <c r="CI1333" s="6" t="str">
        <f t="shared" si="561"/>
        <v/>
      </c>
      <c r="CL1333" s="6"/>
      <c r="DG1333" s="2"/>
      <c r="DH1333" s="2"/>
    </row>
    <row r="1334" spans="2:112" x14ac:dyDescent="0.15">
      <c r="B1334" s="2"/>
      <c r="Y1334" s="6"/>
      <c r="Z1334" s="6"/>
      <c r="AA1334" s="6"/>
      <c r="CB1334" s="13"/>
      <c r="CC1334" s="13"/>
      <c r="CD1334" s="16"/>
      <c r="CE1334" s="193"/>
      <c r="CF1334" s="12" t="str">
        <f t="shared" si="558"/>
        <v/>
      </c>
      <c r="CG1334" s="16" t="str">
        <f t="shared" si="559"/>
        <v/>
      </c>
      <c r="CH1334" s="6" t="str">
        <f t="shared" si="560"/>
        <v/>
      </c>
      <c r="CI1334" s="6" t="str">
        <f t="shared" si="561"/>
        <v/>
      </c>
      <c r="CL1334" s="6"/>
      <c r="DG1334" s="2"/>
      <c r="DH1334" s="2"/>
    </row>
    <row r="1335" spans="2:112" x14ac:dyDescent="0.15">
      <c r="B1335" s="2"/>
      <c r="Y1335" s="6"/>
      <c r="Z1335" s="6"/>
      <c r="AA1335" s="6"/>
      <c r="CB1335" s="13"/>
      <c r="CC1335" s="13"/>
      <c r="CD1335" s="16"/>
      <c r="CE1335" s="193"/>
      <c r="CF1335" s="12" t="str">
        <f t="shared" si="558"/>
        <v/>
      </c>
      <c r="CG1335" s="16" t="str">
        <f t="shared" si="559"/>
        <v/>
      </c>
      <c r="CH1335" s="6" t="str">
        <f t="shared" si="560"/>
        <v/>
      </c>
      <c r="CI1335" s="6" t="str">
        <f t="shared" si="561"/>
        <v/>
      </c>
      <c r="CL1335" s="6"/>
      <c r="DG1335" s="2"/>
      <c r="DH1335" s="2"/>
    </row>
    <row r="1336" spans="2:112" x14ac:dyDescent="0.15">
      <c r="B1336" s="2"/>
      <c r="Y1336" s="6"/>
      <c r="Z1336" s="6"/>
      <c r="AA1336" s="6"/>
      <c r="CB1336" s="13"/>
      <c r="CC1336" s="13"/>
      <c r="CD1336" s="16"/>
      <c r="CE1336" s="193"/>
      <c r="CF1336" s="12" t="str">
        <f t="shared" si="558"/>
        <v/>
      </c>
      <c r="CG1336" s="16" t="str">
        <f t="shared" si="559"/>
        <v/>
      </c>
      <c r="CH1336" s="6" t="str">
        <f t="shared" si="560"/>
        <v/>
      </c>
      <c r="CI1336" s="6" t="str">
        <f t="shared" si="561"/>
        <v/>
      </c>
      <c r="CL1336" s="6"/>
      <c r="DG1336" s="2"/>
      <c r="DH1336" s="2"/>
    </row>
    <row r="1337" spans="2:112" x14ac:dyDescent="0.15">
      <c r="B1337" s="2"/>
      <c r="Y1337" s="6"/>
      <c r="Z1337" s="6"/>
      <c r="AA1337" s="6"/>
      <c r="CB1337" s="13"/>
      <c r="CC1337" s="13"/>
      <c r="CD1337" s="16"/>
      <c r="CE1337" s="193"/>
      <c r="CF1337" s="12" t="str">
        <f t="shared" si="558"/>
        <v/>
      </c>
      <c r="CG1337" s="16" t="str">
        <f t="shared" si="559"/>
        <v/>
      </c>
      <c r="CH1337" s="6" t="str">
        <f t="shared" si="560"/>
        <v/>
      </c>
      <c r="CI1337" s="6" t="str">
        <f t="shared" si="561"/>
        <v/>
      </c>
      <c r="CL1337" s="6"/>
      <c r="DG1337" s="2"/>
      <c r="DH1337" s="2"/>
    </row>
    <row r="1338" spans="2:112" x14ac:dyDescent="0.15">
      <c r="B1338" s="2"/>
      <c r="Y1338" s="6"/>
      <c r="Z1338" s="6"/>
      <c r="AA1338" s="6"/>
      <c r="CB1338" s="13"/>
      <c r="CC1338" s="13"/>
      <c r="CD1338" s="16"/>
      <c r="CE1338" s="193"/>
      <c r="CF1338" s="12" t="str">
        <f t="shared" si="558"/>
        <v/>
      </c>
      <c r="CG1338" s="16" t="str">
        <f t="shared" si="559"/>
        <v/>
      </c>
      <c r="CH1338" s="6" t="str">
        <f t="shared" si="560"/>
        <v/>
      </c>
      <c r="CI1338" s="6" t="str">
        <f t="shared" si="561"/>
        <v/>
      </c>
      <c r="CL1338" s="6"/>
      <c r="DG1338" s="2"/>
      <c r="DH1338" s="2"/>
    </row>
    <row r="1339" spans="2:112" x14ac:dyDescent="0.15">
      <c r="B1339" s="2"/>
      <c r="Y1339" s="6"/>
      <c r="Z1339" s="6"/>
      <c r="AA1339" s="6"/>
      <c r="CB1339" s="13"/>
      <c r="CC1339" s="13"/>
      <c r="CD1339" s="16"/>
      <c r="CE1339" s="193"/>
      <c r="CF1339" s="12" t="str">
        <f t="shared" si="558"/>
        <v/>
      </c>
      <c r="CG1339" s="16" t="str">
        <f t="shared" si="559"/>
        <v/>
      </c>
      <c r="CH1339" s="6" t="str">
        <f t="shared" si="560"/>
        <v/>
      </c>
      <c r="CI1339" s="6" t="str">
        <f t="shared" si="561"/>
        <v/>
      </c>
      <c r="CL1339" s="6"/>
      <c r="DG1339" s="2"/>
      <c r="DH1339" s="2"/>
    </row>
    <row r="1340" spans="2:112" x14ac:dyDescent="0.15">
      <c r="B1340" s="2"/>
      <c r="Y1340" s="6"/>
      <c r="Z1340" s="6"/>
      <c r="AA1340" s="6"/>
      <c r="CB1340" s="13"/>
      <c r="CC1340" s="13"/>
      <c r="CD1340" s="16"/>
      <c r="CE1340" s="193"/>
      <c r="CF1340" s="12" t="str">
        <f t="shared" si="558"/>
        <v/>
      </c>
      <c r="CG1340" s="16" t="str">
        <f t="shared" si="559"/>
        <v/>
      </c>
      <c r="CH1340" s="6" t="str">
        <f t="shared" si="560"/>
        <v/>
      </c>
      <c r="CI1340" s="6" t="str">
        <f t="shared" si="561"/>
        <v/>
      </c>
      <c r="CL1340" s="6"/>
      <c r="DG1340" s="2"/>
      <c r="DH1340" s="2"/>
    </row>
    <row r="1341" spans="2:112" x14ac:dyDescent="0.15">
      <c r="B1341" s="2"/>
      <c r="Y1341" s="6"/>
      <c r="Z1341" s="6"/>
      <c r="AA1341" s="6"/>
      <c r="CB1341" s="13"/>
      <c r="CC1341" s="13"/>
      <c r="CD1341" s="16"/>
      <c r="CE1341" s="193"/>
      <c r="CF1341" s="12" t="str">
        <f t="shared" si="558"/>
        <v/>
      </c>
      <c r="CG1341" s="16" t="str">
        <f t="shared" si="559"/>
        <v/>
      </c>
      <c r="CH1341" s="6" t="str">
        <f t="shared" si="560"/>
        <v/>
      </c>
      <c r="CI1341" s="6" t="str">
        <f t="shared" si="561"/>
        <v/>
      </c>
      <c r="CL1341" s="6"/>
      <c r="DG1341" s="2"/>
      <c r="DH1341" s="2"/>
    </row>
    <row r="1342" spans="2:112" x14ac:dyDescent="0.15">
      <c r="B1342" s="2"/>
      <c r="Y1342" s="6"/>
      <c r="Z1342" s="6"/>
      <c r="AA1342" s="6"/>
      <c r="CB1342" s="13"/>
      <c r="CC1342" s="13"/>
      <c r="CD1342" s="16"/>
      <c r="CE1342" s="193"/>
      <c r="CF1342" s="12" t="str">
        <f t="shared" si="558"/>
        <v/>
      </c>
      <c r="CG1342" s="16" t="str">
        <f t="shared" si="559"/>
        <v/>
      </c>
      <c r="CH1342" s="6" t="str">
        <f t="shared" si="560"/>
        <v/>
      </c>
      <c r="CI1342" s="6" t="str">
        <f t="shared" si="561"/>
        <v/>
      </c>
      <c r="CL1342" s="6"/>
      <c r="DG1342" s="2"/>
      <c r="DH1342" s="2"/>
    </row>
    <row r="1343" spans="2:112" x14ac:dyDescent="0.15">
      <c r="B1343" s="2"/>
      <c r="Y1343" s="6"/>
      <c r="Z1343" s="6"/>
      <c r="AA1343" s="6"/>
      <c r="CB1343" s="13"/>
      <c r="CC1343" s="13"/>
      <c r="CD1343" s="16"/>
      <c r="CE1343" s="193"/>
      <c r="CF1343" s="12" t="str">
        <f t="shared" si="558"/>
        <v/>
      </c>
      <c r="CG1343" s="16" t="str">
        <f t="shared" si="559"/>
        <v/>
      </c>
      <c r="CH1343" s="6" t="str">
        <f t="shared" si="560"/>
        <v/>
      </c>
      <c r="CI1343" s="6" t="str">
        <f t="shared" si="561"/>
        <v/>
      </c>
      <c r="CL1343" s="6"/>
      <c r="DG1343" s="2"/>
      <c r="DH1343" s="2"/>
    </row>
    <row r="1344" spans="2:112" x14ac:dyDescent="0.15">
      <c r="B1344" s="2"/>
      <c r="Y1344" s="6"/>
      <c r="Z1344" s="6"/>
      <c r="AA1344" s="6"/>
      <c r="CB1344" s="13"/>
      <c r="CC1344" s="13"/>
      <c r="CD1344" s="16"/>
      <c r="CE1344" s="193"/>
      <c r="CF1344" s="12" t="str">
        <f t="shared" ref="CF1344:CF1407" si="562">IF(AND(CC1344&gt;=0,CC1344&lt;=CD1344/4),"",IF(AND(O1344&lt;&gt;"",OR(CC1344&lt;0, CC1344&gt;CD1344/4)),ROUND(O1344/(CG1344-1),1),IF(OR(CC1344&lt;0, CC1344&gt;CD1344/4),ROUND(N1344/(CG1344-1),1))))</f>
        <v/>
      </c>
      <c r="CG1344" s="16" t="str">
        <f t="shared" ref="CG1344:CG1407" si="563">IF(AND(CC1344&gt;=0,CC1344&lt;=CD1344/4),"",IF(CC1344&lt;0,BZ1344,BZ1344+1))</f>
        <v/>
      </c>
      <c r="CH1344" s="6" t="str">
        <f t="shared" ref="CH1344:CH1407" si="564">IF(AND(CC1344&gt;=0,CC1344&lt;=CD1344/4),"",IF(O1344&lt;&gt;"",(O1344-(CG1344-1)*CF1344)/2,(N1344-(CG1344-1)*CF1344)/2))</f>
        <v/>
      </c>
      <c r="CI1344" s="6" t="str">
        <f t="shared" ref="CI1344:CI1407" si="565">IF(CG1344&gt;BZ1344,CD1344*(CG1344-1),"")</f>
        <v/>
      </c>
      <c r="CL1344" s="6"/>
      <c r="DG1344" s="2"/>
      <c r="DH1344" s="2"/>
    </row>
    <row r="1345" spans="2:112" x14ac:dyDescent="0.15">
      <c r="B1345" s="2"/>
      <c r="Y1345" s="6"/>
      <c r="Z1345" s="6"/>
      <c r="AA1345" s="6"/>
      <c r="CB1345" s="13"/>
      <c r="CC1345" s="13"/>
      <c r="CD1345" s="16"/>
      <c r="CE1345" s="193"/>
      <c r="CF1345" s="12" t="str">
        <f t="shared" si="562"/>
        <v/>
      </c>
      <c r="CG1345" s="16" t="str">
        <f t="shared" si="563"/>
        <v/>
      </c>
      <c r="CH1345" s="6" t="str">
        <f t="shared" si="564"/>
        <v/>
      </c>
      <c r="CI1345" s="6" t="str">
        <f t="shared" si="565"/>
        <v/>
      </c>
      <c r="CL1345" s="6"/>
      <c r="DG1345" s="2"/>
      <c r="DH1345" s="2"/>
    </row>
    <row r="1346" spans="2:112" x14ac:dyDescent="0.15">
      <c r="B1346" s="2"/>
      <c r="Y1346" s="6"/>
      <c r="Z1346" s="6"/>
      <c r="AA1346" s="6"/>
      <c r="CB1346" s="13"/>
      <c r="CC1346" s="13"/>
      <c r="CD1346" s="16"/>
      <c r="CE1346" s="193"/>
      <c r="CF1346" s="12" t="str">
        <f t="shared" si="562"/>
        <v/>
      </c>
      <c r="CG1346" s="16" t="str">
        <f t="shared" si="563"/>
        <v/>
      </c>
      <c r="CH1346" s="6" t="str">
        <f t="shared" si="564"/>
        <v/>
      </c>
      <c r="CI1346" s="6" t="str">
        <f t="shared" si="565"/>
        <v/>
      </c>
      <c r="CL1346" s="6"/>
      <c r="DG1346" s="2"/>
      <c r="DH1346" s="2"/>
    </row>
    <row r="1347" spans="2:112" x14ac:dyDescent="0.15">
      <c r="B1347" s="2"/>
      <c r="Y1347" s="6"/>
      <c r="Z1347" s="6"/>
      <c r="AA1347" s="6"/>
      <c r="CB1347" s="13"/>
      <c r="CC1347" s="13"/>
      <c r="CD1347" s="16"/>
      <c r="CE1347" s="193"/>
      <c r="CF1347" s="12" t="str">
        <f t="shared" si="562"/>
        <v/>
      </c>
      <c r="CG1347" s="16" t="str">
        <f t="shared" si="563"/>
        <v/>
      </c>
      <c r="CH1347" s="6" t="str">
        <f t="shared" si="564"/>
        <v/>
      </c>
      <c r="CI1347" s="6" t="str">
        <f t="shared" si="565"/>
        <v/>
      </c>
      <c r="CL1347" s="6"/>
      <c r="DG1347" s="2"/>
      <c r="DH1347" s="2"/>
    </row>
    <row r="1348" spans="2:112" x14ac:dyDescent="0.15">
      <c r="B1348" s="2"/>
      <c r="Y1348" s="6"/>
      <c r="Z1348" s="6"/>
      <c r="AA1348" s="6"/>
      <c r="CB1348" s="13"/>
      <c r="CC1348" s="13"/>
      <c r="CD1348" s="16"/>
      <c r="CE1348" s="193"/>
      <c r="CF1348" s="12" t="str">
        <f t="shared" si="562"/>
        <v/>
      </c>
      <c r="CG1348" s="16" t="str">
        <f t="shared" si="563"/>
        <v/>
      </c>
      <c r="CH1348" s="6" t="str">
        <f t="shared" si="564"/>
        <v/>
      </c>
      <c r="CI1348" s="6" t="str">
        <f t="shared" si="565"/>
        <v/>
      </c>
      <c r="CL1348" s="6"/>
      <c r="DG1348" s="2"/>
      <c r="DH1348" s="2"/>
    </row>
    <row r="1349" spans="2:112" x14ac:dyDescent="0.15">
      <c r="B1349" s="2"/>
      <c r="Y1349" s="6"/>
      <c r="Z1349" s="6"/>
      <c r="AA1349" s="6"/>
      <c r="CB1349" s="13"/>
      <c r="CC1349" s="13"/>
      <c r="CD1349" s="16"/>
      <c r="CE1349" s="193"/>
      <c r="CF1349" s="12" t="str">
        <f t="shared" si="562"/>
        <v/>
      </c>
      <c r="CG1349" s="16" t="str">
        <f t="shared" si="563"/>
        <v/>
      </c>
      <c r="CH1349" s="6" t="str">
        <f t="shared" si="564"/>
        <v/>
      </c>
      <c r="CI1349" s="6" t="str">
        <f t="shared" si="565"/>
        <v/>
      </c>
      <c r="CL1349" s="6"/>
      <c r="DG1349" s="2"/>
      <c r="DH1349" s="2"/>
    </row>
    <row r="1350" spans="2:112" x14ac:dyDescent="0.15">
      <c r="B1350" s="2"/>
      <c r="Y1350" s="6"/>
      <c r="Z1350" s="6"/>
      <c r="AA1350" s="6"/>
      <c r="CB1350" s="13"/>
      <c r="CC1350" s="13"/>
      <c r="CD1350" s="16"/>
      <c r="CE1350" s="193"/>
      <c r="CF1350" s="12" t="str">
        <f t="shared" si="562"/>
        <v/>
      </c>
      <c r="CG1350" s="16" t="str">
        <f t="shared" si="563"/>
        <v/>
      </c>
      <c r="CH1350" s="6" t="str">
        <f t="shared" si="564"/>
        <v/>
      </c>
      <c r="CI1350" s="6" t="str">
        <f t="shared" si="565"/>
        <v/>
      </c>
      <c r="CL1350" s="6"/>
      <c r="DG1350" s="2"/>
      <c r="DH1350" s="2"/>
    </row>
    <row r="1351" spans="2:112" x14ac:dyDescent="0.15">
      <c r="B1351" s="2"/>
      <c r="Y1351" s="6"/>
      <c r="Z1351" s="6"/>
      <c r="AA1351" s="6"/>
      <c r="CB1351" s="13"/>
      <c r="CC1351" s="13"/>
      <c r="CD1351" s="16"/>
      <c r="CE1351" s="193"/>
      <c r="CF1351" s="12" t="str">
        <f t="shared" si="562"/>
        <v/>
      </c>
      <c r="CG1351" s="16" t="str">
        <f t="shared" si="563"/>
        <v/>
      </c>
      <c r="CH1351" s="6" t="str">
        <f t="shared" si="564"/>
        <v/>
      </c>
      <c r="CI1351" s="6" t="str">
        <f t="shared" si="565"/>
        <v/>
      </c>
      <c r="CL1351" s="6"/>
      <c r="DG1351" s="2"/>
      <c r="DH1351" s="2"/>
    </row>
    <row r="1352" spans="2:112" x14ac:dyDescent="0.15">
      <c r="B1352" s="2"/>
      <c r="Y1352" s="6"/>
      <c r="Z1352" s="6"/>
      <c r="AA1352" s="6"/>
      <c r="CB1352" s="13"/>
      <c r="CC1352" s="13"/>
      <c r="CD1352" s="16"/>
      <c r="CE1352" s="193"/>
      <c r="CF1352" s="12" t="str">
        <f t="shared" si="562"/>
        <v/>
      </c>
      <c r="CG1352" s="16" t="str">
        <f t="shared" si="563"/>
        <v/>
      </c>
      <c r="CH1352" s="6" t="str">
        <f t="shared" si="564"/>
        <v/>
      </c>
      <c r="CI1352" s="6" t="str">
        <f t="shared" si="565"/>
        <v/>
      </c>
      <c r="CL1352" s="6"/>
      <c r="DG1352" s="2"/>
      <c r="DH1352" s="2"/>
    </row>
    <row r="1353" spans="2:112" x14ac:dyDescent="0.15">
      <c r="B1353" s="2"/>
      <c r="Y1353" s="6"/>
      <c r="Z1353" s="6"/>
      <c r="AA1353" s="6"/>
      <c r="CB1353" s="13"/>
      <c r="CC1353" s="13"/>
      <c r="CD1353" s="16"/>
      <c r="CE1353" s="193"/>
      <c r="CF1353" s="12" t="str">
        <f t="shared" si="562"/>
        <v/>
      </c>
      <c r="CG1353" s="16" t="str">
        <f t="shared" si="563"/>
        <v/>
      </c>
      <c r="CH1353" s="6" t="str">
        <f t="shared" si="564"/>
        <v/>
      </c>
      <c r="CI1353" s="6" t="str">
        <f t="shared" si="565"/>
        <v/>
      </c>
      <c r="CL1353" s="6"/>
      <c r="DG1353" s="2"/>
      <c r="DH1353" s="2"/>
    </row>
    <row r="1354" spans="2:112" x14ac:dyDescent="0.15">
      <c r="B1354" s="2"/>
      <c r="Y1354" s="6"/>
      <c r="Z1354" s="6"/>
      <c r="AA1354" s="6"/>
      <c r="CB1354" s="13"/>
      <c r="CC1354" s="13"/>
      <c r="CD1354" s="16"/>
      <c r="CE1354" s="193"/>
      <c r="CF1354" s="12" t="str">
        <f t="shared" si="562"/>
        <v/>
      </c>
      <c r="CG1354" s="16" t="str">
        <f t="shared" si="563"/>
        <v/>
      </c>
      <c r="CH1354" s="6" t="str">
        <f t="shared" si="564"/>
        <v/>
      </c>
      <c r="CI1354" s="6" t="str">
        <f t="shared" si="565"/>
        <v/>
      </c>
      <c r="CL1354" s="6"/>
      <c r="DG1354" s="2"/>
      <c r="DH1354" s="2"/>
    </row>
    <row r="1355" spans="2:112" x14ac:dyDescent="0.15">
      <c r="B1355" s="2"/>
      <c r="Y1355" s="6"/>
      <c r="Z1355" s="6"/>
      <c r="AA1355" s="6"/>
      <c r="CB1355" s="13"/>
      <c r="CC1355" s="13"/>
      <c r="CD1355" s="16"/>
      <c r="CE1355" s="193"/>
      <c r="CF1355" s="12" t="str">
        <f t="shared" si="562"/>
        <v/>
      </c>
      <c r="CG1355" s="16" t="str">
        <f t="shared" si="563"/>
        <v/>
      </c>
      <c r="CH1355" s="6" t="str">
        <f t="shared" si="564"/>
        <v/>
      </c>
      <c r="CI1355" s="6" t="str">
        <f t="shared" si="565"/>
        <v/>
      </c>
      <c r="CL1355" s="6"/>
      <c r="DG1355" s="2"/>
      <c r="DH1355" s="2"/>
    </row>
    <row r="1356" spans="2:112" x14ac:dyDescent="0.15">
      <c r="B1356" s="2"/>
      <c r="Y1356" s="6"/>
      <c r="Z1356" s="6"/>
      <c r="AA1356" s="6"/>
      <c r="CB1356" s="13"/>
      <c r="CC1356" s="13"/>
      <c r="CD1356" s="16"/>
      <c r="CE1356" s="193"/>
      <c r="CF1356" s="12" t="str">
        <f t="shared" si="562"/>
        <v/>
      </c>
      <c r="CG1356" s="16" t="str">
        <f t="shared" si="563"/>
        <v/>
      </c>
      <c r="CH1356" s="6" t="str">
        <f t="shared" si="564"/>
        <v/>
      </c>
      <c r="CI1356" s="6" t="str">
        <f t="shared" si="565"/>
        <v/>
      </c>
      <c r="CL1356" s="6"/>
      <c r="DG1356" s="2"/>
      <c r="DH1356" s="2"/>
    </row>
    <row r="1357" spans="2:112" x14ac:dyDescent="0.15">
      <c r="B1357" s="2"/>
      <c r="Y1357" s="6"/>
      <c r="Z1357" s="6"/>
      <c r="AA1357" s="6"/>
      <c r="CB1357" s="13"/>
      <c r="CC1357" s="13"/>
      <c r="CD1357" s="16"/>
      <c r="CE1357" s="193"/>
      <c r="CF1357" s="12" t="str">
        <f t="shared" si="562"/>
        <v/>
      </c>
      <c r="CG1357" s="16" t="str">
        <f t="shared" si="563"/>
        <v/>
      </c>
      <c r="CH1357" s="6" t="str">
        <f t="shared" si="564"/>
        <v/>
      </c>
      <c r="CI1357" s="6" t="str">
        <f t="shared" si="565"/>
        <v/>
      </c>
      <c r="CL1357" s="6"/>
      <c r="DG1357" s="2"/>
      <c r="DH1357" s="2"/>
    </row>
    <row r="1358" spans="2:112" x14ac:dyDescent="0.15">
      <c r="B1358" s="2"/>
      <c r="Y1358" s="6"/>
      <c r="Z1358" s="6"/>
      <c r="AA1358" s="6"/>
      <c r="CB1358" s="13"/>
      <c r="CC1358" s="13"/>
      <c r="CD1358" s="16"/>
      <c r="CE1358" s="193"/>
      <c r="CF1358" s="12" t="str">
        <f t="shared" si="562"/>
        <v/>
      </c>
      <c r="CG1358" s="16" t="str">
        <f t="shared" si="563"/>
        <v/>
      </c>
      <c r="CH1358" s="6" t="str">
        <f t="shared" si="564"/>
        <v/>
      </c>
      <c r="CI1358" s="6" t="str">
        <f t="shared" si="565"/>
        <v/>
      </c>
      <c r="CL1358" s="6"/>
      <c r="DG1358" s="2"/>
      <c r="DH1358" s="2"/>
    </row>
    <row r="1359" spans="2:112" x14ac:dyDescent="0.15">
      <c r="B1359" s="2"/>
      <c r="Y1359" s="6"/>
      <c r="Z1359" s="6"/>
      <c r="AA1359" s="6"/>
      <c r="CB1359" s="13"/>
      <c r="CC1359" s="13"/>
      <c r="CD1359" s="16"/>
      <c r="CE1359" s="193"/>
      <c r="CF1359" s="12" t="str">
        <f t="shared" si="562"/>
        <v/>
      </c>
      <c r="CG1359" s="16" t="str">
        <f t="shared" si="563"/>
        <v/>
      </c>
      <c r="CH1359" s="6" t="str">
        <f t="shared" si="564"/>
        <v/>
      </c>
      <c r="CI1359" s="6" t="str">
        <f t="shared" si="565"/>
        <v/>
      </c>
      <c r="CL1359" s="6"/>
      <c r="DG1359" s="2"/>
      <c r="DH1359" s="2"/>
    </row>
    <row r="1360" spans="2:112" x14ac:dyDescent="0.15">
      <c r="B1360" s="2"/>
      <c r="Y1360" s="6"/>
      <c r="Z1360" s="6"/>
      <c r="AA1360" s="6"/>
      <c r="CB1360" s="13"/>
      <c r="CC1360" s="13"/>
      <c r="CD1360" s="16"/>
      <c r="CE1360" s="193"/>
      <c r="CF1360" s="12" t="str">
        <f t="shared" si="562"/>
        <v/>
      </c>
      <c r="CG1360" s="16" t="str">
        <f t="shared" si="563"/>
        <v/>
      </c>
      <c r="CH1360" s="6" t="str">
        <f t="shared" si="564"/>
        <v/>
      </c>
      <c r="CI1360" s="6" t="str">
        <f t="shared" si="565"/>
        <v/>
      </c>
      <c r="CL1360" s="6"/>
      <c r="DG1360" s="2"/>
      <c r="DH1360" s="2"/>
    </row>
    <row r="1361" spans="2:112" x14ac:dyDescent="0.15">
      <c r="B1361" s="2"/>
      <c r="Y1361" s="6"/>
      <c r="Z1361" s="6"/>
      <c r="AA1361" s="6"/>
      <c r="CB1361" s="13"/>
      <c r="CC1361" s="13"/>
      <c r="CD1361" s="16"/>
      <c r="CE1361" s="193"/>
      <c r="CF1361" s="12" t="str">
        <f t="shared" si="562"/>
        <v/>
      </c>
      <c r="CG1361" s="16" t="str">
        <f t="shared" si="563"/>
        <v/>
      </c>
      <c r="CH1361" s="6" t="str">
        <f t="shared" si="564"/>
        <v/>
      </c>
      <c r="CI1361" s="6" t="str">
        <f t="shared" si="565"/>
        <v/>
      </c>
      <c r="CL1361" s="6"/>
      <c r="DG1361" s="2"/>
      <c r="DH1361" s="2"/>
    </row>
    <row r="1362" spans="2:112" x14ac:dyDescent="0.15">
      <c r="B1362" s="2"/>
      <c r="Y1362" s="6"/>
      <c r="Z1362" s="6"/>
      <c r="AA1362" s="6"/>
      <c r="CB1362" s="13"/>
      <c r="CC1362" s="13"/>
      <c r="CD1362" s="16"/>
      <c r="CE1362" s="193"/>
      <c r="CF1362" s="12" t="str">
        <f t="shared" si="562"/>
        <v/>
      </c>
      <c r="CG1362" s="16" t="str">
        <f t="shared" si="563"/>
        <v/>
      </c>
      <c r="CH1362" s="6" t="str">
        <f t="shared" si="564"/>
        <v/>
      </c>
      <c r="CI1362" s="6" t="str">
        <f t="shared" si="565"/>
        <v/>
      </c>
      <c r="CL1362" s="6"/>
      <c r="DG1362" s="2"/>
      <c r="DH1362" s="2"/>
    </row>
    <row r="1363" spans="2:112" x14ac:dyDescent="0.15">
      <c r="B1363" s="2"/>
      <c r="Y1363" s="6"/>
      <c r="Z1363" s="6"/>
      <c r="AA1363" s="6"/>
      <c r="CB1363" s="13"/>
      <c r="CC1363" s="13"/>
      <c r="CD1363" s="16"/>
      <c r="CE1363" s="193"/>
      <c r="CF1363" s="12" t="str">
        <f t="shared" si="562"/>
        <v/>
      </c>
      <c r="CG1363" s="16" t="str">
        <f t="shared" si="563"/>
        <v/>
      </c>
      <c r="CH1363" s="6" t="str">
        <f t="shared" si="564"/>
        <v/>
      </c>
      <c r="CI1363" s="6" t="str">
        <f t="shared" si="565"/>
        <v/>
      </c>
      <c r="CL1363" s="6"/>
      <c r="DG1363" s="2"/>
      <c r="DH1363" s="2"/>
    </row>
    <row r="1364" spans="2:112" x14ac:dyDescent="0.15">
      <c r="B1364" s="2"/>
      <c r="Y1364" s="6"/>
      <c r="Z1364" s="6"/>
      <c r="AA1364" s="6"/>
      <c r="CB1364" s="13"/>
      <c r="CC1364" s="13"/>
      <c r="CD1364" s="16"/>
      <c r="CE1364" s="193"/>
      <c r="CF1364" s="12" t="str">
        <f t="shared" si="562"/>
        <v/>
      </c>
      <c r="CG1364" s="16" t="str">
        <f t="shared" si="563"/>
        <v/>
      </c>
      <c r="CH1364" s="6" t="str">
        <f t="shared" si="564"/>
        <v/>
      </c>
      <c r="CI1364" s="6" t="str">
        <f t="shared" si="565"/>
        <v/>
      </c>
      <c r="CL1364" s="6"/>
      <c r="DG1364" s="2"/>
      <c r="DH1364" s="2"/>
    </row>
    <row r="1365" spans="2:112" x14ac:dyDescent="0.15">
      <c r="B1365" s="2"/>
      <c r="Y1365" s="6"/>
      <c r="Z1365" s="6"/>
      <c r="AA1365" s="6"/>
      <c r="CB1365" s="13"/>
      <c r="CC1365" s="13"/>
      <c r="CD1365" s="16"/>
      <c r="CE1365" s="193"/>
      <c r="CF1365" s="12" t="str">
        <f t="shared" si="562"/>
        <v/>
      </c>
      <c r="CG1365" s="16" t="str">
        <f t="shared" si="563"/>
        <v/>
      </c>
      <c r="CH1365" s="6" t="str">
        <f t="shared" si="564"/>
        <v/>
      </c>
      <c r="CI1365" s="6" t="str">
        <f t="shared" si="565"/>
        <v/>
      </c>
      <c r="CL1365" s="6"/>
      <c r="DG1365" s="2"/>
      <c r="DH1365" s="2"/>
    </row>
    <row r="1366" spans="2:112" x14ac:dyDescent="0.15">
      <c r="B1366" s="2"/>
      <c r="Y1366" s="6"/>
      <c r="Z1366" s="6"/>
      <c r="AA1366" s="6"/>
      <c r="CB1366" s="13"/>
      <c r="CC1366" s="13"/>
      <c r="CD1366" s="16"/>
      <c r="CE1366" s="193"/>
      <c r="CF1366" s="12" t="str">
        <f t="shared" si="562"/>
        <v/>
      </c>
      <c r="CG1366" s="16" t="str">
        <f t="shared" si="563"/>
        <v/>
      </c>
      <c r="CH1366" s="6" t="str">
        <f t="shared" si="564"/>
        <v/>
      </c>
      <c r="CI1366" s="6" t="str">
        <f t="shared" si="565"/>
        <v/>
      </c>
      <c r="CL1366" s="6"/>
      <c r="DG1366" s="2"/>
      <c r="DH1366" s="2"/>
    </row>
    <row r="1367" spans="2:112" x14ac:dyDescent="0.15">
      <c r="B1367" s="2"/>
      <c r="Y1367" s="6"/>
      <c r="Z1367" s="6"/>
      <c r="AA1367" s="6"/>
      <c r="CB1367" s="13"/>
      <c r="CC1367" s="13"/>
      <c r="CD1367" s="16"/>
      <c r="CE1367" s="193"/>
      <c r="CF1367" s="12" t="str">
        <f t="shared" si="562"/>
        <v/>
      </c>
      <c r="CG1367" s="16" t="str">
        <f t="shared" si="563"/>
        <v/>
      </c>
      <c r="CH1367" s="6" t="str">
        <f t="shared" si="564"/>
        <v/>
      </c>
      <c r="CI1367" s="6" t="str">
        <f t="shared" si="565"/>
        <v/>
      </c>
      <c r="CL1367" s="6"/>
      <c r="DG1367" s="2"/>
      <c r="DH1367" s="2"/>
    </row>
    <row r="1368" spans="2:112" x14ac:dyDescent="0.15">
      <c r="B1368" s="2"/>
      <c r="Y1368" s="6"/>
      <c r="Z1368" s="6"/>
      <c r="AA1368" s="6"/>
      <c r="CB1368" s="13"/>
      <c r="CC1368" s="13"/>
      <c r="CD1368" s="16"/>
      <c r="CE1368" s="193"/>
      <c r="CF1368" s="12" t="str">
        <f t="shared" si="562"/>
        <v/>
      </c>
      <c r="CG1368" s="16" t="str">
        <f t="shared" si="563"/>
        <v/>
      </c>
      <c r="CH1368" s="6" t="str">
        <f t="shared" si="564"/>
        <v/>
      </c>
      <c r="CI1368" s="6" t="str">
        <f t="shared" si="565"/>
        <v/>
      </c>
      <c r="CL1368" s="6"/>
      <c r="DG1368" s="2"/>
      <c r="DH1368" s="2"/>
    </row>
    <row r="1369" spans="2:112" x14ac:dyDescent="0.15">
      <c r="B1369" s="2"/>
      <c r="Y1369" s="6"/>
      <c r="Z1369" s="6"/>
      <c r="AA1369" s="6"/>
      <c r="CB1369" s="13"/>
      <c r="CC1369" s="13"/>
      <c r="CD1369" s="16"/>
      <c r="CE1369" s="193"/>
      <c r="CF1369" s="12" t="str">
        <f t="shared" si="562"/>
        <v/>
      </c>
      <c r="CG1369" s="16" t="str">
        <f t="shared" si="563"/>
        <v/>
      </c>
      <c r="CH1369" s="6" t="str">
        <f t="shared" si="564"/>
        <v/>
      </c>
      <c r="CI1369" s="6" t="str">
        <f t="shared" si="565"/>
        <v/>
      </c>
      <c r="CL1369" s="6"/>
      <c r="DG1369" s="2"/>
      <c r="DH1369" s="2"/>
    </row>
    <row r="1370" spans="2:112" x14ac:dyDescent="0.15">
      <c r="B1370" s="2"/>
      <c r="Y1370" s="6"/>
      <c r="Z1370" s="6"/>
      <c r="AA1370" s="6"/>
      <c r="CB1370" s="13"/>
      <c r="CC1370" s="13"/>
      <c r="CD1370" s="16"/>
      <c r="CE1370" s="193"/>
      <c r="CF1370" s="12" t="str">
        <f t="shared" si="562"/>
        <v/>
      </c>
      <c r="CG1370" s="16" t="str">
        <f t="shared" si="563"/>
        <v/>
      </c>
      <c r="CH1370" s="6" t="str">
        <f t="shared" si="564"/>
        <v/>
      </c>
      <c r="CI1370" s="6" t="str">
        <f t="shared" si="565"/>
        <v/>
      </c>
      <c r="CL1370" s="6"/>
      <c r="DG1370" s="2"/>
      <c r="DH1370" s="2"/>
    </row>
    <row r="1371" spans="2:112" x14ac:dyDescent="0.15">
      <c r="B1371" s="2"/>
      <c r="Y1371" s="6"/>
      <c r="Z1371" s="6"/>
      <c r="AA1371" s="6"/>
      <c r="CB1371" s="13"/>
      <c r="CC1371" s="13"/>
      <c r="CD1371" s="16"/>
      <c r="CE1371" s="193"/>
      <c r="CF1371" s="12" t="str">
        <f t="shared" si="562"/>
        <v/>
      </c>
      <c r="CG1371" s="16" t="str">
        <f t="shared" si="563"/>
        <v/>
      </c>
      <c r="CH1371" s="6" t="str">
        <f t="shared" si="564"/>
        <v/>
      </c>
      <c r="CI1371" s="6" t="str">
        <f t="shared" si="565"/>
        <v/>
      </c>
      <c r="CL1371" s="6"/>
      <c r="DG1371" s="2"/>
      <c r="DH1371" s="2"/>
    </row>
    <row r="1372" spans="2:112" x14ac:dyDescent="0.15">
      <c r="B1372" s="2"/>
      <c r="Y1372" s="6"/>
      <c r="Z1372" s="6"/>
      <c r="AA1372" s="6"/>
      <c r="CB1372" s="13"/>
      <c r="CC1372" s="13"/>
      <c r="CD1372" s="16"/>
      <c r="CE1372" s="193"/>
      <c r="CF1372" s="12" t="str">
        <f t="shared" si="562"/>
        <v/>
      </c>
      <c r="CG1372" s="16" t="str">
        <f t="shared" si="563"/>
        <v/>
      </c>
      <c r="CH1372" s="6" t="str">
        <f t="shared" si="564"/>
        <v/>
      </c>
      <c r="CI1372" s="6" t="str">
        <f t="shared" si="565"/>
        <v/>
      </c>
      <c r="CL1372" s="6"/>
      <c r="DG1372" s="2"/>
      <c r="DH1372" s="2"/>
    </row>
    <row r="1373" spans="2:112" x14ac:dyDescent="0.15">
      <c r="B1373" s="2"/>
      <c r="Y1373" s="6"/>
      <c r="Z1373" s="6"/>
      <c r="AA1373" s="6"/>
      <c r="CB1373" s="13"/>
      <c r="CC1373" s="13"/>
      <c r="CD1373" s="16"/>
      <c r="CE1373" s="193"/>
      <c r="CF1373" s="12" t="str">
        <f t="shared" si="562"/>
        <v/>
      </c>
      <c r="CG1373" s="16" t="str">
        <f t="shared" si="563"/>
        <v/>
      </c>
      <c r="CH1373" s="6" t="str">
        <f t="shared" si="564"/>
        <v/>
      </c>
      <c r="CI1373" s="6" t="str">
        <f t="shared" si="565"/>
        <v/>
      </c>
      <c r="CL1373" s="6"/>
      <c r="DG1373" s="2"/>
      <c r="DH1373" s="2"/>
    </row>
    <row r="1374" spans="2:112" x14ac:dyDescent="0.15">
      <c r="B1374" s="2"/>
      <c r="Y1374" s="6"/>
      <c r="Z1374" s="6"/>
      <c r="AA1374" s="6"/>
      <c r="CB1374" s="13"/>
      <c r="CC1374" s="13"/>
      <c r="CD1374" s="16"/>
      <c r="CE1374" s="193"/>
      <c r="CF1374" s="12" t="str">
        <f t="shared" si="562"/>
        <v/>
      </c>
      <c r="CG1374" s="16" t="str">
        <f t="shared" si="563"/>
        <v/>
      </c>
      <c r="CH1374" s="6" t="str">
        <f t="shared" si="564"/>
        <v/>
      </c>
      <c r="CI1374" s="6" t="str">
        <f t="shared" si="565"/>
        <v/>
      </c>
      <c r="CL1374" s="6"/>
      <c r="DG1374" s="2"/>
      <c r="DH1374" s="2"/>
    </row>
    <row r="1375" spans="2:112" x14ac:dyDescent="0.15">
      <c r="B1375" s="2"/>
      <c r="Y1375" s="6"/>
      <c r="Z1375" s="6"/>
      <c r="AA1375" s="6"/>
      <c r="CB1375" s="13"/>
      <c r="CC1375" s="13"/>
      <c r="CD1375" s="16"/>
      <c r="CE1375" s="193"/>
      <c r="CF1375" s="12" t="str">
        <f t="shared" si="562"/>
        <v/>
      </c>
      <c r="CG1375" s="16" t="str">
        <f t="shared" si="563"/>
        <v/>
      </c>
      <c r="CH1375" s="6" t="str">
        <f t="shared" si="564"/>
        <v/>
      </c>
      <c r="CI1375" s="6" t="str">
        <f t="shared" si="565"/>
        <v/>
      </c>
      <c r="CL1375" s="6"/>
      <c r="DG1375" s="2"/>
      <c r="DH1375" s="2"/>
    </row>
    <row r="1376" spans="2:112" x14ac:dyDescent="0.15">
      <c r="B1376" s="2"/>
      <c r="Y1376" s="6"/>
      <c r="Z1376" s="6"/>
      <c r="AA1376" s="6"/>
      <c r="CB1376" s="13"/>
      <c r="CC1376" s="13"/>
      <c r="CD1376" s="16"/>
      <c r="CE1376" s="193"/>
      <c r="CF1376" s="12" t="str">
        <f t="shared" si="562"/>
        <v/>
      </c>
      <c r="CG1376" s="16" t="str">
        <f t="shared" si="563"/>
        <v/>
      </c>
      <c r="CH1376" s="6" t="str">
        <f t="shared" si="564"/>
        <v/>
      </c>
      <c r="CI1376" s="6" t="str">
        <f t="shared" si="565"/>
        <v/>
      </c>
      <c r="CL1376" s="6"/>
      <c r="DG1376" s="2"/>
      <c r="DH1376" s="2"/>
    </row>
    <row r="1377" spans="2:112" x14ac:dyDescent="0.15">
      <c r="B1377" s="2"/>
      <c r="Y1377" s="6"/>
      <c r="Z1377" s="6"/>
      <c r="AA1377" s="6"/>
      <c r="CB1377" s="13"/>
      <c r="CC1377" s="13"/>
      <c r="CD1377" s="16"/>
      <c r="CE1377" s="193"/>
      <c r="CF1377" s="12" t="str">
        <f t="shared" si="562"/>
        <v/>
      </c>
      <c r="CG1377" s="16" t="str">
        <f t="shared" si="563"/>
        <v/>
      </c>
      <c r="CH1377" s="6" t="str">
        <f t="shared" si="564"/>
        <v/>
      </c>
      <c r="CI1377" s="6" t="str">
        <f t="shared" si="565"/>
        <v/>
      </c>
      <c r="CL1377" s="6"/>
      <c r="DG1377" s="2"/>
      <c r="DH1377" s="2"/>
    </row>
    <row r="1378" spans="2:112" x14ac:dyDescent="0.15">
      <c r="B1378" s="2"/>
      <c r="Y1378" s="6"/>
      <c r="Z1378" s="6"/>
      <c r="AA1378" s="6"/>
      <c r="CB1378" s="13"/>
      <c r="CC1378" s="13"/>
      <c r="CD1378" s="16"/>
      <c r="CE1378" s="193"/>
      <c r="CF1378" s="12" t="str">
        <f t="shared" si="562"/>
        <v/>
      </c>
      <c r="CG1378" s="16" t="str">
        <f t="shared" si="563"/>
        <v/>
      </c>
      <c r="CH1378" s="6" t="str">
        <f t="shared" si="564"/>
        <v/>
      </c>
      <c r="CI1378" s="6" t="str">
        <f t="shared" si="565"/>
        <v/>
      </c>
      <c r="CL1378" s="6"/>
      <c r="DG1378" s="2"/>
      <c r="DH1378" s="2"/>
    </row>
    <row r="1379" spans="2:112" x14ac:dyDescent="0.15">
      <c r="B1379" s="2"/>
      <c r="Y1379" s="6"/>
      <c r="Z1379" s="6"/>
      <c r="AA1379" s="6"/>
      <c r="CB1379" s="13"/>
      <c r="CC1379" s="13"/>
      <c r="CD1379" s="16"/>
      <c r="CE1379" s="193"/>
      <c r="CF1379" s="12" t="str">
        <f t="shared" si="562"/>
        <v/>
      </c>
      <c r="CG1379" s="16" t="str">
        <f t="shared" si="563"/>
        <v/>
      </c>
      <c r="CH1379" s="6" t="str">
        <f t="shared" si="564"/>
        <v/>
      </c>
      <c r="CI1379" s="6" t="str">
        <f t="shared" si="565"/>
        <v/>
      </c>
      <c r="CL1379" s="6"/>
      <c r="DG1379" s="2"/>
      <c r="DH1379" s="2"/>
    </row>
    <row r="1380" spans="2:112" x14ac:dyDescent="0.15">
      <c r="B1380" s="2"/>
      <c r="Y1380" s="6"/>
      <c r="Z1380" s="6"/>
      <c r="AA1380" s="6"/>
      <c r="CB1380" s="13"/>
      <c r="CC1380" s="13"/>
      <c r="CD1380" s="16"/>
      <c r="CE1380" s="193"/>
      <c r="CF1380" s="12" t="str">
        <f t="shared" si="562"/>
        <v/>
      </c>
      <c r="CG1380" s="16" t="str">
        <f t="shared" si="563"/>
        <v/>
      </c>
      <c r="CH1380" s="6" t="str">
        <f t="shared" si="564"/>
        <v/>
      </c>
      <c r="CI1380" s="6" t="str">
        <f t="shared" si="565"/>
        <v/>
      </c>
      <c r="CL1380" s="6"/>
      <c r="DG1380" s="2"/>
      <c r="DH1380" s="2"/>
    </row>
    <row r="1381" spans="2:112" x14ac:dyDescent="0.15">
      <c r="B1381" s="2"/>
      <c r="Y1381" s="6"/>
      <c r="Z1381" s="6"/>
      <c r="AA1381" s="6"/>
      <c r="CB1381" s="13"/>
      <c r="CC1381" s="13"/>
      <c r="CD1381" s="16"/>
      <c r="CE1381" s="193"/>
      <c r="CF1381" s="12" t="str">
        <f t="shared" si="562"/>
        <v/>
      </c>
      <c r="CG1381" s="16" t="str">
        <f t="shared" si="563"/>
        <v/>
      </c>
      <c r="CH1381" s="6" t="str">
        <f t="shared" si="564"/>
        <v/>
      </c>
      <c r="CI1381" s="6" t="str">
        <f t="shared" si="565"/>
        <v/>
      </c>
      <c r="CL1381" s="6"/>
      <c r="DG1381" s="2"/>
      <c r="DH1381" s="2"/>
    </row>
    <row r="1382" spans="2:112" x14ac:dyDescent="0.15">
      <c r="B1382" s="2"/>
      <c r="Y1382" s="6"/>
      <c r="Z1382" s="6"/>
      <c r="AA1382" s="6"/>
      <c r="CB1382" s="13"/>
      <c r="CC1382" s="13"/>
      <c r="CD1382" s="16"/>
      <c r="CE1382" s="193"/>
      <c r="CF1382" s="12" t="str">
        <f t="shared" si="562"/>
        <v/>
      </c>
      <c r="CG1382" s="16" t="str">
        <f t="shared" si="563"/>
        <v/>
      </c>
      <c r="CH1382" s="6" t="str">
        <f t="shared" si="564"/>
        <v/>
      </c>
      <c r="CI1382" s="6" t="str">
        <f t="shared" si="565"/>
        <v/>
      </c>
      <c r="CL1382" s="6"/>
      <c r="DG1382" s="2"/>
      <c r="DH1382" s="2"/>
    </row>
    <row r="1383" spans="2:112" x14ac:dyDescent="0.15">
      <c r="B1383" s="2"/>
      <c r="Y1383" s="6"/>
      <c r="Z1383" s="6"/>
      <c r="AA1383" s="6"/>
      <c r="CB1383" s="13"/>
      <c r="CC1383" s="13"/>
      <c r="CD1383" s="16"/>
      <c r="CE1383" s="193"/>
      <c r="CF1383" s="12" t="str">
        <f t="shared" si="562"/>
        <v/>
      </c>
      <c r="CG1383" s="16" t="str">
        <f t="shared" si="563"/>
        <v/>
      </c>
      <c r="CH1383" s="6" t="str">
        <f t="shared" si="564"/>
        <v/>
      </c>
      <c r="CI1383" s="6" t="str">
        <f t="shared" si="565"/>
        <v/>
      </c>
      <c r="CL1383" s="6"/>
      <c r="DG1383" s="2"/>
      <c r="DH1383" s="2"/>
    </row>
    <row r="1384" spans="2:112" x14ac:dyDescent="0.15">
      <c r="B1384" s="2"/>
      <c r="Y1384" s="6"/>
      <c r="Z1384" s="6"/>
      <c r="AA1384" s="6"/>
      <c r="CB1384" s="13"/>
      <c r="CC1384" s="13"/>
      <c r="CD1384" s="16"/>
      <c r="CE1384" s="193"/>
      <c r="CF1384" s="12" t="str">
        <f t="shared" si="562"/>
        <v/>
      </c>
      <c r="CG1384" s="16" t="str">
        <f t="shared" si="563"/>
        <v/>
      </c>
      <c r="CH1384" s="6" t="str">
        <f t="shared" si="564"/>
        <v/>
      </c>
      <c r="CI1384" s="6" t="str">
        <f t="shared" si="565"/>
        <v/>
      </c>
      <c r="CL1384" s="6"/>
      <c r="DG1384" s="2"/>
      <c r="DH1384" s="2"/>
    </row>
    <row r="1385" spans="2:112" x14ac:dyDescent="0.15">
      <c r="B1385" s="2"/>
      <c r="Y1385" s="6"/>
      <c r="Z1385" s="6"/>
      <c r="AA1385" s="6"/>
      <c r="CB1385" s="13"/>
      <c r="CC1385" s="13"/>
      <c r="CD1385" s="16"/>
      <c r="CE1385" s="193"/>
      <c r="CF1385" s="12" t="str">
        <f t="shared" si="562"/>
        <v/>
      </c>
      <c r="CG1385" s="16" t="str">
        <f t="shared" si="563"/>
        <v/>
      </c>
      <c r="CH1385" s="6" t="str">
        <f t="shared" si="564"/>
        <v/>
      </c>
      <c r="CI1385" s="6" t="str">
        <f t="shared" si="565"/>
        <v/>
      </c>
      <c r="CL1385" s="6"/>
      <c r="DG1385" s="2"/>
      <c r="DH1385" s="2"/>
    </row>
    <row r="1386" spans="2:112" x14ac:dyDescent="0.15">
      <c r="B1386" s="2"/>
      <c r="Y1386" s="6"/>
      <c r="Z1386" s="6"/>
      <c r="AA1386" s="6"/>
      <c r="CB1386" s="13"/>
      <c r="CC1386" s="13"/>
      <c r="CD1386" s="16"/>
      <c r="CE1386" s="193"/>
      <c r="CF1386" s="12" t="str">
        <f t="shared" si="562"/>
        <v/>
      </c>
      <c r="CG1386" s="16" t="str">
        <f t="shared" si="563"/>
        <v/>
      </c>
      <c r="CH1386" s="6" t="str">
        <f t="shared" si="564"/>
        <v/>
      </c>
      <c r="CI1386" s="6" t="str">
        <f t="shared" si="565"/>
        <v/>
      </c>
      <c r="CL1386" s="6"/>
      <c r="DG1386" s="2"/>
      <c r="DH1386" s="2"/>
    </row>
    <row r="1387" spans="2:112" x14ac:dyDescent="0.15">
      <c r="B1387" s="2"/>
      <c r="Y1387" s="6"/>
      <c r="Z1387" s="6"/>
      <c r="AA1387" s="6"/>
      <c r="CB1387" s="13"/>
      <c r="CC1387" s="13"/>
      <c r="CD1387" s="16"/>
      <c r="CE1387" s="193"/>
      <c r="CF1387" s="12" t="str">
        <f t="shared" si="562"/>
        <v/>
      </c>
      <c r="CG1387" s="16" t="str">
        <f t="shared" si="563"/>
        <v/>
      </c>
      <c r="CH1387" s="6" t="str">
        <f t="shared" si="564"/>
        <v/>
      </c>
      <c r="CI1387" s="6" t="str">
        <f t="shared" si="565"/>
        <v/>
      </c>
      <c r="CL1387" s="6"/>
      <c r="DG1387" s="2"/>
      <c r="DH1387" s="2"/>
    </row>
    <row r="1388" spans="2:112" x14ac:dyDescent="0.15">
      <c r="B1388" s="2"/>
      <c r="Y1388" s="6"/>
      <c r="Z1388" s="6"/>
      <c r="AA1388" s="6"/>
      <c r="CB1388" s="13"/>
      <c r="CC1388" s="13"/>
      <c r="CD1388" s="16"/>
      <c r="CE1388" s="193"/>
      <c r="CF1388" s="12" t="str">
        <f t="shared" si="562"/>
        <v/>
      </c>
      <c r="CG1388" s="16" t="str">
        <f t="shared" si="563"/>
        <v/>
      </c>
      <c r="CH1388" s="6" t="str">
        <f t="shared" si="564"/>
        <v/>
      </c>
      <c r="CI1388" s="6" t="str">
        <f t="shared" si="565"/>
        <v/>
      </c>
      <c r="CL1388" s="6"/>
      <c r="DG1388" s="2"/>
      <c r="DH1388" s="2"/>
    </row>
    <row r="1389" spans="2:112" x14ac:dyDescent="0.15">
      <c r="B1389" s="2"/>
      <c r="Y1389" s="6"/>
      <c r="Z1389" s="6"/>
      <c r="AA1389" s="6"/>
      <c r="CB1389" s="13"/>
      <c r="CC1389" s="13"/>
      <c r="CD1389" s="16"/>
      <c r="CE1389" s="193"/>
      <c r="CF1389" s="12" t="str">
        <f t="shared" si="562"/>
        <v/>
      </c>
      <c r="CG1389" s="16" t="str">
        <f t="shared" si="563"/>
        <v/>
      </c>
      <c r="CH1389" s="6" t="str">
        <f t="shared" si="564"/>
        <v/>
      </c>
      <c r="CI1389" s="6" t="str">
        <f t="shared" si="565"/>
        <v/>
      </c>
      <c r="CL1389" s="6"/>
      <c r="DG1389" s="2"/>
      <c r="DH1389" s="2"/>
    </row>
    <row r="1390" spans="2:112" x14ac:dyDescent="0.15">
      <c r="B1390" s="2"/>
      <c r="Y1390" s="6"/>
      <c r="Z1390" s="6"/>
      <c r="AA1390" s="6"/>
      <c r="CB1390" s="13"/>
      <c r="CC1390" s="13"/>
      <c r="CD1390" s="16"/>
      <c r="CE1390" s="193"/>
      <c r="CF1390" s="12" t="str">
        <f t="shared" si="562"/>
        <v/>
      </c>
      <c r="CG1390" s="16" t="str">
        <f t="shared" si="563"/>
        <v/>
      </c>
      <c r="CH1390" s="6" t="str">
        <f t="shared" si="564"/>
        <v/>
      </c>
      <c r="CI1390" s="6" t="str">
        <f t="shared" si="565"/>
        <v/>
      </c>
      <c r="CL1390" s="6"/>
      <c r="DG1390" s="2"/>
      <c r="DH1390" s="2"/>
    </row>
    <row r="1391" spans="2:112" x14ac:dyDescent="0.15">
      <c r="B1391" s="2"/>
      <c r="Y1391" s="6"/>
      <c r="Z1391" s="6"/>
      <c r="AA1391" s="6"/>
      <c r="CB1391" s="13"/>
      <c r="CC1391" s="13"/>
      <c r="CD1391" s="16"/>
      <c r="CE1391" s="193"/>
      <c r="CF1391" s="12" t="str">
        <f t="shared" si="562"/>
        <v/>
      </c>
      <c r="CG1391" s="16" t="str">
        <f t="shared" si="563"/>
        <v/>
      </c>
      <c r="CH1391" s="6" t="str">
        <f t="shared" si="564"/>
        <v/>
      </c>
      <c r="CI1391" s="6" t="str">
        <f t="shared" si="565"/>
        <v/>
      </c>
      <c r="CL1391" s="6"/>
      <c r="DG1391" s="2"/>
      <c r="DH1391" s="2"/>
    </row>
    <row r="1392" spans="2:112" x14ac:dyDescent="0.15">
      <c r="B1392" s="2"/>
      <c r="Y1392" s="6"/>
      <c r="Z1392" s="6"/>
      <c r="AA1392" s="6"/>
      <c r="CB1392" s="13"/>
      <c r="CC1392" s="13"/>
      <c r="CD1392" s="16"/>
      <c r="CE1392" s="193"/>
      <c r="CF1392" s="12" t="str">
        <f t="shared" si="562"/>
        <v/>
      </c>
      <c r="CG1392" s="16" t="str">
        <f t="shared" si="563"/>
        <v/>
      </c>
      <c r="CH1392" s="6" t="str">
        <f t="shared" si="564"/>
        <v/>
      </c>
      <c r="CI1392" s="6" t="str">
        <f t="shared" si="565"/>
        <v/>
      </c>
      <c r="CL1392" s="6"/>
      <c r="DG1392" s="2"/>
      <c r="DH1392" s="2"/>
    </row>
    <row r="1393" spans="2:112" x14ac:dyDescent="0.15">
      <c r="B1393" s="2"/>
      <c r="Y1393" s="6"/>
      <c r="Z1393" s="6"/>
      <c r="AA1393" s="6"/>
      <c r="CB1393" s="13"/>
      <c r="CC1393" s="13"/>
      <c r="CD1393" s="16"/>
      <c r="CE1393" s="193"/>
      <c r="CF1393" s="12" t="str">
        <f t="shared" si="562"/>
        <v/>
      </c>
      <c r="CG1393" s="16" t="str">
        <f t="shared" si="563"/>
        <v/>
      </c>
      <c r="CH1393" s="6" t="str">
        <f t="shared" si="564"/>
        <v/>
      </c>
      <c r="CI1393" s="6" t="str">
        <f t="shared" si="565"/>
        <v/>
      </c>
      <c r="CL1393" s="6"/>
      <c r="DG1393" s="2"/>
      <c r="DH1393" s="2"/>
    </row>
    <row r="1394" spans="2:112" x14ac:dyDescent="0.15">
      <c r="B1394" s="2"/>
      <c r="Y1394" s="6"/>
      <c r="Z1394" s="6"/>
      <c r="AA1394" s="6"/>
      <c r="CB1394" s="13"/>
      <c r="CC1394" s="13"/>
      <c r="CD1394" s="16"/>
      <c r="CE1394" s="193"/>
      <c r="CF1394" s="12" t="str">
        <f t="shared" si="562"/>
        <v/>
      </c>
      <c r="CG1394" s="16" t="str">
        <f t="shared" si="563"/>
        <v/>
      </c>
      <c r="CH1394" s="6" t="str">
        <f t="shared" si="564"/>
        <v/>
      </c>
      <c r="CI1394" s="6" t="str">
        <f t="shared" si="565"/>
        <v/>
      </c>
      <c r="CL1394" s="6"/>
      <c r="DG1394" s="2"/>
      <c r="DH1394" s="2"/>
    </row>
    <row r="1395" spans="2:112" x14ac:dyDescent="0.15">
      <c r="B1395" s="2"/>
      <c r="Y1395" s="6"/>
      <c r="Z1395" s="6"/>
      <c r="AA1395" s="6"/>
      <c r="CB1395" s="13"/>
      <c r="CC1395" s="13"/>
      <c r="CD1395" s="16"/>
      <c r="CE1395" s="193"/>
      <c r="CF1395" s="12" t="str">
        <f t="shared" si="562"/>
        <v/>
      </c>
      <c r="CG1395" s="16" t="str">
        <f t="shared" si="563"/>
        <v/>
      </c>
      <c r="CH1395" s="6" t="str">
        <f t="shared" si="564"/>
        <v/>
      </c>
      <c r="CI1395" s="6" t="str">
        <f t="shared" si="565"/>
        <v/>
      </c>
      <c r="CL1395" s="6"/>
      <c r="DG1395" s="2"/>
      <c r="DH1395" s="2"/>
    </row>
    <row r="1396" spans="2:112" x14ac:dyDescent="0.15">
      <c r="B1396" s="2"/>
      <c r="Y1396" s="6"/>
      <c r="Z1396" s="6"/>
      <c r="AA1396" s="6"/>
      <c r="CB1396" s="13"/>
      <c r="CC1396" s="13"/>
      <c r="CD1396" s="16"/>
      <c r="CE1396" s="193"/>
      <c r="CF1396" s="12" t="str">
        <f t="shared" si="562"/>
        <v/>
      </c>
      <c r="CG1396" s="16" t="str">
        <f t="shared" si="563"/>
        <v/>
      </c>
      <c r="CH1396" s="6" t="str">
        <f t="shared" si="564"/>
        <v/>
      </c>
      <c r="CI1396" s="6" t="str">
        <f t="shared" si="565"/>
        <v/>
      </c>
      <c r="CL1396" s="6"/>
      <c r="DG1396" s="2"/>
      <c r="DH1396" s="2"/>
    </row>
    <row r="1397" spans="2:112" x14ac:dyDescent="0.15">
      <c r="B1397" s="2"/>
      <c r="Y1397" s="6"/>
      <c r="Z1397" s="6"/>
      <c r="AA1397" s="6"/>
      <c r="CB1397" s="13"/>
      <c r="CC1397" s="13"/>
      <c r="CD1397" s="16"/>
      <c r="CE1397" s="193"/>
      <c r="CF1397" s="12" t="str">
        <f t="shared" si="562"/>
        <v/>
      </c>
      <c r="CG1397" s="16" t="str">
        <f t="shared" si="563"/>
        <v/>
      </c>
      <c r="CH1397" s="6" t="str">
        <f t="shared" si="564"/>
        <v/>
      </c>
      <c r="CI1397" s="6" t="str">
        <f t="shared" si="565"/>
        <v/>
      </c>
      <c r="CL1397" s="6"/>
      <c r="DG1397" s="2"/>
      <c r="DH1397" s="2"/>
    </row>
    <row r="1398" spans="2:112" x14ac:dyDescent="0.15">
      <c r="B1398" s="2"/>
      <c r="Y1398" s="6"/>
      <c r="Z1398" s="6"/>
      <c r="AA1398" s="6"/>
      <c r="CB1398" s="13"/>
      <c r="CC1398" s="13"/>
      <c r="CD1398" s="16"/>
      <c r="CE1398" s="193"/>
      <c r="CF1398" s="12" t="str">
        <f t="shared" si="562"/>
        <v/>
      </c>
      <c r="CG1398" s="16" t="str">
        <f t="shared" si="563"/>
        <v/>
      </c>
      <c r="CH1398" s="6" t="str">
        <f t="shared" si="564"/>
        <v/>
      </c>
      <c r="CI1398" s="6" t="str">
        <f t="shared" si="565"/>
        <v/>
      </c>
      <c r="CL1398" s="6"/>
      <c r="DG1398" s="2"/>
      <c r="DH1398" s="2"/>
    </row>
    <row r="1399" spans="2:112" x14ac:dyDescent="0.15">
      <c r="B1399" s="2"/>
      <c r="Y1399" s="6"/>
      <c r="Z1399" s="6"/>
      <c r="AA1399" s="6"/>
      <c r="CB1399" s="13"/>
      <c r="CC1399" s="13"/>
      <c r="CD1399" s="16"/>
      <c r="CE1399" s="193"/>
      <c r="CF1399" s="12" t="str">
        <f t="shared" si="562"/>
        <v/>
      </c>
      <c r="CG1399" s="16" t="str">
        <f t="shared" si="563"/>
        <v/>
      </c>
      <c r="CH1399" s="6" t="str">
        <f t="shared" si="564"/>
        <v/>
      </c>
      <c r="CI1399" s="6" t="str">
        <f t="shared" si="565"/>
        <v/>
      </c>
      <c r="CL1399" s="6"/>
      <c r="DG1399" s="2"/>
      <c r="DH1399" s="2"/>
    </row>
    <row r="1400" spans="2:112" x14ac:dyDescent="0.15">
      <c r="B1400" s="2"/>
      <c r="Y1400" s="6"/>
      <c r="Z1400" s="6"/>
      <c r="AA1400" s="6"/>
      <c r="CB1400" s="13"/>
      <c r="CC1400" s="13"/>
      <c r="CD1400" s="16"/>
      <c r="CE1400" s="193"/>
      <c r="CF1400" s="12" t="str">
        <f t="shared" si="562"/>
        <v/>
      </c>
      <c r="CG1400" s="16" t="str">
        <f t="shared" si="563"/>
        <v/>
      </c>
      <c r="CH1400" s="6" t="str">
        <f t="shared" si="564"/>
        <v/>
      </c>
      <c r="CI1400" s="6" t="str">
        <f t="shared" si="565"/>
        <v/>
      </c>
      <c r="CL1400" s="6"/>
      <c r="DG1400" s="2"/>
      <c r="DH1400" s="2"/>
    </row>
    <row r="1401" spans="2:112" x14ac:dyDescent="0.15">
      <c r="B1401" s="2"/>
      <c r="Y1401" s="6"/>
      <c r="Z1401" s="6"/>
      <c r="AA1401" s="6"/>
      <c r="CB1401" s="13"/>
      <c r="CC1401" s="13"/>
      <c r="CD1401" s="16"/>
      <c r="CE1401" s="193"/>
      <c r="CF1401" s="12" t="str">
        <f t="shared" si="562"/>
        <v/>
      </c>
      <c r="CG1401" s="16" t="str">
        <f t="shared" si="563"/>
        <v/>
      </c>
      <c r="CH1401" s="6" t="str">
        <f t="shared" si="564"/>
        <v/>
      </c>
      <c r="CI1401" s="6" t="str">
        <f t="shared" si="565"/>
        <v/>
      </c>
      <c r="CL1401" s="6"/>
      <c r="DG1401" s="2"/>
      <c r="DH1401" s="2"/>
    </row>
    <row r="1402" spans="2:112" x14ac:dyDescent="0.15">
      <c r="B1402" s="2"/>
      <c r="Y1402" s="6"/>
      <c r="Z1402" s="6"/>
      <c r="AA1402" s="6"/>
      <c r="CB1402" s="13"/>
      <c r="CC1402" s="13"/>
      <c r="CD1402" s="16"/>
      <c r="CE1402" s="193"/>
      <c r="CF1402" s="12" t="str">
        <f t="shared" si="562"/>
        <v/>
      </c>
      <c r="CG1402" s="16" t="str">
        <f t="shared" si="563"/>
        <v/>
      </c>
      <c r="CH1402" s="6" t="str">
        <f t="shared" si="564"/>
        <v/>
      </c>
      <c r="CI1402" s="6" t="str">
        <f t="shared" si="565"/>
        <v/>
      </c>
      <c r="CL1402" s="6"/>
      <c r="DG1402" s="2"/>
      <c r="DH1402" s="2"/>
    </row>
    <row r="1403" spans="2:112" x14ac:dyDescent="0.15">
      <c r="B1403" s="2"/>
      <c r="Y1403" s="6"/>
      <c r="Z1403" s="6"/>
      <c r="AA1403" s="6"/>
      <c r="CB1403" s="13"/>
      <c r="CC1403" s="13"/>
      <c r="CD1403" s="16"/>
      <c r="CE1403" s="193"/>
      <c r="CF1403" s="12" t="str">
        <f t="shared" si="562"/>
        <v/>
      </c>
      <c r="CG1403" s="16" t="str">
        <f t="shared" si="563"/>
        <v/>
      </c>
      <c r="CH1403" s="6" t="str">
        <f t="shared" si="564"/>
        <v/>
      </c>
      <c r="CI1403" s="6" t="str">
        <f t="shared" si="565"/>
        <v/>
      </c>
      <c r="CL1403" s="6"/>
      <c r="DG1403" s="2"/>
      <c r="DH1403" s="2"/>
    </row>
    <row r="1404" spans="2:112" x14ac:dyDescent="0.15">
      <c r="B1404" s="2"/>
      <c r="Y1404" s="6"/>
      <c r="Z1404" s="6"/>
      <c r="AA1404" s="6"/>
      <c r="CB1404" s="13"/>
      <c r="CC1404" s="13"/>
      <c r="CD1404" s="16"/>
      <c r="CE1404" s="193"/>
      <c r="CF1404" s="12" t="str">
        <f t="shared" si="562"/>
        <v/>
      </c>
      <c r="CG1404" s="16" t="str">
        <f t="shared" si="563"/>
        <v/>
      </c>
      <c r="CH1404" s="6" t="str">
        <f t="shared" si="564"/>
        <v/>
      </c>
      <c r="CI1404" s="6" t="str">
        <f t="shared" si="565"/>
        <v/>
      </c>
      <c r="CL1404" s="6"/>
      <c r="DG1404" s="2"/>
      <c r="DH1404" s="2"/>
    </row>
    <row r="1405" spans="2:112" x14ac:dyDescent="0.15">
      <c r="B1405" s="2"/>
      <c r="Y1405" s="6"/>
      <c r="Z1405" s="6"/>
      <c r="AA1405" s="6"/>
      <c r="CB1405" s="13"/>
      <c r="CC1405" s="13"/>
      <c r="CD1405" s="16"/>
      <c r="CE1405" s="193"/>
      <c r="CF1405" s="12" t="str">
        <f t="shared" si="562"/>
        <v/>
      </c>
      <c r="CG1405" s="16" t="str">
        <f t="shared" si="563"/>
        <v/>
      </c>
      <c r="CH1405" s="6" t="str">
        <f t="shared" si="564"/>
        <v/>
      </c>
      <c r="CI1405" s="6" t="str">
        <f t="shared" si="565"/>
        <v/>
      </c>
      <c r="CL1405" s="6"/>
      <c r="DG1405" s="2"/>
      <c r="DH1405" s="2"/>
    </row>
    <row r="1406" spans="2:112" x14ac:dyDescent="0.15">
      <c r="B1406" s="2"/>
      <c r="Y1406" s="6"/>
      <c r="Z1406" s="6"/>
      <c r="AA1406" s="6"/>
      <c r="CB1406" s="13"/>
      <c r="CC1406" s="13"/>
      <c r="CD1406" s="16"/>
      <c r="CE1406" s="193"/>
      <c r="CF1406" s="12" t="str">
        <f t="shared" si="562"/>
        <v/>
      </c>
      <c r="CG1406" s="16" t="str">
        <f t="shared" si="563"/>
        <v/>
      </c>
      <c r="CH1406" s="6" t="str">
        <f t="shared" si="564"/>
        <v/>
      </c>
      <c r="CI1406" s="6" t="str">
        <f t="shared" si="565"/>
        <v/>
      </c>
      <c r="CL1406" s="6"/>
      <c r="DG1406" s="2"/>
      <c r="DH1406" s="2"/>
    </row>
    <row r="1407" spans="2:112" x14ac:dyDescent="0.15">
      <c r="B1407" s="2"/>
      <c r="Y1407" s="6"/>
      <c r="Z1407" s="6"/>
      <c r="AA1407" s="6"/>
      <c r="CB1407" s="13"/>
      <c r="CC1407" s="13"/>
      <c r="CD1407" s="16"/>
      <c r="CE1407" s="193"/>
      <c r="CF1407" s="12" t="str">
        <f t="shared" si="562"/>
        <v/>
      </c>
      <c r="CG1407" s="16" t="str">
        <f t="shared" si="563"/>
        <v/>
      </c>
      <c r="CH1407" s="6" t="str">
        <f t="shared" si="564"/>
        <v/>
      </c>
      <c r="CI1407" s="6" t="str">
        <f t="shared" si="565"/>
        <v/>
      </c>
      <c r="CL1407" s="6"/>
      <c r="DG1407" s="2"/>
      <c r="DH1407" s="2"/>
    </row>
    <row r="1408" spans="2:112" x14ac:dyDescent="0.15">
      <c r="B1408" s="2"/>
      <c r="Y1408" s="6"/>
      <c r="Z1408" s="6"/>
      <c r="AA1408" s="6"/>
      <c r="CB1408" s="13"/>
      <c r="CC1408" s="13"/>
      <c r="CD1408" s="16"/>
      <c r="CE1408" s="193"/>
      <c r="CF1408" s="12" t="str">
        <f t="shared" ref="CF1408:CF1471" si="566">IF(AND(CC1408&gt;=0,CC1408&lt;=CD1408/4),"",IF(AND(O1408&lt;&gt;"",OR(CC1408&lt;0, CC1408&gt;CD1408/4)),ROUND(O1408/(CG1408-1),1),IF(OR(CC1408&lt;0, CC1408&gt;CD1408/4),ROUND(N1408/(CG1408-1),1))))</f>
        <v/>
      </c>
      <c r="CG1408" s="16" t="str">
        <f t="shared" ref="CG1408:CG1471" si="567">IF(AND(CC1408&gt;=0,CC1408&lt;=CD1408/4),"",IF(CC1408&lt;0,BZ1408,BZ1408+1))</f>
        <v/>
      </c>
      <c r="CH1408" s="6" t="str">
        <f t="shared" ref="CH1408:CH1471" si="568">IF(AND(CC1408&gt;=0,CC1408&lt;=CD1408/4),"",IF(O1408&lt;&gt;"",(O1408-(CG1408-1)*CF1408)/2,(N1408-(CG1408-1)*CF1408)/2))</f>
        <v/>
      </c>
      <c r="CI1408" s="6" t="str">
        <f t="shared" ref="CI1408:CI1471" si="569">IF(CG1408&gt;BZ1408,CD1408*(CG1408-1),"")</f>
        <v/>
      </c>
      <c r="CL1408" s="6"/>
      <c r="DG1408" s="2"/>
      <c r="DH1408" s="2"/>
    </row>
    <row r="1409" spans="2:112" x14ac:dyDescent="0.15">
      <c r="B1409" s="2"/>
      <c r="Y1409" s="6"/>
      <c r="Z1409" s="6"/>
      <c r="AA1409" s="6"/>
      <c r="CB1409" s="13"/>
      <c r="CC1409" s="13"/>
      <c r="CD1409" s="16"/>
      <c r="CE1409" s="193"/>
      <c r="CF1409" s="12" t="str">
        <f t="shared" si="566"/>
        <v/>
      </c>
      <c r="CG1409" s="16" t="str">
        <f t="shared" si="567"/>
        <v/>
      </c>
      <c r="CH1409" s="6" t="str">
        <f t="shared" si="568"/>
        <v/>
      </c>
      <c r="CI1409" s="6" t="str">
        <f t="shared" si="569"/>
        <v/>
      </c>
      <c r="CL1409" s="6"/>
      <c r="DG1409" s="2"/>
      <c r="DH1409" s="2"/>
    </row>
    <row r="1410" spans="2:112" x14ac:dyDescent="0.15">
      <c r="B1410" s="2"/>
      <c r="Y1410" s="6"/>
      <c r="Z1410" s="6"/>
      <c r="AA1410" s="6"/>
      <c r="CB1410" s="13"/>
      <c r="CC1410" s="13"/>
      <c r="CD1410" s="16"/>
      <c r="CE1410" s="193"/>
      <c r="CF1410" s="12" t="str">
        <f t="shared" si="566"/>
        <v/>
      </c>
      <c r="CG1410" s="16" t="str">
        <f t="shared" si="567"/>
        <v/>
      </c>
      <c r="CH1410" s="6" t="str">
        <f t="shared" si="568"/>
        <v/>
      </c>
      <c r="CI1410" s="6" t="str">
        <f t="shared" si="569"/>
        <v/>
      </c>
      <c r="CL1410" s="6"/>
      <c r="DG1410" s="2"/>
      <c r="DH1410" s="2"/>
    </row>
    <row r="1411" spans="2:112" x14ac:dyDescent="0.15">
      <c r="B1411" s="2"/>
      <c r="Y1411" s="6"/>
      <c r="Z1411" s="6"/>
      <c r="AA1411" s="6"/>
      <c r="CB1411" s="13"/>
      <c r="CC1411" s="13"/>
      <c r="CD1411" s="16"/>
      <c r="CE1411" s="193"/>
      <c r="CF1411" s="12" t="str">
        <f t="shared" si="566"/>
        <v/>
      </c>
      <c r="CG1411" s="16" t="str">
        <f t="shared" si="567"/>
        <v/>
      </c>
      <c r="CH1411" s="6" t="str">
        <f t="shared" si="568"/>
        <v/>
      </c>
      <c r="CI1411" s="6" t="str">
        <f t="shared" si="569"/>
        <v/>
      </c>
      <c r="CL1411" s="6"/>
      <c r="DG1411" s="2"/>
      <c r="DH1411" s="2"/>
    </row>
    <row r="1412" spans="2:112" x14ac:dyDescent="0.15">
      <c r="B1412" s="2"/>
      <c r="Y1412" s="6"/>
      <c r="Z1412" s="6"/>
      <c r="AA1412" s="6"/>
      <c r="CB1412" s="13"/>
      <c r="CC1412" s="13"/>
      <c r="CD1412" s="16"/>
      <c r="CE1412" s="193"/>
      <c r="CF1412" s="12" t="str">
        <f t="shared" si="566"/>
        <v/>
      </c>
      <c r="CG1412" s="16" t="str">
        <f t="shared" si="567"/>
        <v/>
      </c>
      <c r="CH1412" s="6" t="str">
        <f t="shared" si="568"/>
        <v/>
      </c>
      <c r="CI1412" s="6" t="str">
        <f t="shared" si="569"/>
        <v/>
      </c>
      <c r="CL1412" s="6"/>
      <c r="DG1412" s="2"/>
      <c r="DH1412" s="2"/>
    </row>
    <row r="1413" spans="2:112" x14ac:dyDescent="0.15">
      <c r="B1413" s="2"/>
      <c r="Y1413" s="6"/>
      <c r="Z1413" s="6"/>
      <c r="AA1413" s="6"/>
      <c r="CB1413" s="13"/>
      <c r="CC1413" s="13"/>
      <c r="CD1413" s="16"/>
      <c r="CE1413" s="193"/>
      <c r="CF1413" s="12" t="str">
        <f t="shared" si="566"/>
        <v/>
      </c>
      <c r="CG1413" s="16" t="str">
        <f t="shared" si="567"/>
        <v/>
      </c>
      <c r="CH1413" s="6" t="str">
        <f t="shared" si="568"/>
        <v/>
      </c>
      <c r="CI1413" s="6" t="str">
        <f t="shared" si="569"/>
        <v/>
      </c>
      <c r="CL1413" s="6"/>
      <c r="DG1413" s="2"/>
      <c r="DH1413" s="2"/>
    </row>
    <row r="1414" spans="2:112" x14ac:dyDescent="0.15">
      <c r="B1414" s="2"/>
      <c r="Y1414" s="6"/>
      <c r="Z1414" s="6"/>
      <c r="AA1414" s="6"/>
      <c r="CB1414" s="13"/>
      <c r="CC1414" s="13"/>
      <c r="CD1414" s="16"/>
      <c r="CE1414" s="193"/>
      <c r="CF1414" s="12" t="str">
        <f t="shared" si="566"/>
        <v/>
      </c>
      <c r="CG1414" s="16" t="str">
        <f t="shared" si="567"/>
        <v/>
      </c>
      <c r="CH1414" s="6" t="str">
        <f t="shared" si="568"/>
        <v/>
      </c>
      <c r="CI1414" s="6" t="str">
        <f t="shared" si="569"/>
        <v/>
      </c>
      <c r="CL1414" s="6"/>
      <c r="DG1414" s="2"/>
      <c r="DH1414" s="2"/>
    </row>
    <row r="1415" spans="2:112" x14ac:dyDescent="0.15">
      <c r="B1415" s="2"/>
      <c r="Y1415" s="6"/>
      <c r="Z1415" s="6"/>
      <c r="AA1415" s="6"/>
      <c r="CB1415" s="13"/>
      <c r="CC1415" s="13"/>
      <c r="CD1415" s="16"/>
      <c r="CE1415" s="193"/>
      <c r="CF1415" s="12" t="str">
        <f t="shared" si="566"/>
        <v/>
      </c>
      <c r="CG1415" s="16" t="str">
        <f t="shared" si="567"/>
        <v/>
      </c>
      <c r="CH1415" s="6" t="str">
        <f t="shared" si="568"/>
        <v/>
      </c>
      <c r="CI1415" s="6" t="str">
        <f t="shared" si="569"/>
        <v/>
      </c>
      <c r="CL1415" s="6"/>
      <c r="DG1415" s="2"/>
      <c r="DH1415" s="2"/>
    </row>
    <row r="1416" spans="2:112" x14ac:dyDescent="0.15">
      <c r="B1416" s="2"/>
      <c r="Y1416" s="6"/>
      <c r="Z1416" s="6"/>
      <c r="AA1416" s="6"/>
      <c r="CB1416" s="13"/>
      <c r="CC1416" s="13"/>
      <c r="CD1416" s="16"/>
      <c r="CE1416" s="193"/>
      <c r="CF1416" s="12" t="str">
        <f t="shared" si="566"/>
        <v/>
      </c>
      <c r="CG1416" s="16" t="str">
        <f t="shared" si="567"/>
        <v/>
      </c>
      <c r="CH1416" s="6" t="str">
        <f t="shared" si="568"/>
        <v/>
      </c>
      <c r="CI1416" s="6" t="str">
        <f t="shared" si="569"/>
        <v/>
      </c>
      <c r="CL1416" s="6"/>
      <c r="DG1416" s="2"/>
      <c r="DH1416" s="2"/>
    </row>
    <row r="1417" spans="2:112" x14ac:dyDescent="0.15">
      <c r="B1417" s="2"/>
      <c r="Y1417" s="6"/>
      <c r="Z1417" s="6"/>
      <c r="AA1417" s="6"/>
      <c r="CB1417" s="13"/>
      <c r="CC1417" s="13"/>
      <c r="CD1417" s="16"/>
      <c r="CE1417" s="193"/>
      <c r="CF1417" s="12" t="str">
        <f t="shared" si="566"/>
        <v/>
      </c>
      <c r="CG1417" s="16" t="str">
        <f t="shared" si="567"/>
        <v/>
      </c>
      <c r="CH1417" s="6" t="str">
        <f t="shared" si="568"/>
        <v/>
      </c>
      <c r="CI1417" s="6" t="str">
        <f t="shared" si="569"/>
        <v/>
      </c>
      <c r="CL1417" s="6"/>
      <c r="DG1417" s="2"/>
      <c r="DH1417" s="2"/>
    </row>
    <row r="1418" spans="2:112" x14ac:dyDescent="0.15">
      <c r="B1418" s="2"/>
      <c r="Y1418" s="6"/>
      <c r="Z1418" s="6"/>
      <c r="AA1418" s="6"/>
      <c r="CB1418" s="13"/>
      <c r="CC1418" s="13"/>
      <c r="CD1418" s="16"/>
      <c r="CE1418" s="193"/>
      <c r="CF1418" s="12" t="str">
        <f t="shared" si="566"/>
        <v/>
      </c>
      <c r="CG1418" s="16" t="str">
        <f t="shared" si="567"/>
        <v/>
      </c>
      <c r="CH1418" s="6" t="str">
        <f t="shared" si="568"/>
        <v/>
      </c>
      <c r="CI1418" s="6" t="str">
        <f t="shared" si="569"/>
        <v/>
      </c>
      <c r="CL1418" s="6"/>
      <c r="DG1418" s="2"/>
      <c r="DH1418" s="2"/>
    </row>
    <row r="1419" spans="2:112" x14ac:dyDescent="0.15">
      <c r="B1419" s="2"/>
      <c r="Y1419" s="6"/>
      <c r="Z1419" s="6"/>
      <c r="AA1419" s="6"/>
      <c r="CB1419" s="13"/>
      <c r="CC1419" s="13"/>
      <c r="CD1419" s="16"/>
      <c r="CE1419" s="193"/>
      <c r="CF1419" s="12" t="str">
        <f t="shared" si="566"/>
        <v/>
      </c>
      <c r="CG1419" s="16" t="str">
        <f t="shared" si="567"/>
        <v/>
      </c>
      <c r="CH1419" s="6" t="str">
        <f t="shared" si="568"/>
        <v/>
      </c>
      <c r="CI1419" s="6" t="str">
        <f t="shared" si="569"/>
        <v/>
      </c>
      <c r="CL1419" s="6"/>
      <c r="DG1419" s="2"/>
      <c r="DH1419" s="2"/>
    </row>
    <row r="1420" spans="2:112" x14ac:dyDescent="0.15">
      <c r="B1420" s="2"/>
      <c r="Y1420" s="6"/>
      <c r="Z1420" s="6"/>
      <c r="AA1420" s="6"/>
      <c r="CB1420" s="13"/>
      <c r="CC1420" s="13"/>
      <c r="CD1420" s="16"/>
      <c r="CE1420" s="193"/>
      <c r="CF1420" s="12" t="str">
        <f t="shared" si="566"/>
        <v/>
      </c>
      <c r="CG1420" s="16" t="str">
        <f t="shared" si="567"/>
        <v/>
      </c>
      <c r="CH1420" s="6" t="str">
        <f t="shared" si="568"/>
        <v/>
      </c>
      <c r="CI1420" s="6" t="str">
        <f t="shared" si="569"/>
        <v/>
      </c>
      <c r="CL1420" s="6"/>
      <c r="DG1420" s="2"/>
      <c r="DH1420" s="2"/>
    </row>
    <row r="1421" spans="2:112" x14ac:dyDescent="0.15">
      <c r="B1421" s="2"/>
      <c r="Y1421" s="6"/>
      <c r="Z1421" s="6"/>
      <c r="AA1421" s="6"/>
      <c r="CB1421" s="13"/>
      <c r="CC1421" s="13"/>
      <c r="CD1421" s="16"/>
      <c r="CE1421" s="193"/>
      <c r="CF1421" s="12" t="str">
        <f t="shared" si="566"/>
        <v/>
      </c>
      <c r="CG1421" s="16" t="str">
        <f t="shared" si="567"/>
        <v/>
      </c>
      <c r="CH1421" s="6" t="str">
        <f t="shared" si="568"/>
        <v/>
      </c>
      <c r="CI1421" s="6" t="str">
        <f t="shared" si="569"/>
        <v/>
      </c>
      <c r="CL1421" s="6"/>
      <c r="DG1421" s="2"/>
      <c r="DH1421" s="2"/>
    </row>
    <row r="1422" spans="2:112" x14ac:dyDescent="0.15">
      <c r="B1422" s="2"/>
      <c r="Y1422" s="6"/>
      <c r="Z1422" s="6"/>
      <c r="AA1422" s="6"/>
      <c r="CB1422" s="13"/>
      <c r="CC1422" s="13"/>
      <c r="CD1422" s="16"/>
      <c r="CE1422" s="193"/>
      <c r="CF1422" s="12" t="str">
        <f t="shared" si="566"/>
        <v/>
      </c>
      <c r="CG1422" s="16" t="str">
        <f t="shared" si="567"/>
        <v/>
      </c>
      <c r="CH1422" s="6" t="str">
        <f t="shared" si="568"/>
        <v/>
      </c>
      <c r="CI1422" s="6" t="str">
        <f t="shared" si="569"/>
        <v/>
      </c>
      <c r="CL1422" s="6"/>
      <c r="DG1422" s="2"/>
      <c r="DH1422" s="2"/>
    </row>
    <row r="1423" spans="2:112" x14ac:dyDescent="0.15">
      <c r="B1423" s="2"/>
      <c r="Y1423" s="6"/>
      <c r="Z1423" s="6"/>
      <c r="AA1423" s="6"/>
      <c r="CB1423" s="13"/>
      <c r="CC1423" s="13"/>
      <c r="CD1423" s="16"/>
      <c r="CE1423" s="193"/>
      <c r="CF1423" s="12" t="str">
        <f t="shared" si="566"/>
        <v/>
      </c>
      <c r="CG1423" s="16" t="str">
        <f t="shared" si="567"/>
        <v/>
      </c>
      <c r="CH1423" s="6" t="str">
        <f t="shared" si="568"/>
        <v/>
      </c>
      <c r="CI1423" s="6" t="str">
        <f t="shared" si="569"/>
        <v/>
      </c>
      <c r="CL1423" s="6"/>
      <c r="DG1423" s="2"/>
      <c r="DH1423" s="2"/>
    </row>
    <row r="1424" spans="2:112" x14ac:dyDescent="0.15">
      <c r="B1424" s="2"/>
      <c r="Y1424" s="6"/>
      <c r="Z1424" s="6"/>
      <c r="AA1424" s="6"/>
      <c r="CB1424" s="13"/>
      <c r="CC1424" s="13"/>
      <c r="CD1424" s="16"/>
      <c r="CE1424" s="193"/>
      <c r="CF1424" s="12" t="str">
        <f t="shared" si="566"/>
        <v/>
      </c>
      <c r="CG1424" s="16" t="str">
        <f t="shared" si="567"/>
        <v/>
      </c>
      <c r="CH1424" s="6" t="str">
        <f t="shared" si="568"/>
        <v/>
      </c>
      <c r="CI1424" s="6" t="str">
        <f t="shared" si="569"/>
        <v/>
      </c>
      <c r="CL1424" s="6"/>
      <c r="DG1424" s="2"/>
      <c r="DH1424" s="2"/>
    </row>
    <row r="1425" spans="2:112" x14ac:dyDescent="0.15">
      <c r="B1425" s="2"/>
      <c r="Y1425" s="6"/>
      <c r="Z1425" s="6"/>
      <c r="AA1425" s="6"/>
      <c r="CB1425" s="13"/>
      <c r="CC1425" s="13"/>
      <c r="CD1425" s="16"/>
      <c r="CE1425" s="193"/>
      <c r="CF1425" s="12" t="str">
        <f t="shared" si="566"/>
        <v/>
      </c>
      <c r="CG1425" s="16" t="str">
        <f t="shared" si="567"/>
        <v/>
      </c>
      <c r="CH1425" s="6" t="str">
        <f t="shared" si="568"/>
        <v/>
      </c>
      <c r="CI1425" s="6" t="str">
        <f t="shared" si="569"/>
        <v/>
      </c>
      <c r="CL1425" s="6"/>
      <c r="DG1425" s="2"/>
      <c r="DH1425" s="2"/>
    </row>
    <row r="1426" spans="2:112" x14ac:dyDescent="0.15">
      <c r="B1426" s="2"/>
      <c r="Y1426" s="6"/>
      <c r="Z1426" s="6"/>
      <c r="AA1426" s="6"/>
      <c r="CB1426" s="13"/>
      <c r="CC1426" s="13"/>
      <c r="CD1426" s="16"/>
      <c r="CE1426" s="193"/>
      <c r="CF1426" s="12" t="str">
        <f t="shared" si="566"/>
        <v/>
      </c>
      <c r="CG1426" s="16" t="str">
        <f t="shared" si="567"/>
        <v/>
      </c>
      <c r="CH1426" s="6" t="str">
        <f t="shared" si="568"/>
        <v/>
      </c>
      <c r="CI1426" s="6" t="str">
        <f t="shared" si="569"/>
        <v/>
      </c>
      <c r="CL1426" s="6"/>
      <c r="DG1426" s="2"/>
      <c r="DH1426" s="2"/>
    </row>
    <row r="1427" spans="2:112" x14ac:dyDescent="0.15">
      <c r="B1427" s="2"/>
      <c r="Y1427" s="6"/>
      <c r="Z1427" s="6"/>
      <c r="AA1427" s="6"/>
      <c r="CB1427" s="13"/>
      <c r="CC1427" s="13"/>
      <c r="CD1427" s="16"/>
      <c r="CE1427" s="193"/>
      <c r="CF1427" s="12" t="str">
        <f t="shared" si="566"/>
        <v/>
      </c>
      <c r="CG1427" s="16" t="str">
        <f t="shared" si="567"/>
        <v/>
      </c>
      <c r="CH1427" s="6" t="str">
        <f t="shared" si="568"/>
        <v/>
      </c>
      <c r="CI1427" s="6" t="str">
        <f t="shared" si="569"/>
        <v/>
      </c>
      <c r="CL1427" s="6"/>
      <c r="DG1427" s="2"/>
      <c r="DH1427" s="2"/>
    </row>
    <row r="1428" spans="2:112" x14ac:dyDescent="0.15">
      <c r="B1428" s="2"/>
      <c r="Y1428" s="6"/>
      <c r="Z1428" s="6"/>
      <c r="AA1428" s="6"/>
      <c r="CB1428" s="13"/>
      <c r="CC1428" s="13"/>
      <c r="CD1428" s="16"/>
      <c r="CE1428" s="193"/>
      <c r="CF1428" s="12" t="str">
        <f t="shared" si="566"/>
        <v/>
      </c>
      <c r="CG1428" s="16" t="str">
        <f t="shared" si="567"/>
        <v/>
      </c>
      <c r="CH1428" s="6" t="str">
        <f t="shared" si="568"/>
        <v/>
      </c>
      <c r="CI1428" s="6" t="str">
        <f t="shared" si="569"/>
        <v/>
      </c>
      <c r="CL1428" s="6"/>
      <c r="DG1428" s="2"/>
      <c r="DH1428" s="2"/>
    </row>
    <row r="1429" spans="2:112" x14ac:dyDescent="0.15">
      <c r="B1429" s="2"/>
      <c r="Y1429" s="6"/>
      <c r="Z1429" s="6"/>
      <c r="AA1429" s="6"/>
      <c r="CB1429" s="13"/>
      <c r="CC1429" s="13"/>
      <c r="CD1429" s="16"/>
      <c r="CE1429" s="193"/>
      <c r="CF1429" s="12" t="str">
        <f t="shared" si="566"/>
        <v/>
      </c>
      <c r="CG1429" s="16" t="str">
        <f t="shared" si="567"/>
        <v/>
      </c>
      <c r="CH1429" s="6" t="str">
        <f t="shared" si="568"/>
        <v/>
      </c>
      <c r="CI1429" s="6" t="str">
        <f t="shared" si="569"/>
        <v/>
      </c>
      <c r="CL1429" s="6"/>
      <c r="DG1429" s="2"/>
      <c r="DH1429" s="2"/>
    </row>
    <row r="1430" spans="2:112" x14ac:dyDescent="0.15">
      <c r="B1430" s="2"/>
      <c r="Y1430" s="6"/>
      <c r="Z1430" s="6"/>
      <c r="AA1430" s="6"/>
      <c r="CB1430" s="13"/>
      <c r="CC1430" s="13"/>
      <c r="CD1430" s="16"/>
      <c r="CE1430" s="193"/>
      <c r="CF1430" s="12" t="str">
        <f t="shared" si="566"/>
        <v/>
      </c>
      <c r="CG1430" s="16" t="str">
        <f t="shared" si="567"/>
        <v/>
      </c>
      <c r="CH1430" s="6" t="str">
        <f t="shared" si="568"/>
        <v/>
      </c>
      <c r="CI1430" s="6" t="str">
        <f t="shared" si="569"/>
        <v/>
      </c>
      <c r="CL1430" s="6"/>
      <c r="DG1430" s="2"/>
      <c r="DH1430" s="2"/>
    </row>
    <row r="1431" spans="2:112" x14ac:dyDescent="0.15">
      <c r="B1431" s="2"/>
      <c r="Y1431" s="6"/>
      <c r="Z1431" s="6"/>
      <c r="AA1431" s="6"/>
      <c r="CB1431" s="13"/>
      <c r="CC1431" s="13"/>
      <c r="CD1431" s="16"/>
      <c r="CE1431" s="193"/>
      <c r="CF1431" s="12" t="str">
        <f t="shared" si="566"/>
        <v/>
      </c>
      <c r="CG1431" s="16" t="str">
        <f t="shared" si="567"/>
        <v/>
      </c>
      <c r="CH1431" s="6" t="str">
        <f t="shared" si="568"/>
        <v/>
      </c>
      <c r="CI1431" s="6" t="str">
        <f t="shared" si="569"/>
        <v/>
      </c>
      <c r="CL1431" s="6"/>
      <c r="DG1431" s="2"/>
      <c r="DH1431" s="2"/>
    </row>
    <row r="1432" spans="2:112" x14ac:dyDescent="0.15">
      <c r="B1432" s="2"/>
      <c r="Y1432" s="6"/>
      <c r="Z1432" s="6"/>
      <c r="AA1432" s="6"/>
      <c r="CB1432" s="13"/>
      <c r="CC1432" s="13"/>
      <c r="CD1432" s="16"/>
      <c r="CE1432" s="193"/>
      <c r="CF1432" s="12" t="str">
        <f t="shared" si="566"/>
        <v/>
      </c>
      <c r="CG1432" s="16" t="str">
        <f t="shared" si="567"/>
        <v/>
      </c>
      <c r="CH1432" s="6" t="str">
        <f t="shared" si="568"/>
        <v/>
      </c>
      <c r="CI1432" s="6" t="str">
        <f t="shared" si="569"/>
        <v/>
      </c>
      <c r="CL1432" s="6"/>
      <c r="DG1432" s="2"/>
      <c r="DH1432" s="2"/>
    </row>
    <row r="1433" spans="2:112" x14ac:dyDescent="0.15">
      <c r="B1433" s="2"/>
      <c r="Y1433" s="6"/>
      <c r="Z1433" s="6"/>
      <c r="AA1433" s="6"/>
      <c r="CB1433" s="13"/>
      <c r="CC1433" s="13"/>
      <c r="CD1433" s="16"/>
      <c r="CE1433" s="193"/>
      <c r="CF1433" s="12" t="str">
        <f t="shared" si="566"/>
        <v/>
      </c>
      <c r="CG1433" s="16" t="str">
        <f t="shared" si="567"/>
        <v/>
      </c>
      <c r="CH1433" s="6" t="str">
        <f t="shared" si="568"/>
        <v/>
      </c>
      <c r="CI1433" s="6" t="str">
        <f t="shared" si="569"/>
        <v/>
      </c>
      <c r="CL1433" s="6"/>
      <c r="DG1433" s="2"/>
      <c r="DH1433" s="2"/>
    </row>
    <row r="1434" spans="2:112" x14ac:dyDescent="0.15">
      <c r="B1434" s="2"/>
      <c r="Y1434" s="6"/>
      <c r="Z1434" s="6"/>
      <c r="AA1434" s="6"/>
      <c r="CB1434" s="13"/>
      <c r="CC1434" s="13"/>
      <c r="CD1434" s="16"/>
      <c r="CE1434" s="193"/>
      <c r="CF1434" s="12" t="str">
        <f t="shared" si="566"/>
        <v/>
      </c>
      <c r="CG1434" s="16" t="str">
        <f t="shared" si="567"/>
        <v/>
      </c>
      <c r="CH1434" s="6" t="str">
        <f t="shared" si="568"/>
        <v/>
      </c>
      <c r="CI1434" s="6" t="str">
        <f t="shared" si="569"/>
        <v/>
      </c>
      <c r="CL1434" s="6"/>
      <c r="DG1434" s="2"/>
      <c r="DH1434" s="2"/>
    </row>
    <row r="1435" spans="2:112" x14ac:dyDescent="0.15">
      <c r="B1435" s="2"/>
      <c r="Y1435" s="6"/>
      <c r="Z1435" s="6"/>
      <c r="AA1435" s="6"/>
      <c r="CB1435" s="13"/>
      <c r="CC1435" s="13"/>
      <c r="CD1435" s="16"/>
      <c r="CE1435" s="193"/>
      <c r="CF1435" s="12" t="str">
        <f t="shared" si="566"/>
        <v/>
      </c>
      <c r="CG1435" s="16" t="str">
        <f t="shared" si="567"/>
        <v/>
      </c>
      <c r="CH1435" s="6" t="str">
        <f t="shared" si="568"/>
        <v/>
      </c>
      <c r="CI1435" s="6" t="str">
        <f t="shared" si="569"/>
        <v/>
      </c>
      <c r="CL1435" s="6"/>
      <c r="DG1435" s="2"/>
      <c r="DH1435" s="2"/>
    </row>
    <row r="1436" spans="2:112" x14ac:dyDescent="0.15">
      <c r="B1436" s="2"/>
      <c r="Y1436" s="6"/>
      <c r="Z1436" s="6"/>
      <c r="AA1436" s="6"/>
      <c r="CB1436" s="13"/>
      <c r="CC1436" s="13"/>
      <c r="CD1436" s="16"/>
      <c r="CE1436" s="193"/>
      <c r="CF1436" s="12" t="str">
        <f t="shared" si="566"/>
        <v/>
      </c>
      <c r="CG1436" s="16" t="str">
        <f t="shared" si="567"/>
        <v/>
      </c>
      <c r="CH1436" s="6" t="str">
        <f t="shared" si="568"/>
        <v/>
      </c>
      <c r="CI1436" s="6" t="str">
        <f t="shared" si="569"/>
        <v/>
      </c>
      <c r="CL1436" s="6"/>
      <c r="DG1436" s="2"/>
      <c r="DH1436" s="2"/>
    </row>
    <row r="1437" spans="2:112" x14ac:dyDescent="0.15">
      <c r="B1437" s="2"/>
      <c r="Y1437" s="6"/>
      <c r="Z1437" s="6"/>
      <c r="AA1437" s="6"/>
      <c r="CB1437" s="13"/>
      <c r="CC1437" s="13"/>
      <c r="CD1437" s="16"/>
      <c r="CE1437" s="193"/>
      <c r="CF1437" s="12" t="str">
        <f t="shared" si="566"/>
        <v/>
      </c>
      <c r="CG1437" s="16" t="str">
        <f t="shared" si="567"/>
        <v/>
      </c>
      <c r="CH1437" s="6" t="str">
        <f t="shared" si="568"/>
        <v/>
      </c>
      <c r="CI1437" s="6" t="str">
        <f t="shared" si="569"/>
        <v/>
      </c>
      <c r="CL1437" s="6"/>
      <c r="DG1437" s="2"/>
      <c r="DH1437" s="2"/>
    </row>
    <row r="1438" spans="2:112" x14ac:dyDescent="0.15">
      <c r="B1438" s="2"/>
      <c r="Y1438" s="6"/>
      <c r="Z1438" s="6"/>
      <c r="AA1438" s="6"/>
      <c r="CB1438" s="13"/>
      <c r="CC1438" s="13"/>
      <c r="CD1438" s="16"/>
      <c r="CE1438" s="193"/>
      <c r="CF1438" s="12" t="str">
        <f t="shared" si="566"/>
        <v/>
      </c>
      <c r="CG1438" s="16" t="str">
        <f t="shared" si="567"/>
        <v/>
      </c>
      <c r="CH1438" s="6" t="str">
        <f t="shared" si="568"/>
        <v/>
      </c>
      <c r="CI1438" s="6" t="str">
        <f t="shared" si="569"/>
        <v/>
      </c>
      <c r="CL1438" s="6"/>
      <c r="DG1438" s="2"/>
      <c r="DH1438" s="2"/>
    </row>
    <row r="1439" spans="2:112" x14ac:dyDescent="0.15">
      <c r="B1439" s="2"/>
      <c r="Y1439" s="6"/>
      <c r="Z1439" s="6"/>
      <c r="AA1439" s="6"/>
      <c r="CB1439" s="13"/>
      <c r="CC1439" s="13"/>
      <c r="CD1439" s="16"/>
      <c r="CE1439" s="193"/>
      <c r="CF1439" s="12" t="str">
        <f t="shared" si="566"/>
        <v/>
      </c>
      <c r="CG1439" s="16" t="str">
        <f t="shared" si="567"/>
        <v/>
      </c>
      <c r="CH1439" s="6" t="str">
        <f t="shared" si="568"/>
        <v/>
      </c>
      <c r="CI1439" s="6" t="str">
        <f t="shared" si="569"/>
        <v/>
      </c>
      <c r="CL1439" s="6"/>
      <c r="DG1439" s="2"/>
      <c r="DH1439" s="2"/>
    </row>
    <row r="1440" spans="2:112" x14ac:dyDescent="0.15">
      <c r="B1440" s="2"/>
      <c r="Y1440" s="6"/>
      <c r="Z1440" s="6"/>
      <c r="AA1440" s="6"/>
      <c r="CB1440" s="13"/>
      <c r="CC1440" s="13"/>
      <c r="CD1440" s="16"/>
      <c r="CE1440" s="193"/>
      <c r="CF1440" s="12" t="str">
        <f t="shared" si="566"/>
        <v/>
      </c>
      <c r="CG1440" s="16" t="str">
        <f t="shared" si="567"/>
        <v/>
      </c>
      <c r="CH1440" s="6" t="str">
        <f t="shared" si="568"/>
        <v/>
      </c>
      <c r="CI1440" s="6" t="str">
        <f t="shared" si="569"/>
        <v/>
      </c>
      <c r="CL1440" s="6"/>
      <c r="DG1440" s="2"/>
      <c r="DH1440" s="2"/>
    </row>
    <row r="1441" spans="2:112" x14ac:dyDescent="0.15">
      <c r="B1441" s="2"/>
      <c r="Y1441" s="6"/>
      <c r="Z1441" s="6"/>
      <c r="AA1441" s="6"/>
      <c r="CB1441" s="13"/>
      <c r="CC1441" s="13"/>
      <c r="CD1441" s="16"/>
      <c r="CE1441" s="193"/>
      <c r="CF1441" s="12" t="str">
        <f t="shared" si="566"/>
        <v/>
      </c>
      <c r="CG1441" s="16" t="str">
        <f t="shared" si="567"/>
        <v/>
      </c>
      <c r="CH1441" s="6" t="str">
        <f t="shared" si="568"/>
        <v/>
      </c>
      <c r="CI1441" s="6" t="str">
        <f t="shared" si="569"/>
        <v/>
      </c>
      <c r="CL1441" s="6"/>
      <c r="DG1441" s="2"/>
      <c r="DH1441" s="2"/>
    </row>
    <row r="1442" spans="2:112" x14ac:dyDescent="0.15">
      <c r="B1442" s="2"/>
      <c r="Y1442" s="6"/>
      <c r="Z1442" s="6"/>
      <c r="AA1442" s="6"/>
      <c r="CB1442" s="13"/>
      <c r="CC1442" s="13"/>
      <c r="CD1442" s="16"/>
      <c r="CE1442" s="193"/>
      <c r="CF1442" s="12" t="str">
        <f t="shared" si="566"/>
        <v/>
      </c>
      <c r="CG1442" s="16" t="str">
        <f t="shared" si="567"/>
        <v/>
      </c>
      <c r="CH1442" s="6" t="str">
        <f t="shared" si="568"/>
        <v/>
      </c>
      <c r="CI1442" s="6" t="str">
        <f t="shared" si="569"/>
        <v/>
      </c>
      <c r="CL1442" s="6"/>
      <c r="DG1442" s="2"/>
      <c r="DH1442" s="2"/>
    </row>
    <row r="1443" spans="2:112" x14ac:dyDescent="0.15">
      <c r="B1443" s="2"/>
      <c r="Y1443" s="6"/>
      <c r="Z1443" s="6"/>
      <c r="AA1443" s="6"/>
      <c r="CB1443" s="13"/>
      <c r="CC1443" s="13"/>
      <c r="CD1443" s="16"/>
      <c r="CE1443" s="193"/>
      <c r="CF1443" s="12" t="str">
        <f t="shared" si="566"/>
        <v/>
      </c>
      <c r="CG1443" s="16" t="str">
        <f t="shared" si="567"/>
        <v/>
      </c>
      <c r="CH1443" s="6" t="str">
        <f t="shared" si="568"/>
        <v/>
      </c>
      <c r="CI1443" s="6" t="str">
        <f t="shared" si="569"/>
        <v/>
      </c>
      <c r="CL1443" s="6"/>
      <c r="DG1443" s="2"/>
      <c r="DH1443" s="2"/>
    </row>
    <row r="1444" spans="2:112" x14ac:dyDescent="0.15">
      <c r="B1444" s="2"/>
      <c r="Y1444" s="6"/>
      <c r="Z1444" s="6"/>
      <c r="AA1444" s="6"/>
      <c r="CB1444" s="13"/>
      <c r="CC1444" s="13"/>
      <c r="CD1444" s="16"/>
      <c r="CE1444" s="193"/>
      <c r="CF1444" s="12" t="str">
        <f t="shared" si="566"/>
        <v/>
      </c>
      <c r="CG1444" s="16" t="str">
        <f t="shared" si="567"/>
        <v/>
      </c>
      <c r="CH1444" s="6" t="str">
        <f t="shared" si="568"/>
        <v/>
      </c>
      <c r="CI1444" s="6" t="str">
        <f t="shared" si="569"/>
        <v/>
      </c>
      <c r="CL1444" s="6"/>
      <c r="DG1444" s="2"/>
      <c r="DH1444" s="2"/>
    </row>
    <row r="1445" spans="2:112" x14ac:dyDescent="0.15">
      <c r="B1445" s="2"/>
      <c r="Y1445" s="6"/>
      <c r="Z1445" s="6"/>
      <c r="AA1445" s="6"/>
      <c r="CB1445" s="13"/>
      <c r="CC1445" s="13"/>
      <c r="CD1445" s="16"/>
      <c r="CE1445" s="193"/>
      <c r="CF1445" s="12" t="str">
        <f t="shared" si="566"/>
        <v/>
      </c>
      <c r="CG1445" s="16" t="str">
        <f t="shared" si="567"/>
        <v/>
      </c>
      <c r="CH1445" s="6" t="str">
        <f t="shared" si="568"/>
        <v/>
      </c>
      <c r="CI1445" s="6" t="str">
        <f t="shared" si="569"/>
        <v/>
      </c>
      <c r="CL1445" s="6"/>
      <c r="DG1445" s="2"/>
      <c r="DH1445" s="2"/>
    </row>
    <row r="1446" spans="2:112" x14ac:dyDescent="0.15">
      <c r="B1446" s="2"/>
      <c r="Y1446" s="6"/>
      <c r="Z1446" s="6"/>
      <c r="AA1446" s="6"/>
      <c r="CB1446" s="13"/>
      <c r="CC1446" s="13"/>
      <c r="CD1446" s="16"/>
      <c r="CE1446" s="193"/>
      <c r="CF1446" s="12" t="str">
        <f t="shared" si="566"/>
        <v/>
      </c>
      <c r="CG1446" s="16" t="str">
        <f t="shared" si="567"/>
        <v/>
      </c>
      <c r="CH1446" s="6" t="str">
        <f t="shared" si="568"/>
        <v/>
      </c>
      <c r="CI1446" s="6" t="str">
        <f t="shared" si="569"/>
        <v/>
      </c>
      <c r="CL1446" s="6"/>
      <c r="DG1446" s="2"/>
      <c r="DH1446" s="2"/>
    </row>
    <row r="1447" spans="2:112" x14ac:dyDescent="0.15">
      <c r="B1447" s="2"/>
      <c r="Y1447" s="6"/>
      <c r="Z1447" s="6"/>
      <c r="AA1447" s="6"/>
      <c r="CB1447" s="13"/>
      <c r="CC1447" s="13"/>
      <c r="CD1447" s="16"/>
      <c r="CE1447" s="193"/>
      <c r="CF1447" s="12" t="str">
        <f t="shared" si="566"/>
        <v/>
      </c>
      <c r="CG1447" s="16" t="str">
        <f t="shared" si="567"/>
        <v/>
      </c>
      <c r="CH1447" s="6" t="str">
        <f t="shared" si="568"/>
        <v/>
      </c>
      <c r="CI1447" s="6" t="str">
        <f t="shared" si="569"/>
        <v/>
      </c>
      <c r="CL1447" s="6"/>
      <c r="DG1447" s="2"/>
      <c r="DH1447" s="2"/>
    </row>
    <row r="1448" spans="2:112" x14ac:dyDescent="0.15">
      <c r="B1448" s="2"/>
      <c r="Y1448" s="6"/>
      <c r="Z1448" s="6"/>
      <c r="AA1448" s="6"/>
      <c r="CB1448" s="13"/>
      <c r="CC1448" s="13"/>
      <c r="CD1448" s="16"/>
      <c r="CE1448" s="193"/>
      <c r="CF1448" s="12" t="str">
        <f t="shared" si="566"/>
        <v/>
      </c>
      <c r="CG1448" s="16" t="str">
        <f t="shared" si="567"/>
        <v/>
      </c>
      <c r="CH1448" s="6" t="str">
        <f t="shared" si="568"/>
        <v/>
      </c>
      <c r="CI1448" s="6" t="str">
        <f t="shared" si="569"/>
        <v/>
      </c>
      <c r="CL1448" s="6"/>
      <c r="DG1448" s="2"/>
      <c r="DH1448" s="2"/>
    </row>
    <row r="1449" spans="2:112" x14ac:dyDescent="0.15">
      <c r="B1449" s="2"/>
      <c r="Y1449" s="6"/>
      <c r="Z1449" s="6"/>
      <c r="AA1449" s="6"/>
      <c r="CB1449" s="13"/>
      <c r="CC1449" s="13"/>
      <c r="CD1449" s="16"/>
      <c r="CE1449" s="193"/>
      <c r="CF1449" s="12" t="str">
        <f t="shared" si="566"/>
        <v/>
      </c>
      <c r="CG1449" s="16" t="str">
        <f t="shared" si="567"/>
        <v/>
      </c>
      <c r="CH1449" s="6" t="str">
        <f t="shared" si="568"/>
        <v/>
      </c>
      <c r="CI1449" s="6" t="str">
        <f t="shared" si="569"/>
        <v/>
      </c>
      <c r="CL1449" s="6"/>
      <c r="DG1449" s="2"/>
      <c r="DH1449" s="2"/>
    </row>
    <row r="1450" spans="2:112" x14ac:dyDescent="0.15">
      <c r="B1450" s="2"/>
      <c r="Y1450" s="6"/>
      <c r="Z1450" s="6"/>
      <c r="AA1450" s="6"/>
      <c r="CB1450" s="13"/>
      <c r="CC1450" s="13"/>
      <c r="CD1450" s="16"/>
      <c r="CE1450" s="193"/>
      <c r="CF1450" s="12" t="str">
        <f t="shared" si="566"/>
        <v/>
      </c>
      <c r="CG1450" s="16" t="str">
        <f t="shared" si="567"/>
        <v/>
      </c>
      <c r="CH1450" s="6" t="str">
        <f t="shared" si="568"/>
        <v/>
      </c>
      <c r="CI1450" s="6" t="str">
        <f t="shared" si="569"/>
        <v/>
      </c>
      <c r="CL1450" s="6"/>
      <c r="DG1450" s="2"/>
      <c r="DH1450" s="2"/>
    </row>
    <row r="1451" spans="2:112" x14ac:dyDescent="0.15">
      <c r="B1451" s="2"/>
      <c r="Y1451" s="6"/>
      <c r="Z1451" s="6"/>
      <c r="AA1451" s="6"/>
      <c r="CB1451" s="13"/>
      <c r="CC1451" s="13"/>
      <c r="CD1451" s="16"/>
      <c r="CE1451" s="193"/>
      <c r="CF1451" s="12" t="str">
        <f t="shared" si="566"/>
        <v/>
      </c>
      <c r="CG1451" s="16" t="str">
        <f t="shared" si="567"/>
        <v/>
      </c>
      <c r="CH1451" s="6" t="str">
        <f t="shared" si="568"/>
        <v/>
      </c>
      <c r="CI1451" s="6" t="str">
        <f t="shared" si="569"/>
        <v/>
      </c>
      <c r="CL1451" s="6"/>
      <c r="DG1451" s="2"/>
      <c r="DH1451" s="2"/>
    </row>
    <row r="1452" spans="2:112" x14ac:dyDescent="0.15">
      <c r="B1452" s="2"/>
      <c r="Y1452" s="6"/>
      <c r="Z1452" s="6"/>
      <c r="AA1452" s="6"/>
      <c r="CB1452" s="13"/>
      <c r="CC1452" s="13"/>
      <c r="CD1452" s="16"/>
      <c r="CE1452" s="193"/>
      <c r="CF1452" s="12" t="str">
        <f t="shared" si="566"/>
        <v/>
      </c>
      <c r="CG1452" s="16" t="str">
        <f t="shared" si="567"/>
        <v/>
      </c>
      <c r="CH1452" s="6" t="str">
        <f t="shared" si="568"/>
        <v/>
      </c>
      <c r="CI1452" s="6" t="str">
        <f t="shared" si="569"/>
        <v/>
      </c>
      <c r="CL1452" s="6"/>
      <c r="DG1452" s="2"/>
      <c r="DH1452" s="2"/>
    </row>
    <row r="1453" spans="2:112" x14ac:dyDescent="0.15">
      <c r="B1453" s="2"/>
      <c r="Y1453" s="6"/>
      <c r="Z1453" s="6"/>
      <c r="AA1453" s="6"/>
      <c r="CB1453" s="13"/>
      <c r="CC1453" s="13"/>
      <c r="CD1453" s="16"/>
      <c r="CE1453" s="193"/>
      <c r="CF1453" s="12" t="str">
        <f t="shared" si="566"/>
        <v/>
      </c>
      <c r="CG1453" s="16" t="str">
        <f t="shared" si="567"/>
        <v/>
      </c>
      <c r="CH1453" s="6" t="str">
        <f t="shared" si="568"/>
        <v/>
      </c>
      <c r="CI1453" s="6" t="str">
        <f t="shared" si="569"/>
        <v/>
      </c>
      <c r="CL1453" s="6"/>
      <c r="DG1453" s="2"/>
      <c r="DH1453" s="2"/>
    </row>
    <row r="1454" spans="2:112" x14ac:dyDescent="0.15">
      <c r="B1454" s="2"/>
      <c r="Y1454" s="6"/>
      <c r="Z1454" s="6"/>
      <c r="AA1454" s="6"/>
      <c r="CB1454" s="13"/>
      <c r="CC1454" s="13"/>
      <c r="CD1454" s="16"/>
      <c r="CE1454" s="193"/>
      <c r="CF1454" s="12" t="str">
        <f t="shared" si="566"/>
        <v/>
      </c>
      <c r="CG1454" s="16" t="str">
        <f t="shared" si="567"/>
        <v/>
      </c>
      <c r="CH1454" s="6" t="str">
        <f t="shared" si="568"/>
        <v/>
      </c>
      <c r="CI1454" s="6" t="str">
        <f t="shared" si="569"/>
        <v/>
      </c>
      <c r="CL1454" s="6"/>
      <c r="DG1454" s="2"/>
      <c r="DH1454" s="2"/>
    </row>
    <row r="1455" spans="2:112" x14ac:dyDescent="0.15">
      <c r="B1455" s="2"/>
      <c r="Y1455" s="6"/>
      <c r="Z1455" s="6"/>
      <c r="AA1455" s="6"/>
      <c r="CB1455" s="13"/>
      <c r="CC1455" s="13"/>
      <c r="CD1455" s="16"/>
      <c r="CE1455" s="193"/>
      <c r="CF1455" s="12" t="str">
        <f t="shared" si="566"/>
        <v/>
      </c>
      <c r="CG1455" s="16" t="str">
        <f t="shared" si="567"/>
        <v/>
      </c>
      <c r="CH1455" s="6" t="str">
        <f t="shared" si="568"/>
        <v/>
      </c>
      <c r="CI1455" s="6" t="str">
        <f t="shared" si="569"/>
        <v/>
      </c>
      <c r="CL1455" s="6"/>
      <c r="DG1455" s="2"/>
      <c r="DH1455" s="2"/>
    </row>
    <row r="1456" spans="2:112" x14ac:dyDescent="0.15">
      <c r="B1456" s="2"/>
      <c r="Y1456" s="6"/>
      <c r="Z1456" s="6"/>
      <c r="AA1456" s="6"/>
      <c r="CB1456" s="13"/>
      <c r="CC1456" s="13"/>
      <c r="CD1456" s="16"/>
      <c r="CE1456" s="193"/>
      <c r="CF1456" s="12" t="str">
        <f t="shared" si="566"/>
        <v/>
      </c>
      <c r="CG1456" s="16" t="str">
        <f t="shared" si="567"/>
        <v/>
      </c>
      <c r="CH1456" s="6" t="str">
        <f t="shared" si="568"/>
        <v/>
      </c>
      <c r="CI1456" s="6" t="str">
        <f t="shared" si="569"/>
        <v/>
      </c>
      <c r="CL1456" s="6"/>
      <c r="DG1456" s="2"/>
      <c r="DH1456" s="2"/>
    </row>
    <row r="1457" spans="2:112" x14ac:dyDescent="0.15">
      <c r="B1457" s="2"/>
      <c r="Y1457" s="6"/>
      <c r="Z1457" s="6"/>
      <c r="AA1457" s="6"/>
      <c r="CB1457" s="13"/>
      <c r="CC1457" s="13"/>
      <c r="CD1457" s="16"/>
      <c r="CE1457" s="193"/>
      <c r="CF1457" s="12" t="str">
        <f t="shared" si="566"/>
        <v/>
      </c>
      <c r="CG1457" s="16" t="str">
        <f t="shared" si="567"/>
        <v/>
      </c>
      <c r="CH1457" s="6" t="str">
        <f t="shared" si="568"/>
        <v/>
      </c>
      <c r="CI1457" s="6" t="str">
        <f t="shared" si="569"/>
        <v/>
      </c>
      <c r="CL1457" s="6"/>
      <c r="DG1457" s="2"/>
      <c r="DH1457" s="2"/>
    </row>
    <row r="1458" spans="2:112" x14ac:dyDescent="0.15">
      <c r="B1458" s="2"/>
      <c r="Y1458" s="6"/>
      <c r="Z1458" s="6"/>
      <c r="AA1458" s="6"/>
      <c r="CB1458" s="13"/>
      <c r="CC1458" s="13"/>
      <c r="CD1458" s="16"/>
      <c r="CE1458" s="193"/>
      <c r="CF1458" s="12" t="str">
        <f t="shared" si="566"/>
        <v/>
      </c>
      <c r="CG1458" s="16" t="str">
        <f t="shared" si="567"/>
        <v/>
      </c>
      <c r="CH1458" s="6" t="str">
        <f t="shared" si="568"/>
        <v/>
      </c>
      <c r="CI1458" s="6" t="str">
        <f t="shared" si="569"/>
        <v/>
      </c>
      <c r="CL1458" s="6"/>
      <c r="DG1458" s="2"/>
      <c r="DH1458" s="2"/>
    </row>
    <row r="1459" spans="2:112" x14ac:dyDescent="0.15">
      <c r="B1459" s="2"/>
      <c r="Y1459" s="6"/>
      <c r="Z1459" s="6"/>
      <c r="AA1459" s="6"/>
      <c r="CB1459" s="13"/>
      <c r="CC1459" s="13"/>
      <c r="CD1459" s="16"/>
      <c r="CE1459" s="193"/>
      <c r="CF1459" s="12" t="str">
        <f t="shared" si="566"/>
        <v/>
      </c>
      <c r="CG1459" s="16" t="str">
        <f t="shared" si="567"/>
        <v/>
      </c>
      <c r="CH1459" s="6" t="str">
        <f t="shared" si="568"/>
        <v/>
      </c>
      <c r="CI1459" s="6" t="str">
        <f t="shared" si="569"/>
        <v/>
      </c>
      <c r="CL1459" s="6"/>
      <c r="DG1459" s="2"/>
      <c r="DH1459" s="2"/>
    </row>
    <row r="1460" spans="2:112" x14ac:dyDescent="0.15">
      <c r="B1460" s="2"/>
      <c r="Y1460" s="6"/>
      <c r="Z1460" s="6"/>
      <c r="AA1460" s="6"/>
      <c r="CB1460" s="13"/>
      <c r="CC1460" s="13"/>
      <c r="CD1460" s="16"/>
      <c r="CE1460" s="193"/>
      <c r="CF1460" s="12" t="str">
        <f t="shared" si="566"/>
        <v/>
      </c>
      <c r="CG1460" s="16" t="str">
        <f t="shared" si="567"/>
        <v/>
      </c>
      <c r="CH1460" s="6" t="str">
        <f t="shared" si="568"/>
        <v/>
      </c>
      <c r="CI1460" s="6" t="str">
        <f t="shared" si="569"/>
        <v/>
      </c>
      <c r="CL1460" s="6"/>
      <c r="DG1460" s="2"/>
      <c r="DH1460" s="2"/>
    </row>
    <row r="1461" spans="2:112" x14ac:dyDescent="0.15">
      <c r="B1461" s="2"/>
      <c r="Y1461" s="6"/>
      <c r="Z1461" s="6"/>
      <c r="AA1461" s="6"/>
      <c r="CB1461" s="13"/>
      <c r="CC1461" s="13"/>
      <c r="CD1461" s="16"/>
      <c r="CE1461" s="193"/>
      <c r="CF1461" s="12" t="str">
        <f t="shared" si="566"/>
        <v/>
      </c>
      <c r="CG1461" s="16" t="str">
        <f t="shared" si="567"/>
        <v/>
      </c>
      <c r="CH1461" s="6" t="str">
        <f t="shared" si="568"/>
        <v/>
      </c>
      <c r="CI1461" s="6" t="str">
        <f t="shared" si="569"/>
        <v/>
      </c>
      <c r="CL1461" s="6"/>
      <c r="DG1461" s="2"/>
      <c r="DH1461" s="2"/>
    </row>
    <row r="1462" spans="2:112" x14ac:dyDescent="0.15">
      <c r="B1462" s="2"/>
      <c r="Y1462" s="6"/>
      <c r="Z1462" s="6"/>
      <c r="AA1462" s="6"/>
      <c r="CB1462" s="13"/>
      <c r="CC1462" s="13"/>
      <c r="CD1462" s="16"/>
      <c r="CE1462" s="193"/>
      <c r="CF1462" s="12" t="str">
        <f t="shared" si="566"/>
        <v/>
      </c>
      <c r="CG1462" s="16" t="str">
        <f t="shared" si="567"/>
        <v/>
      </c>
      <c r="CH1462" s="6" t="str">
        <f t="shared" si="568"/>
        <v/>
      </c>
      <c r="CI1462" s="6" t="str">
        <f t="shared" si="569"/>
        <v/>
      </c>
      <c r="CL1462" s="6"/>
      <c r="DG1462" s="2"/>
      <c r="DH1462" s="2"/>
    </row>
    <row r="1463" spans="2:112" x14ac:dyDescent="0.15">
      <c r="B1463" s="2"/>
      <c r="Y1463" s="6"/>
      <c r="Z1463" s="6"/>
      <c r="AA1463" s="6"/>
      <c r="CB1463" s="13"/>
      <c r="CC1463" s="13"/>
      <c r="CD1463" s="16"/>
      <c r="CE1463" s="193"/>
      <c r="CF1463" s="12" t="str">
        <f t="shared" si="566"/>
        <v/>
      </c>
      <c r="CG1463" s="16" t="str">
        <f t="shared" si="567"/>
        <v/>
      </c>
      <c r="CH1463" s="6" t="str">
        <f t="shared" si="568"/>
        <v/>
      </c>
      <c r="CI1463" s="6" t="str">
        <f t="shared" si="569"/>
        <v/>
      </c>
      <c r="CL1463" s="6"/>
      <c r="DG1463" s="2"/>
      <c r="DH1463" s="2"/>
    </row>
    <row r="1464" spans="2:112" x14ac:dyDescent="0.15">
      <c r="B1464" s="2"/>
      <c r="Y1464" s="6"/>
      <c r="Z1464" s="6"/>
      <c r="AA1464" s="6"/>
      <c r="CB1464" s="13"/>
      <c r="CC1464" s="13"/>
      <c r="CD1464" s="16"/>
      <c r="CE1464" s="193"/>
      <c r="CF1464" s="12" t="str">
        <f t="shared" si="566"/>
        <v/>
      </c>
      <c r="CG1464" s="16" t="str">
        <f t="shared" si="567"/>
        <v/>
      </c>
      <c r="CH1464" s="6" t="str">
        <f t="shared" si="568"/>
        <v/>
      </c>
      <c r="CI1464" s="6" t="str">
        <f t="shared" si="569"/>
        <v/>
      </c>
      <c r="CL1464" s="6"/>
      <c r="DG1464" s="2"/>
      <c r="DH1464" s="2"/>
    </row>
    <row r="1465" spans="2:112" x14ac:dyDescent="0.15">
      <c r="B1465" s="2"/>
      <c r="Y1465" s="6"/>
      <c r="Z1465" s="6"/>
      <c r="AA1465" s="6"/>
      <c r="CB1465" s="13"/>
      <c r="CC1465" s="13"/>
      <c r="CD1465" s="16"/>
      <c r="CE1465" s="193"/>
      <c r="CF1465" s="12" t="str">
        <f t="shared" si="566"/>
        <v/>
      </c>
      <c r="CG1465" s="16" t="str">
        <f t="shared" si="567"/>
        <v/>
      </c>
      <c r="CH1465" s="6" t="str">
        <f t="shared" si="568"/>
        <v/>
      </c>
      <c r="CI1465" s="6" t="str">
        <f t="shared" si="569"/>
        <v/>
      </c>
      <c r="CL1465" s="6"/>
      <c r="DG1465" s="2"/>
      <c r="DH1465" s="2"/>
    </row>
    <row r="1466" spans="2:112" x14ac:dyDescent="0.15">
      <c r="B1466" s="2"/>
      <c r="Y1466" s="6"/>
      <c r="Z1466" s="6"/>
      <c r="AA1466" s="6"/>
      <c r="CB1466" s="13"/>
      <c r="CC1466" s="13"/>
      <c r="CD1466" s="16"/>
      <c r="CE1466" s="193"/>
      <c r="CF1466" s="12" t="str">
        <f t="shared" si="566"/>
        <v/>
      </c>
      <c r="CG1466" s="16" t="str">
        <f t="shared" si="567"/>
        <v/>
      </c>
      <c r="CH1466" s="6" t="str">
        <f t="shared" si="568"/>
        <v/>
      </c>
      <c r="CI1466" s="6" t="str">
        <f t="shared" si="569"/>
        <v/>
      </c>
      <c r="CL1466" s="6"/>
      <c r="DG1466" s="2"/>
      <c r="DH1466" s="2"/>
    </row>
    <row r="1467" spans="2:112" x14ac:dyDescent="0.15">
      <c r="B1467" s="2"/>
      <c r="Y1467" s="6"/>
      <c r="Z1467" s="6"/>
      <c r="AA1467" s="6"/>
      <c r="CB1467" s="13"/>
      <c r="CC1467" s="13"/>
      <c r="CD1467" s="16"/>
      <c r="CE1467" s="193"/>
      <c r="CF1467" s="12" t="str">
        <f t="shared" si="566"/>
        <v/>
      </c>
      <c r="CG1467" s="16" t="str">
        <f t="shared" si="567"/>
        <v/>
      </c>
      <c r="CH1467" s="6" t="str">
        <f t="shared" si="568"/>
        <v/>
      </c>
      <c r="CI1467" s="6" t="str">
        <f t="shared" si="569"/>
        <v/>
      </c>
      <c r="CL1467" s="6"/>
      <c r="DG1467" s="2"/>
      <c r="DH1467" s="2"/>
    </row>
    <row r="1468" spans="2:112" x14ac:dyDescent="0.15">
      <c r="B1468" s="2"/>
      <c r="Y1468" s="6"/>
      <c r="Z1468" s="6"/>
      <c r="AA1468" s="6"/>
      <c r="CB1468" s="13"/>
      <c r="CC1468" s="13"/>
      <c r="CD1468" s="16"/>
      <c r="CE1468" s="193"/>
      <c r="CF1468" s="12" t="str">
        <f t="shared" si="566"/>
        <v/>
      </c>
      <c r="CG1468" s="16" t="str">
        <f t="shared" si="567"/>
        <v/>
      </c>
      <c r="CH1468" s="6" t="str">
        <f t="shared" si="568"/>
        <v/>
      </c>
      <c r="CI1468" s="6" t="str">
        <f t="shared" si="569"/>
        <v/>
      </c>
      <c r="CL1468" s="6"/>
      <c r="DG1468" s="2"/>
      <c r="DH1468" s="2"/>
    </row>
    <row r="1469" spans="2:112" x14ac:dyDescent="0.15">
      <c r="B1469" s="2"/>
      <c r="Y1469" s="6"/>
      <c r="Z1469" s="6"/>
      <c r="AA1469" s="6"/>
      <c r="CB1469" s="13"/>
      <c r="CC1469" s="13"/>
      <c r="CD1469" s="16"/>
      <c r="CE1469" s="193"/>
      <c r="CF1469" s="12" t="str">
        <f t="shared" si="566"/>
        <v/>
      </c>
      <c r="CG1469" s="16" t="str">
        <f t="shared" si="567"/>
        <v/>
      </c>
      <c r="CH1469" s="6" t="str">
        <f t="shared" si="568"/>
        <v/>
      </c>
      <c r="CI1469" s="6" t="str">
        <f t="shared" si="569"/>
        <v/>
      </c>
      <c r="CL1469" s="6"/>
      <c r="DG1469" s="2"/>
      <c r="DH1469" s="2"/>
    </row>
    <row r="1470" spans="2:112" x14ac:dyDescent="0.15">
      <c r="B1470" s="2"/>
      <c r="Y1470" s="6"/>
      <c r="Z1470" s="6"/>
      <c r="AA1470" s="6"/>
      <c r="CB1470" s="13"/>
      <c r="CC1470" s="13"/>
      <c r="CD1470" s="16"/>
      <c r="CE1470" s="193"/>
      <c r="CF1470" s="12" t="str">
        <f t="shared" si="566"/>
        <v/>
      </c>
      <c r="CG1470" s="16" t="str">
        <f t="shared" si="567"/>
        <v/>
      </c>
      <c r="CH1470" s="6" t="str">
        <f t="shared" si="568"/>
        <v/>
      </c>
      <c r="CI1470" s="6" t="str">
        <f t="shared" si="569"/>
        <v/>
      </c>
      <c r="CL1470" s="6"/>
      <c r="DG1470" s="2"/>
      <c r="DH1470" s="2"/>
    </row>
    <row r="1471" spans="2:112" x14ac:dyDescent="0.15">
      <c r="B1471" s="2"/>
      <c r="Y1471" s="6"/>
      <c r="Z1471" s="6"/>
      <c r="AA1471" s="6"/>
      <c r="CB1471" s="13"/>
      <c r="CC1471" s="13"/>
      <c r="CD1471" s="16"/>
      <c r="CE1471" s="193"/>
      <c r="CF1471" s="12" t="str">
        <f t="shared" si="566"/>
        <v/>
      </c>
      <c r="CG1471" s="16" t="str">
        <f t="shared" si="567"/>
        <v/>
      </c>
      <c r="CH1471" s="6" t="str">
        <f t="shared" si="568"/>
        <v/>
      </c>
      <c r="CI1471" s="6" t="str">
        <f t="shared" si="569"/>
        <v/>
      </c>
      <c r="CL1471" s="6"/>
      <c r="DG1471" s="2"/>
      <c r="DH1471" s="2"/>
    </row>
    <row r="1472" spans="2:112" x14ac:dyDescent="0.15">
      <c r="B1472" s="2"/>
      <c r="Y1472" s="6"/>
      <c r="Z1472" s="6"/>
      <c r="AA1472" s="6"/>
      <c r="CB1472" s="13"/>
      <c r="CC1472" s="13"/>
      <c r="CD1472" s="16"/>
      <c r="CE1472" s="193"/>
      <c r="CF1472" s="12" t="str">
        <f t="shared" ref="CF1472:CF1535" si="570">IF(AND(CC1472&gt;=0,CC1472&lt;=CD1472/4),"",IF(AND(O1472&lt;&gt;"",OR(CC1472&lt;0, CC1472&gt;CD1472/4)),ROUND(O1472/(CG1472-1),1),IF(OR(CC1472&lt;0, CC1472&gt;CD1472/4),ROUND(N1472/(CG1472-1),1))))</f>
        <v/>
      </c>
      <c r="CG1472" s="16" t="str">
        <f t="shared" ref="CG1472:CG1535" si="571">IF(AND(CC1472&gt;=0,CC1472&lt;=CD1472/4),"",IF(CC1472&lt;0,BZ1472,BZ1472+1))</f>
        <v/>
      </c>
      <c r="CH1472" s="6" t="str">
        <f t="shared" ref="CH1472:CH1535" si="572">IF(AND(CC1472&gt;=0,CC1472&lt;=CD1472/4),"",IF(O1472&lt;&gt;"",(O1472-(CG1472-1)*CF1472)/2,(N1472-(CG1472-1)*CF1472)/2))</f>
        <v/>
      </c>
      <c r="CI1472" s="6" t="str">
        <f t="shared" ref="CI1472:CI1535" si="573">IF(CG1472&gt;BZ1472,CD1472*(CG1472-1),"")</f>
        <v/>
      </c>
      <c r="CL1472" s="6"/>
      <c r="DG1472" s="2"/>
      <c r="DH1472" s="2"/>
    </row>
    <row r="1473" spans="2:112" x14ac:dyDescent="0.15">
      <c r="B1473" s="2"/>
      <c r="Y1473" s="6"/>
      <c r="Z1473" s="6"/>
      <c r="AA1473" s="6"/>
      <c r="CB1473" s="13"/>
      <c r="CC1473" s="13"/>
      <c r="CD1473" s="16"/>
      <c r="CE1473" s="193"/>
      <c r="CF1473" s="12" t="str">
        <f t="shared" si="570"/>
        <v/>
      </c>
      <c r="CG1473" s="16" t="str">
        <f t="shared" si="571"/>
        <v/>
      </c>
      <c r="CH1473" s="6" t="str">
        <f t="shared" si="572"/>
        <v/>
      </c>
      <c r="CI1473" s="6" t="str">
        <f t="shared" si="573"/>
        <v/>
      </c>
      <c r="CL1473" s="6"/>
      <c r="DG1473" s="2"/>
      <c r="DH1473" s="2"/>
    </row>
    <row r="1474" spans="2:112" x14ac:dyDescent="0.15">
      <c r="B1474" s="2"/>
      <c r="Y1474" s="6"/>
      <c r="Z1474" s="6"/>
      <c r="AA1474" s="6"/>
      <c r="CB1474" s="13"/>
      <c r="CC1474" s="13"/>
      <c r="CD1474" s="16"/>
      <c r="CE1474" s="193"/>
      <c r="CF1474" s="12" t="str">
        <f t="shared" si="570"/>
        <v/>
      </c>
      <c r="CG1474" s="16" t="str">
        <f t="shared" si="571"/>
        <v/>
      </c>
      <c r="CH1474" s="6" t="str">
        <f t="shared" si="572"/>
        <v/>
      </c>
      <c r="CI1474" s="6" t="str">
        <f t="shared" si="573"/>
        <v/>
      </c>
      <c r="CL1474" s="6"/>
      <c r="DG1474" s="2"/>
      <c r="DH1474" s="2"/>
    </row>
    <row r="1475" spans="2:112" x14ac:dyDescent="0.15">
      <c r="B1475" s="2"/>
      <c r="Y1475" s="6"/>
      <c r="Z1475" s="6"/>
      <c r="AA1475" s="6"/>
      <c r="CB1475" s="13"/>
      <c r="CC1475" s="13"/>
      <c r="CD1475" s="16"/>
      <c r="CE1475" s="193"/>
      <c r="CF1475" s="12" t="str">
        <f t="shared" si="570"/>
        <v/>
      </c>
      <c r="CG1475" s="16" t="str">
        <f t="shared" si="571"/>
        <v/>
      </c>
      <c r="CH1475" s="6" t="str">
        <f t="shared" si="572"/>
        <v/>
      </c>
      <c r="CI1475" s="6" t="str">
        <f t="shared" si="573"/>
        <v/>
      </c>
      <c r="CL1475" s="6"/>
      <c r="DG1475" s="2"/>
      <c r="DH1475" s="2"/>
    </row>
    <row r="1476" spans="2:112" x14ac:dyDescent="0.15">
      <c r="B1476" s="2"/>
      <c r="Y1476" s="6"/>
      <c r="Z1476" s="6"/>
      <c r="AA1476" s="6"/>
      <c r="CB1476" s="13"/>
      <c r="CC1476" s="13"/>
      <c r="CD1476" s="16"/>
      <c r="CE1476" s="193"/>
      <c r="CF1476" s="12" t="str">
        <f t="shared" si="570"/>
        <v/>
      </c>
      <c r="CG1476" s="16" t="str">
        <f t="shared" si="571"/>
        <v/>
      </c>
      <c r="CH1476" s="6" t="str">
        <f t="shared" si="572"/>
        <v/>
      </c>
      <c r="CI1476" s="6" t="str">
        <f t="shared" si="573"/>
        <v/>
      </c>
      <c r="CL1476" s="6"/>
      <c r="DG1476" s="2"/>
      <c r="DH1476" s="2"/>
    </row>
    <row r="1477" spans="2:112" x14ac:dyDescent="0.15">
      <c r="B1477" s="2"/>
      <c r="Y1477" s="6"/>
      <c r="Z1477" s="6"/>
      <c r="AA1477" s="6"/>
      <c r="CB1477" s="13"/>
      <c r="CC1477" s="13"/>
      <c r="CD1477" s="16"/>
      <c r="CE1477" s="193"/>
      <c r="CF1477" s="12" t="str">
        <f t="shared" si="570"/>
        <v/>
      </c>
      <c r="CG1477" s="16" t="str">
        <f t="shared" si="571"/>
        <v/>
      </c>
      <c r="CH1477" s="6" t="str">
        <f t="shared" si="572"/>
        <v/>
      </c>
      <c r="CI1477" s="6" t="str">
        <f t="shared" si="573"/>
        <v/>
      </c>
      <c r="CL1477" s="6"/>
      <c r="DG1477" s="2"/>
      <c r="DH1477" s="2"/>
    </row>
    <row r="1478" spans="2:112" x14ac:dyDescent="0.15">
      <c r="B1478" s="2"/>
      <c r="Y1478" s="6"/>
      <c r="Z1478" s="6"/>
      <c r="AA1478" s="6"/>
      <c r="CB1478" s="13"/>
      <c r="CC1478" s="13"/>
      <c r="CD1478" s="16"/>
      <c r="CE1478" s="193"/>
      <c r="CF1478" s="12" t="str">
        <f t="shared" si="570"/>
        <v/>
      </c>
      <c r="CG1478" s="16" t="str">
        <f t="shared" si="571"/>
        <v/>
      </c>
      <c r="CH1478" s="6" t="str">
        <f t="shared" si="572"/>
        <v/>
      </c>
      <c r="CI1478" s="6" t="str">
        <f t="shared" si="573"/>
        <v/>
      </c>
      <c r="CL1478" s="6"/>
      <c r="DG1478" s="2"/>
      <c r="DH1478" s="2"/>
    </row>
    <row r="1479" spans="2:112" x14ac:dyDescent="0.15">
      <c r="B1479" s="2"/>
      <c r="Y1479" s="6"/>
      <c r="Z1479" s="6"/>
      <c r="AA1479" s="6"/>
      <c r="CB1479" s="13"/>
      <c r="CC1479" s="13"/>
      <c r="CD1479" s="16"/>
      <c r="CE1479" s="193"/>
      <c r="CF1479" s="12" t="str">
        <f t="shared" si="570"/>
        <v/>
      </c>
      <c r="CG1479" s="16" t="str">
        <f t="shared" si="571"/>
        <v/>
      </c>
      <c r="CH1479" s="6" t="str">
        <f t="shared" si="572"/>
        <v/>
      </c>
      <c r="CI1479" s="6" t="str">
        <f t="shared" si="573"/>
        <v/>
      </c>
      <c r="CL1479" s="6"/>
      <c r="DG1479" s="2"/>
      <c r="DH1479" s="2"/>
    </row>
    <row r="1480" spans="2:112" x14ac:dyDescent="0.15">
      <c r="B1480" s="2"/>
      <c r="Y1480" s="6"/>
      <c r="Z1480" s="6"/>
      <c r="AA1480" s="6"/>
      <c r="CB1480" s="13"/>
      <c r="CC1480" s="13"/>
      <c r="CD1480" s="16"/>
      <c r="CE1480" s="193"/>
      <c r="CF1480" s="12" t="str">
        <f t="shared" si="570"/>
        <v/>
      </c>
      <c r="CG1480" s="16" t="str">
        <f t="shared" si="571"/>
        <v/>
      </c>
      <c r="CH1480" s="6" t="str">
        <f t="shared" si="572"/>
        <v/>
      </c>
      <c r="CI1480" s="6" t="str">
        <f t="shared" si="573"/>
        <v/>
      </c>
      <c r="CL1480" s="6"/>
      <c r="DG1480" s="2"/>
      <c r="DH1480" s="2"/>
    </row>
    <row r="1481" spans="2:112" x14ac:dyDescent="0.15">
      <c r="B1481" s="2"/>
      <c r="Y1481" s="6"/>
      <c r="Z1481" s="6"/>
      <c r="AA1481" s="6"/>
      <c r="CB1481" s="13"/>
      <c r="CC1481" s="13"/>
      <c r="CD1481" s="16"/>
      <c r="CE1481" s="193"/>
      <c r="CF1481" s="12" t="str">
        <f t="shared" si="570"/>
        <v/>
      </c>
      <c r="CG1481" s="16" t="str">
        <f t="shared" si="571"/>
        <v/>
      </c>
      <c r="CH1481" s="6" t="str">
        <f t="shared" si="572"/>
        <v/>
      </c>
      <c r="CI1481" s="6" t="str">
        <f t="shared" si="573"/>
        <v/>
      </c>
      <c r="CL1481" s="6"/>
      <c r="DG1481" s="2"/>
      <c r="DH1481" s="2"/>
    </row>
    <row r="1482" spans="2:112" x14ac:dyDescent="0.15">
      <c r="B1482" s="2"/>
      <c r="Y1482" s="6"/>
      <c r="Z1482" s="6"/>
      <c r="AA1482" s="6"/>
      <c r="CB1482" s="13"/>
      <c r="CC1482" s="13"/>
      <c r="CD1482" s="16"/>
      <c r="CE1482" s="193"/>
      <c r="CF1482" s="12" t="str">
        <f t="shared" si="570"/>
        <v/>
      </c>
      <c r="CG1482" s="16" t="str">
        <f t="shared" si="571"/>
        <v/>
      </c>
      <c r="CH1482" s="6" t="str">
        <f t="shared" si="572"/>
        <v/>
      </c>
      <c r="CI1482" s="6" t="str">
        <f t="shared" si="573"/>
        <v/>
      </c>
      <c r="CL1482" s="6"/>
      <c r="DG1482" s="2"/>
      <c r="DH1482" s="2"/>
    </row>
    <row r="1483" spans="2:112" x14ac:dyDescent="0.15">
      <c r="B1483" s="2"/>
      <c r="Y1483" s="6"/>
      <c r="Z1483" s="6"/>
      <c r="AA1483" s="6"/>
      <c r="CB1483" s="13"/>
      <c r="CC1483" s="13"/>
      <c r="CD1483" s="16"/>
      <c r="CE1483" s="193"/>
      <c r="CF1483" s="12" t="str">
        <f t="shared" si="570"/>
        <v/>
      </c>
      <c r="CG1483" s="16" t="str">
        <f t="shared" si="571"/>
        <v/>
      </c>
      <c r="CH1483" s="6" t="str">
        <f t="shared" si="572"/>
        <v/>
      </c>
      <c r="CI1483" s="6" t="str">
        <f t="shared" si="573"/>
        <v/>
      </c>
      <c r="CL1483" s="6"/>
      <c r="DG1483" s="2"/>
      <c r="DH1483" s="2"/>
    </row>
    <row r="1484" spans="2:112" x14ac:dyDescent="0.15">
      <c r="B1484" s="2"/>
      <c r="Y1484" s="6"/>
      <c r="Z1484" s="6"/>
      <c r="AA1484" s="6"/>
      <c r="CB1484" s="13"/>
      <c r="CC1484" s="13"/>
      <c r="CD1484" s="16"/>
      <c r="CE1484" s="193"/>
      <c r="CF1484" s="12" t="str">
        <f t="shared" si="570"/>
        <v/>
      </c>
      <c r="CG1484" s="16" t="str">
        <f t="shared" si="571"/>
        <v/>
      </c>
      <c r="CH1484" s="6" t="str">
        <f t="shared" si="572"/>
        <v/>
      </c>
      <c r="CI1484" s="6" t="str">
        <f t="shared" si="573"/>
        <v/>
      </c>
      <c r="CL1484" s="6"/>
      <c r="DG1484" s="2"/>
      <c r="DH1484" s="2"/>
    </row>
    <row r="1485" spans="2:112" x14ac:dyDescent="0.15">
      <c r="B1485" s="2"/>
      <c r="Y1485" s="6"/>
      <c r="Z1485" s="6"/>
      <c r="AA1485" s="6"/>
      <c r="CB1485" s="13"/>
      <c r="CC1485" s="13"/>
      <c r="CD1485" s="16"/>
      <c r="CE1485" s="193"/>
      <c r="CF1485" s="12" t="str">
        <f t="shared" si="570"/>
        <v/>
      </c>
      <c r="CG1485" s="16" t="str">
        <f t="shared" si="571"/>
        <v/>
      </c>
      <c r="CH1485" s="6" t="str">
        <f t="shared" si="572"/>
        <v/>
      </c>
      <c r="CI1485" s="6" t="str">
        <f t="shared" si="573"/>
        <v/>
      </c>
      <c r="CL1485" s="6"/>
      <c r="DG1485" s="2"/>
      <c r="DH1485" s="2"/>
    </row>
    <row r="1486" spans="2:112" x14ac:dyDescent="0.15">
      <c r="B1486" s="2"/>
      <c r="Y1486" s="6"/>
      <c r="Z1486" s="6"/>
      <c r="AA1486" s="6"/>
      <c r="CB1486" s="13"/>
      <c r="CC1486" s="13"/>
      <c r="CD1486" s="16"/>
      <c r="CE1486" s="193"/>
      <c r="CF1486" s="12" t="str">
        <f t="shared" si="570"/>
        <v/>
      </c>
      <c r="CG1486" s="16" t="str">
        <f t="shared" si="571"/>
        <v/>
      </c>
      <c r="CH1486" s="6" t="str">
        <f t="shared" si="572"/>
        <v/>
      </c>
      <c r="CI1486" s="6" t="str">
        <f t="shared" si="573"/>
        <v/>
      </c>
      <c r="CL1486" s="6"/>
      <c r="DG1486" s="2"/>
      <c r="DH1486" s="2"/>
    </row>
    <row r="1487" spans="2:112" x14ac:dyDescent="0.15">
      <c r="B1487" s="2"/>
      <c r="Y1487" s="6"/>
      <c r="Z1487" s="6"/>
      <c r="AA1487" s="6"/>
      <c r="CB1487" s="13"/>
      <c r="CC1487" s="13"/>
      <c r="CD1487" s="16"/>
      <c r="CE1487" s="193"/>
      <c r="CF1487" s="12" t="str">
        <f t="shared" si="570"/>
        <v/>
      </c>
      <c r="CG1487" s="16" t="str">
        <f t="shared" si="571"/>
        <v/>
      </c>
      <c r="CH1487" s="6" t="str">
        <f t="shared" si="572"/>
        <v/>
      </c>
      <c r="CI1487" s="6" t="str">
        <f t="shared" si="573"/>
        <v/>
      </c>
      <c r="CL1487" s="6"/>
      <c r="DG1487" s="2"/>
      <c r="DH1487" s="2"/>
    </row>
    <row r="1488" spans="2:112" x14ac:dyDescent="0.15">
      <c r="B1488" s="2"/>
      <c r="Y1488" s="6"/>
      <c r="Z1488" s="6"/>
      <c r="AA1488" s="6"/>
      <c r="CB1488" s="13"/>
      <c r="CC1488" s="13"/>
      <c r="CD1488" s="16"/>
      <c r="CE1488" s="193"/>
      <c r="CF1488" s="12" t="str">
        <f t="shared" si="570"/>
        <v/>
      </c>
      <c r="CG1488" s="16" t="str">
        <f t="shared" si="571"/>
        <v/>
      </c>
      <c r="CH1488" s="6" t="str">
        <f t="shared" si="572"/>
        <v/>
      </c>
      <c r="CI1488" s="6" t="str">
        <f t="shared" si="573"/>
        <v/>
      </c>
      <c r="CL1488" s="6"/>
      <c r="DG1488" s="2"/>
      <c r="DH1488" s="2"/>
    </row>
    <row r="1489" spans="2:112" x14ac:dyDescent="0.15">
      <c r="B1489" s="2"/>
      <c r="Y1489" s="6"/>
      <c r="Z1489" s="6"/>
      <c r="AA1489" s="6"/>
      <c r="CB1489" s="13"/>
      <c r="CC1489" s="13"/>
      <c r="CD1489" s="16"/>
      <c r="CE1489" s="193"/>
      <c r="CF1489" s="12" t="str">
        <f t="shared" si="570"/>
        <v/>
      </c>
      <c r="CG1489" s="16" t="str">
        <f t="shared" si="571"/>
        <v/>
      </c>
      <c r="CH1489" s="6" t="str">
        <f t="shared" si="572"/>
        <v/>
      </c>
      <c r="CI1489" s="6" t="str">
        <f t="shared" si="573"/>
        <v/>
      </c>
      <c r="CL1489" s="6"/>
      <c r="DG1489" s="2"/>
      <c r="DH1489" s="2"/>
    </row>
    <row r="1490" spans="2:112" x14ac:dyDescent="0.15">
      <c r="B1490" s="2"/>
      <c r="Y1490" s="6"/>
      <c r="Z1490" s="6"/>
      <c r="AA1490" s="6"/>
      <c r="CB1490" s="13"/>
      <c r="CC1490" s="13"/>
      <c r="CD1490" s="16"/>
      <c r="CE1490" s="193"/>
      <c r="CF1490" s="12" t="str">
        <f t="shared" si="570"/>
        <v/>
      </c>
      <c r="CG1490" s="16" t="str">
        <f t="shared" si="571"/>
        <v/>
      </c>
      <c r="CH1490" s="6" t="str">
        <f t="shared" si="572"/>
        <v/>
      </c>
      <c r="CI1490" s="6" t="str">
        <f t="shared" si="573"/>
        <v/>
      </c>
      <c r="CL1490" s="6"/>
      <c r="DG1490" s="2"/>
      <c r="DH1490" s="2"/>
    </row>
    <row r="1491" spans="2:112" x14ac:dyDescent="0.15">
      <c r="B1491" s="2"/>
      <c r="Y1491" s="6"/>
      <c r="Z1491" s="6"/>
      <c r="AA1491" s="6"/>
      <c r="CB1491" s="13"/>
      <c r="CC1491" s="13"/>
      <c r="CD1491" s="16"/>
      <c r="CE1491" s="193"/>
      <c r="CF1491" s="12" t="str">
        <f t="shared" si="570"/>
        <v/>
      </c>
      <c r="CG1491" s="16" t="str">
        <f t="shared" si="571"/>
        <v/>
      </c>
      <c r="CH1491" s="6" t="str">
        <f t="shared" si="572"/>
        <v/>
      </c>
      <c r="CI1491" s="6" t="str">
        <f t="shared" si="573"/>
        <v/>
      </c>
      <c r="CL1491" s="6"/>
      <c r="DG1491" s="2"/>
      <c r="DH1491" s="2"/>
    </row>
    <row r="1492" spans="2:112" x14ac:dyDescent="0.15">
      <c r="B1492" s="2"/>
      <c r="Y1492" s="6"/>
      <c r="Z1492" s="6"/>
      <c r="AA1492" s="6"/>
      <c r="CB1492" s="13"/>
      <c r="CC1492" s="13"/>
      <c r="CD1492" s="16"/>
      <c r="CE1492" s="193"/>
      <c r="CF1492" s="12" t="str">
        <f t="shared" si="570"/>
        <v/>
      </c>
      <c r="CG1492" s="16" t="str">
        <f t="shared" si="571"/>
        <v/>
      </c>
      <c r="CH1492" s="6" t="str">
        <f t="shared" si="572"/>
        <v/>
      </c>
      <c r="CI1492" s="6" t="str">
        <f t="shared" si="573"/>
        <v/>
      </c>
      <c r="CL1492" s="6"/>
      <c r="DG1492" s="2"/>
      <c r="DH1492" s="2"/>
    </row>
    <row r="1493" spans="2:112" x14ac:dyDescent="0.15">
      <c r="B1493" s="2"/>
      <c r="Y1493" s="6"/>
      <c r="Z1493" s="6"/>
      <c r="AA1493" s="6"/>
      <c r="CB1493" s="13"/>
      <c r="CC1493" s="13"/>
      <c r="CD1493" s="16"/>
      <c r="CE1493" s="193"/>
      <c r="CF1493" s="12" t="str">
        <f t="shared" si="570"/>
        <v/>
      </c>
      <c r="CG1493" s="16" t="str">
        <f t="shared" si="571"/>
        <v/>
      </c>
      <c r="CH1493" s="6" t="str">
        <f t="shared" si="572"/>
        <v/>
      </c>
      <c r="CI1493" s="6" t="str">
        <f t="shared" si="573"/>
        <v/>
      </c>
      <c r="CL1493" s="6"/>
      <c r="DG1493" s="2"/>
      <c r="DH1493" s="2"/>
    </row>
    <row r="1494" spans="2:112" x14ac:dyDescent="0.15">
      <c r="B1494" s="2"/>
      <c r="Y1494" s="6"/>
      <c r="Z1494" s="6"/>
      <c r="AA1494" s="6"/>
      <c r="CB1494" s="13"/>
      <c r="CC1494" s="13"/>
      <c r="CD1494" s="16"/>
      <c r="CE1494" s="193"/>
      <c r="CF1494" s="12" t="str">
        <f t="shared" si="570"/>
        <v/>
      </c>
      <c r="CG1494" s="16" t="str">
        <f t="shared" si="571"/>
        <v/>
      </c>
      <c r="CH1494" s="6" t="str">
        <f t="shared" si="572"/>
        <v/>
      </c>
      <c r="CI1494" s="6" t="str">
        <f t="shared" si="573"/>
        <v/>
      </c>
      <c r="CL1494" s="6"/>
      <c r="DG1494" s="2"/>
      <c r="DH1494" s="2"/>
    </row>
    <row r="1495" spans="2:112" x14ac:dyDescent="0.15">
      <c r="B1495" s="2"/>
      <c r="Y1495" s="6"/>
      <c r="Z1495" s="6"/>
      <c r="AA1495" s="6"/>
      <c r="CB1495" s="13"/>
      <c r="CC1495" s="13"/>
      <c r="CD1495" s="16"/>
      <c r="CE1495" s="193"/>
      <c r="CF1495" s="12" t="str">
        <f t="shared" si="570"/>
        <v/>
      </c>
      <c r="CG1495" s="16" t="str">
        <f t="shared" si="571"/>
        <v/>
      </c>
      <c r="CH1495" s="6" t="str">
        <f t="shared" si="572"/>
        <v/>
      </c>
      <c r="CI1495" s="6" t="str">
        <f t="shared" si="573"/>
        <v/>
      </c>
      <c r="CL1495" s="6"/>
      <c r="DG1495" s="2"/>
      <c r="DH1495" s="2"/>
    </row>
    <row r="1496" spans="2:112" x14ac:dyDescent="0.15">
      <c r="B1496" s="2"/>
      <c r="Y1496" s="6"/>
      <c r="Z1496" s="6"/>
      <c r="AA1496" s="6"/>
      <c r="CB1496" s="13"/>
      <c r="CC1496" s="13"/>
      <c r="CD1496" s="16"/>
      <c r="CE1496" s="193"/>
      <c r="CF1496" s="12" t="str">
        <f t="shared" si="570"/>
        <v/>
      </c>
      <c r="CG1496" s="16" t="str">
        <f t="shared" si="571"/>
        <v/>
      </c>
      <c r="CH1496" s="6" t="str">
        <f t="shared" si="572"/>
        <v/>
      </c>
      <c r="CI1496" s="6" t="str">
        <f t="shared" si="573"/>
        <v/>
      </c>
      <c r="CL1496" s="6"/>
      <c r="DG1496" s="2"/>
      <c r="DH1496" s="2"/>
    </row>
    <row r="1497" spans="2:112" x14ac:dyDescent="0.15">
      <c r="B1497" s="2"/>
      <c r="Y1497" s="6"/>
      <c r="Z1497" s="6"/>
      <c r="AA1497" s="6"/>
      <c r="CB1497" s="13"/>
      <c r="CC1497" s="13"/>
      <c r="CD1497" s="16"/>
      <c r="CE1497" s="193"/>
      <c r="CF1497" s="12" t="str">
        <f t="shared" si="570"/>
        <v/>
      </c>
      <c r="CG1497" s="16" t="str">
        <f t="shared" si="571"/>
        <v/>
      </c>
      <c r="CH1497" s="6" t="str">
        <f t="shared" si="572"/>
        <v/>
      </c>
      <c r="CI1497" s="6" t="str">
        <f t="shared" si="573"/>
        <v/>
      </c>
      <c r="CL1497" s="6"/>
      <c r="DG1497" s="2"/>
      <c r="DH1497" s="2"/>
    </row>
    <row r="1498" spans="2:112" x14ac:dyDescent="0.15">
      <c r="B1498" s="2"/>
      <c r="Y1498" s="6"/>
      <c r="Z1498" s="6"/>
      <c r="AA1498" s="6"/>
      <c r="CB1498" s="13"/>
      <c r="CC1498" s="13"/>
      <c r="CD1498" s="16"/>
      <c r="CE1498" s="193"/>
      <c r="CF1498" s="12" t="str">
        <f t="shared" si="570"/>
        <v/>
      </c>
      <c r="CG1498" s="16" t="str">
        <f t="shared" si="571"/>
        <v/>
      </c>
      <c r="CH1498" s="6" t="str">
        <f t="shared" si="572"/>
        <v/>
      </c>
      <c r="CI1498" s="6" t="str">
        <f t="shared" si="573"/>
        <v/>
      </c>
      <c r="CL1498" s="6"/>
      <c r="DG1498" s="2"/>
      <c r="DH1498" s="2"/>
    </row>
    <row r="1499" spans="2:112" x14ac:dyDescent="0.15">
      <c r="B1499" s="2"/>
      <c r="Y1499" s="6"/>
      <c r="Z1499" s="6"/>
      <c r="AA1499" s="6"/>
      <c r="CB1499" s="13"/>
      <c r="CC1499" s="13"/>
      <c r="CD1499" s="16"/>
      <c r="CE1499" s="193"/>
      <c r="CF1499" s="12" t="str">
        <f t="shared" si="570"/>
        <v/>
      </c>
      <c r="CG1499" s="16" t="str">
        <f t="shared" si="571"/>
        <v/>
      </c>
      <c r="CH1499" s="6" t="str">
        <f t="shared" si="572"/>
        <v/>
      </c>
      <c r="CI1499" s="6" t="str">
        <f t="shared" si="573"/>
        <v/>
      </c>
      <c r="CL1499" s="6"/>
      <c r="DG1499" s="2"/>
      <c r="DH1499" s="2"/>
    </row>
    <row r="1500" spans="2:112" x14ac:dyDescent="0.15">
      <c r="B1500" s="2"/>
      <c r="Y1500" s="6"/>
      <c r="Z1500" s="6"/>
      <c r="AA1500" s="6"/>
      <c r="CB1500" s="13"/>
      <c r="CC1500" s="13"/>
      <c r="CD1500" s="16"/>
      <c r="CE1500" s="193"/>
      <c r="CF1500" s="12" t="str">
        <f t="shared" si="570"/>
        <v/>
      </c>
      <c r="CG1500" s="16" t="str">
        <f t="shared" si="571"/>
        <v/>
      </c>
      <c r="CH1500" s="6" t="str">
        <f t="shared" si="572"/>
        <v/>
      </c>
      <c r="CI1500" s="6" t="str">
        <f t="shared" si="573"/>
        <v/>
      </c>
      <c r="CL1500" s="6"/>
      <c r="DG1500" s="2"/>
      <c r="DH1500" s="2"/>
    </row>
    <row r="1501" spans="2:112" x14ac:dyDescent="0.15">
      <c r="B1501" s="2"/>
      <c r="Y1501" s="6"/>
      <c r="Z1501" s="6"/>
      <c r="AA1501" s="6"/>
      <c r="CB1501" s="13"/>
      <c r="CC1501" s="13"/>
      <c r="CD1501" s="16"/>
      <c r="CE1501" s="193"/>
      <c r="CF1501" s="12" t="str">
        <f t="shared" si="570"/>
        <v/>
      </c>
      <c r="CG1501" s="16" t="str">
        <f t="shared" si="571"/>
        <v/>
      </c>
      <c r="CH1501" s="6" t="str">
        <f t="shared" si="572"/>
        <v/>
      </c>
      <c r="CI1501" s="6" t="str">
        <f t="shared" si="573"/>
        <v/>
      </c>
      <c r="CL1501" s="6"/>
      <c r="DG1501" s="2"/>
      <c r="DH1501" s="2"/>
    </row>
    <row r="1502" spans="2:112" x14ac:dyDescent="0.15">
      <c r="B1502" s="2"/>
      <c r="Y1502" s="6"/>
      <c r="Z1502" s="6"/>
      <c r="AA1502" s="6"/>
      <c r="CB1502" s="13"/>
      <c r="CC1502" s="13"/>
      <c r="CD1502" s="16"/>
      <c r="CE1502" s="193"/>
      <c r="CF1502" s="12" t="str">
        <f t="shared" si="570"/>
        <v/>
      </c>
      <c r="CG1502" s="16" t="str">
        <f t="shared" si="571"/>
        <v/>
      </c>
      <c r="CH1502" s="6" t="str">
        <f t="shared" si="572"/>
        <v/>
      </c>
      <c r="CI1502" s="6" t="str">
        <f t="shared" si="573"/>
        <v/>
      </c>
      <c r="CL1502" s="6"/>
      <c r="DG1502" s="2"/>
      <c r="DH1502" s="2"/>
    </row>
    <row r="1503" spans="2:112" x14ac:dyDescent="0.15">
      <c r="B1503" s="2"/>
      <c r="Y1503" s="6"/>
      <c r="Z1503" s="6"/>
      <c r="AA1503" s="6"/>
      <c r="CB1503" s="13"/>
      <c r="CC1503" s="13"/>
      <c r="CD1503" s="16"/>
      <c r="CE1503" s="193"/>
      <c r="CF1503" s="12" t="str">
        <f t="shared" si="570"/>
        <v/>
      </c>
      <c r="CG1503" s="16" t="str">
        <f t="shared" si="571"/>
        <v/>
      </c>
      <c r="CH1503" s="6" t="str">
        <f t="shared" si="572"/>
        <v/>
      </c>
      <c r="CI1503" s="6" t="str">
        <f t="shared" si="573"/>
        <v/>
      </c>
      <c r="CL1503" s="6"/>
      <c r="DG1503" s="2"/>
      <c r="DH1503" s="2"/>
    </row>
    <row r="1504" spans="2:112" x14ac:dyDescent="0.15">
      <c r="B1504" s="2"/>
      <c r="Y1504" s="6"/>
      <c r="Z1504" s="6"/>
      <c r="AA1504" s="6"/>
      <c r="CB1504" s="13"/>
      <c r="CC1504" s="13"/>
      <c r="CD1504" s="16"/>
      <c r="CE1504" s="193"/>
      <c r="CF1504" s="12" t="str">
        <f t="shared" si="570"/>
        <v/>
      </c>
      <c r="CG1504" s="16" t="str">
        <f t="shared" si="571"/>
        <v/>
      </c>
      <c r="CH1504" s="6" t="str">
        <f t="shared" si="572"/>
        <v/>
      </c>
      <c r="CI1504" s="6" t="str">
        <f t="shared" si="573"/>
        <v/>
      </c>
      <c r="CL1504" s="6"/>
      <c r="DG1504" s="2"/>
      <c r="DH1504" s="2"/>
    </row>
    <row r="1505" spans="2:112" x14ac:dyDescent="0.15">
      <c r="B1505" s="2"/>
      <c r="Y1505" s="6"/>
      <c r="Z1505" s="6"/>
      <c r="AA1505" s="6"/>
      <c r="CB1505" s="13"/>
      <c r="CC1505" s="13"/>
      <c r="CD1505" s="16"/>
      <c r="CE1505" s="193"/>
      <c r="CF1505" s="12" t="str">
        <f t="shared" si="570"/>
        <v/>
      </c>
      <c r="CG1505" s="16" t="str">
        <f t="shared" si="571"/>
        <v/>
      </c>
      <c r="CH1505" s="6" t="str">
        <f t="shared" si="572"/>
        <v/>
      </c>
      <c r="CI1505" s="6" t="str">
        <f t="shared" si="573"/>
        <v/>
      </c>
      <c r="CL1505" s="6"/>
      <c r="DG1505" s="2"/>
      <c r="DH1505" s="2"/>
    </row>
    <row r="1506" spans="2:112" x14ac:dyDescent="0.15">
      <c r="B1506" s="2"/>
      <c r="Y1506" s="6"/>
      <c r="Z1506" s="6"/>
      <c r="AA1506" s="6"/>
      <c r="CB1506" s="13"/>
      <c r="CC1506" s="13"/>
      <c r="CD1506" s="16"/>
      <c r="CE1506" s="193"/>
      <c r="CF1506" s="12" t="str">
        <f t="shared" si="570"/>
        <v/>
      </c>
      <c r="CG1506" s="16" t="str">
        <f t="shared" si="571"/>
        <v/>
      </c>
      <c r="CH1506" s="6" t="str">
        <f t="shared" si="572"/>
        <v/>
      </c>
      <c r="CI1506" s="6" t="str">
        <f t="shared" si="573"/>
        <v/>
      </c>
      <c r="CL1506" s="6"/>
      <c r="DG1506" s="2"/>
      <c r="DH1506" s="2"/>
    </row>
    <row r="1507" spans="2:112" x14ac:dyDescent="0.15">
      <c r="B1507" s="2"/>
      <c r="Y1507" s="6"/>
      <c r="Z1507" s="6"/>
      <c r="AA1507" s="6"/>
      <c r="CB1507" s="13"/>
      <c r="CC1507" s="13"/>
      <c r="CD1507" s="16"/>
      <c r="CE1507" s="193"/>
      <c r="CF1507" s="12" t="str">
        <f t="shared" si="570"/>
        <v/>
      </c>
      <c r="CG1507" s="16" t="str">
        <f t="shared" si="571"/>
        <v/>
      </c>
      <c r="CH1507" s="6" t="str">
        <f t="shared" si="572"/>
        <v/>
      </c>
      <c r="CI1507" s="6" t="str">
        <f t="shared" si="573"/>
        <v/>
      </c>
      <c r="CL1507" s="6"/>
      <c r="DG1507" s="2"/>
      <c r="DH1507" s="2"/>
    </row>
    <row r="1508" spans="2:112" x14ac:dyDescent="0.15">
      <c r="B1508" s="2"/>
      <c r="Y1508" s="6"/>
      <c r="Z1508" s="6"/>
      <c r="AA1508" s="6"/>
      <c r="CB1508" s="13"/>
      <c r="CC1508" s="13"/>
      <c r="CD1508" s="16"/>
      <c r="CE1508" s="193"/>
      <c r="CF1508" s="12" t="str">
        <f t="shared" si="570"/>
        <v/>
      </c>
      <c r="CG1508" s="16" t="str">
        <f t="shared" si="571"/>
        <v/>
      </c>
      <c r="CH1508" s="6" t="str">
        <f t="shared" si="572"/>
        <v/>
      </c>
      <c r="CI1508" s="6" t="str">
        <f t="shared" si="573"/>
        <v/>
      </c>
      <c r="CL1508" s="6"/>
      <c r="DG1508" s="2"/>
      <c r="DH1508" s="2"/>
    </row>
    <row r="1509" spans="2:112" x14ac:dyDescent="0.15">
      <c r="B1509" s="2"/>
      <c r="Y1509" s="6"/>
      <c r="Z1509" s="6"/>
      <c r="AA1509" s="6"/>
      <c r="CB1509" s="13"/>
      <c r="CC1509" s="13"/>
      <c r="CD1509" s="16"/>
      <c r="CE1509" s="193"/>
      <c r="CF1509" s="12" t="str">
        <f t="shared" si="570"/>
        <v/>
      </c>
      <c r="CG1509" s="16" t="str">
        <f t="shared" si="571"/>
        <v/>
      </c>
      <c r="CH1509" s="6" t="str">
        <f t="shared" si="572"/>
        <v/>
      </c>
      <c r="CI1509" s="6" t="str">
        <f t="shared" si="573"/>
        <v/>
      </c>
      <c r="CL1509" s="6"/>
      <c r="DG1509" s="2"/>
      <c r="DH1509" s="2"/>
    </row>
    <row r="1510" spans="2:112" x14ac:dyDescent="0.15">
      <c r="B1510" s="2"/>
      <c r="Y1510" s="6"/>
      <c r="Z1510" s="6"/>
      <c r="AA1510" s="6"/>
      <c r="CB1510" s="13"/>
      <c r="CC1510" s="13"/>
      <c r="CD1510" s="16"/>
      <c r="CE1510" s="193"/>
      <c r="CF1510" s="12" t="str">
        <f t="shared" si="570"/>
        <v/>
      </c>
      <c r="CG1510" s="16" t="str">
        <f t="shared" si="571"/>
        <v/>
      </c>
      <c r="CH1510" s="6" t="str">
        <f t="shared" si="572"/>
        <v/>
      </c>
      <c r="CI1510" s="6" t="str">
        <f t="shared" si="573"/>
        <v/>
      </c>
      <c r="CL1510" s="6"/>
      <c r="DG1510" s="2"/>
      <c r="DH1510" s="2"/>
    </row>
    <row r="1511" spans="2:112" x14ac:dyDescent="0.15">
      <c r="B1511" s="2"/>
      <c r="Y1511" s="6"/>
      <c r="Z1511" s="6"/>
      <c r="AA1511" s="6"/>
      <c r="CB1511" s="13"/>
      <c r="CC1511" s="13"/>
      <c r="CD1511" s="16"/>
      <c r="CE1511" s="193"/>
      <c r="CF1511" s="12" t="str">
        <f t="shared" si="570"/>
        <v/>
      </c>
      <c r="CG1511" s="16" t="str">
        <f t="shared" si="571"/>
        <v/>
      </c>
      <c r="CH1511" s="6" t="str">
        <f t="shared" si="572"/>
        <v/>
      </c>
      <c r="CI1511" s="6" t="str">
        <f t="shared" si="573"/>
        <v/>
      </c>
      <c r="CL1511" s="6"/>
      <c r="DG1511" s="2"/>
      <c r="DH1511" s="2"/>
    </row>
    <row r="1512" spans="2:112" x14ac:dyDescent="0.15">
      <c r="B1512" s="2"/>
      <c r="Y1512" s="6"/>
      <c r="Z1512" s="6"/>
      <c r="AA1512" s="6"/>
      <c r="CB1512" s="13"/>
      <c r="CC1512" s="13"/>
      <c r="CD1512" s="16"/>
      <c r="CE1512" s="193"/>
      <c r="CF1512" s="12" t="str">
        <f t="shared" si="570"/>
        <v/>
      </c>
      <c r="CG1512" s="16" t="str">
        <f t="shared" si="571"/>
        <v/>
      </c>
      <c r="CH1512" s="6" t="str">
        <f t="shared" si="572"/>
        <v/>
      </c>
      <c r="CI1512" s="6" t="str">
        <f t="shared" si="573"/>
        <v/>
      </c>
      <c r="CL1512" s="6"/>
      <c r="DG1512" s="2"/>
      <c r="DH1512" s="2"/>
    </row>
    <row r="1513" spans="2:112" x14ac:dyDescent="0.15">
      <c r="B1513" s="2"/>
      <c r="Y1513" s="6"/>
      <c r="Z1513" s="6"/>
      <c r="AA1513" s="6"/>
      <c r="CB1513" s="13"/>
      <c r="CC1513" s="13"/>
      <c r="CD1513" s="16"/>
      <c r="CE1513" s="193"/>
      <c r="CF1513" s="12" t="str">
        <f t="shared" si="570"/>
        <v/>
      </c>
      <c r="CG1513" s="16" t="str">
        <f t="shared" si="571"/>
        <v/>
      </c>
      <c r="CH1513" s="6" t="str">
        <f t="shared" si="572"/>
        <v/>
      </c>
      <c r="CI1513" s="6" t="str">
        <f t="shared" si="573"/>
        <v/>
      </c>
      <c r="CL1513" s="6"/>
      <c r="DG1513" s="2"/>
      <c r="DH1513" s="2"/>
    </row>
    <row r="1514" spans="2:112" x14ac:dyDescent="0.15">
      <c r="B1514" s="2"/>
      <c r="Y1514" s="6"/>
      <c r="Z1514" s="6"/>
      <c r="AA1514" s="6"/>
      <c r="CB1514" s="13"/>
      <c r="CC1514" s="13"/>
      <c r="CD1514" s="16"/>
      <c r="CE1514" s="193"/>
      <c r="CF1514" s="12" t="str">
        <f t="shared" si="570"/>
        <v/>
      </c>
      <c r="CG1514" s="16" t="str">
        <f t="shared" si="571"/>
        <v/>
      </c>
      <c r="CH1514" s="6" t="str">
        <f t="shared" si="572"/>
        <v/>
      </c>
      <c r="CI1514" s="6" t="str">
        <f t="shared" si="573"/>
        <v/>
      </c>
      <c r="CL1514" s="6"/>
      <c r="DG1514" s="2"/>
      <c r="DH1514" s="2"/>
    </row>
    <row r="1515" spans="2:112" x14ac:dyDescent="0.15">
      <c r="B1515" s="2"/>
      <c r="Y1515" s="6"/>
      <c r="Z1515" s="6"/>
      <c r="AA1515" s="6"/>
      <c r="CB1515" s="13"/>
      <c r="CC1515" s="13"/>
      <c r="CD1515" s="16"/>
      <c r="CE1515" s="193"/>
      <c r="CF1515" s="12" t="str">
        <f t="shared" si="570"/>
        <v/>
      </c>
      <c r="CG1515" s="16" t="str">
        <f t="shared" si="571"/>
        <v/>
      </c>
      <c r="CH1515" s="6" t="str">
        <f t="shared" si="572"/>
        <v/>
      </c>
      <c r="CI1515" s="6" t="str">
        <f t="shared" si="573"/>
        <v/>
      </c>
      <c r="CL1515" s="6"/>
      <c r="DG1515" s="2"/>
      <c r="DH1515" s="2"/>
    </row>
    <row r="1516" spans="2:112" x14ac:dyDescent="0.15">
      <c r="B1516" s="2"/>
      <c r="Y1516" s="6"/>
      <c r="Z1516" s="6"/>
      <c r="AA1516" s="6"/>
      <c r="CB1516" s="13"/>
      <c r="CC1516" s="13"/>
      <c r="CD1516" s="16"/>
      <c r="CE1516" s="193"/>
      <c r="CF1516" s="12" t="str">
        <f t="shared" si="570"/>
        <v/>
      </c>
      <c r="CG1516" s="16" t="str">
        <f t="shared" si="571"/>
        <v/>
      </c>
      <c r="CH1516" s="6" t="str">
        <f t="shared" si="572"/>
        <v/>
      </c>
      <c r="CI1516" s="6" t="str">
        <f t="shared" si="573"/>
        <v/>
      </c>
      <c r="CL1516" s="6"/>
      <c r="DG1516" s="2"/>
      <c r="DH1516" s="2"/>
    </row>
    <row r="1517" spans="2:112" x14ac:dyDescent="0.15">
      <c r="B1517" s="2"/>
      <c r="Y1517" s="6"/>
      <c r="Z1517" s="6"/>
      <c r="AA1517" s="6"/>
      <c r="CB1517" s="13"/>
      <c r="CC1517" s="13"/>
      <c r="CD1517" s="16"/>
      <c r="CE1517" s="193"/>
      <c r="CF1517" s="12" t="str">
        <f t="shared" si="570"/>
        <v/>
      </c>
      <c r="CG1517" s="16" t="str">
        <f t="shared" si="571"/>
        <v/>
      </c>
      <c r="CH1517" s="6" t="str">
        <f t="shared" si="572"/>
        <v/>
      </c>
      <c r="CI1517" s="6" t="str">
        <f t="shared" si="573"/>
        <v/>
      </c>
      <c r="CL1517" s="6"/>
      <c r="DG1517" s="2"/>
      <c r="DH1517" s="2"/>
    </row>
    <row r="1518" spans="2:112" x14ac:dyDescent="0.15">
      <c r="B1518" s="2"/>
      <c r="Y1518" s="6"/>
      <c r="Z1518" s="6"/>
      <c r="AA1518" s="6"/>
      <c r="CB1518" s="13"/>
      <c r="CC1518" s="13"/>
      <c r="CD1518" s="16"/>
      <c r="CE1518" s="193"/>
      <c r="CF1518" s="12" t="str">
        <f t="shared" si="570"/>
        <v/>
      </c>
      <c r="CG1518" s="16" t="str">
        <f t="shared" si="571"/>
        <v/>
      </c>
      <c r="CH1518" s="6" t="str">
        <f t="shared" si="572"/>
        <v/>
      </c>
      <c r="CI1518" s="6" t="str">
        <f t="shared" si="573"/>
        <v/>
      </c>
      <c r="CL1518" s="6"/>
      <c r="DG1518" s="2"/>
      <c r="DH1518" s="2"/>
    </row>
    <row r="1519" spans="2:112" x14ac:dyDescent="0.15">
      <c r="B1519" s="2"/>
      <c r="Y1519" s="6"/>
      <c r="Z1519" s="6"/>
      <c r="AA1519" s="6"/>
      <c r="CB1519" s="13"/>
      <c r="CC1519" s="13"/>
      <c r="CD1519" s="16"/>
      <c r="CE1519" s="193"/>
      <c r="CF1519" s="12" t="str">
        <f t="shared" si="570"/>
        <v/>
      </c>
      <c r="CG1519" s="16" t="str">
        <f t="shared" si="571"/>
        <v/>
      </c>
      <c r="CH1519" s="6" t="str">
        <f t="shared" si="572"/>
        <v/>
      </c>
      <c r="CI1519" s="6" t="str">
        <f t="shared" si="573"/>
        <v/>
      </c>
      <c r="CL1519" s="6"/>
      <c r="DG1519" s="2"/>
      <c r="DH1519" s="2"/>
    </row>
    <row r="1520" spans="2:112" x14ac:dyDescent="0.15">
      <c r="B1520" s="2"/>
      <c r="Y1520" s="6"/>
      <c r="Z1520" s="6"/>
      <c r="AA1520" s="6"/>
      <c r="CB1520" s="13"/>
      <c r="CC1520" s="13"/>
      <c r="CD1520" s="16"/>
      <c r="CE1520" s="193"/>
      <c r="CF1520" s="12" t="str">
        <f t="shared" si="570"/>
        <v/>
      </c>
      <c r="CG1520" s="16" t="str">
        <f t="shared" si="571"/>
        <v/>
      </c>
      <c r="CH1520" s="6" t="str">
        <f t="shared" si="572"/>
        <v/>
      </c>
      <c r="CI1520" s="6" t="str">
        <f t="shared" si="573"/>
        <v/>
      </c>
      <c r="CL1520" s="6"/>
      <c r="DG1520" s="2"/>
      <c r="DH1520" s="2"/>
    </row>
    <row r="1521" spans="2:112" x14ac:dyDescent="0.15">
      <c r="B1521" s="2"/>
      <c r="Y1521" s="6"/>
      <c r="Z1521" s="6"/>
      <c r="AA1521" s="6"/>
      <c r="CB1521" s="13"/>
      <c r="CC1521" s="13"/>
      <c r="CD1521" s="16"/>
      <c r="CE1521" s="193"/>
      <c r="CF1521" s="12" t="str">
        <f t="shared" si="570"/>
        <v/>
      </c>
      <c r="CG1521" s="16" t="str">
        <f t="shared" si="571"/>
        <v/>
      </c>
      <c r="CH1521" s="6" t="str">
        <f t="shared" si="572"/>
        <v/>
      </c>
      <c r="CI1521" s="6" t="str">
        <f t="shared" si="573"/>
        <v/>
      </c>
      <c r="CL1521" s="6"/>
      <c r="DG1521" s="2"/>
      <c r="DH1521" s="2"/>
    </row>
    <row r="1522" spans="2:112" x14ac:dyDescent="0.15">
      <c r="B1522" s="2"/>
      <c r="Y1522" s="6"/>
      <c r="Z1522" s="6"/>
      <c r="AA1522" s="6"/>
      <c r="CB1522" s="13"/>
      <c r="CC1522" s="13"/>
      <c r="CD1522" s="16"/>
      <c r="CE1522" s="193"/>
      <c r="CF1522" s="12" t="str">
        <f t="shared" si="570"/>
        <v/>
      </c>
      <c r="CG1522" s="16" t="str">
        <f t="shared" si="571"/>
        <v/>
      </c>
      <c r="CH1522" s="6" t="str">
        <f t="shared" si="572"/>
        <v/>
      </c>
      <c r="CI1522" s="6" t="str">
        <f t="shared" si="573"/>
        <v/>
      </c>
      <c r="CL1522" s="6"/>
      <c r="DG1522" s="2"/>
      <c r="DH1522" s="2"/>
    </row>
    <row r="1523" spans="2:112" x14ac:dyDescent="0.15">
      <c r="B1523" s="2"/>
      <c r="Y1523" s="6"/>
      <c r="Z1523" s="6"/>
      <c r="AA1523" s="6"/>
      <c r="CB1523" s="13"/>
      <c r="CC1523" s="13"/>
      <c r="CD1523" s="16"/>
      <c r="CE1523" s="193"/>
      <c r="CF1523" s="12" t="str">
        <f t="shared" si="570"/>
        <v/>
      </c>
      <c r="CG1523" s="16" t="str">
        <f t="shared" si="571"/>
        <v/>
      </c>
      <c r="CH1523" s="6" t="str">
        <f t="shared" si="572"/>
        <v/>
      </c>
      <c r="CI1523" s="6" t="str">
        <f t="shared" si="573"/>
        <v/>
      </c>
      <c r="CL1523" s="6"/>
      <c r="DG1523" s="2"/>
      <c r="DH1523" s="2"/>
    </row>
    <row r="1524" spans="2:112" x14ac:dyDescent="0.15">
      <c r="B1524" s="2"/>
      <c r="Y1524" s="6"/>
      <c r="Z1524" s="6"/>
      <c r="AA1524" s="6"/>
      <c r="CB1524" s="13"/>
      <c r="CC1524" s="13"/>
      <c r="CD1524" s="16"/>
      <c r="CE1524" s="193"/>
      <c r="CF1524" s="12" t="str">
        <f t="shared" si="570"/>
        <v/>
      </c>
      <c r="CG1524" s="16" t="str">
        <f t="shared" si="571"/>
        <v/>
      </c>
      <c r="CH1524" s="6" t="str">
        <f t="shared" si="572"/>
        <v/>
      </c>
      <c r="CI1524" s="6" t="str">
        <f t="shared" si="573"/>
        <v/>
      </c>
      <c r="CL1524" s="6"/>
      <c r="DG1524" s="2"/>
      <c r="DH1524" s="2"/>
    </row>
    <row r="1525" spans="2:112" x14ac:dyDescent="0.15">
      <c r="B1525" s="2"/>
      <c r="Y1525" s="6"/>
      <c r="Z1525" s="6"/>
      <c r="AA1525" s="6"/>
      <c r="CB1525" s="13"/>
      <c r="CC1525" s="13"/>
      <c r="CD1525" s="16"/>
      <c r="CE1525" s="193"/>
      <c r="CF1525" s="12" t="str">
        <f t="shared" si="570"/>
        <v/>
      </c>
      <c r="CG1525" s="16" t="str">
        <f t="shared" si="571"/>
        <v/>
      </c>
      <c r="CH1525" s="6" t="str">
        <f t="shared" si="572"/>
        <v/>
      </c>
      <c r="CI1525" s="6" t="str">
        <f t="shared" si="573"/>
        <v/>
      </c>
      <c r="CL1525" s="6"/>
      <c r="DG1525" s="2"/>
      <c r="DH1525" s="2"/>
    </row>
    <row r="1526" spans="2:112" x14ac:dyDescent="0.15">
      <c r="B1526" s="2"/>
      <c r="Y1526" s="6"/>
      <c r="Z1526" s="6"/>
      <c r="AA1526" s="6"/>
      <c r="CB1526" s="13"/>
      <c r="CC1526" s="13"/>
      <c r="CD1526" s="16"/>
      <c r="CE1526" s="193"/>
      <c r="CF1526" s="12" t="str">
        <f t="shared" si="570"/>
        <v/>
      </c>
      <c r="CG1526" s="16" t="str">
        <f t="shared" si="571"/>
        <v/>
      </c>
      <c r="CH1526" s="6" t="str">
        <f t="shared" si="572"/>
        <v/>
      </c>
      <c r="CI1526" s="6" t="str">
        <f t="shared" si="573"/>
        <v/>
      </c>
      <c r="CL1526" s="6"/>
      <c r="DG1526" s="2"/>
      <c r="DH1526" s="2"/>
    </row>
    <row r="1527" spans="2:112" x14ac:dyDescent="0.15">
      <c r="B1527" s="2"/>
      <c r="Y1527" s="6"/>
      <c r="Z1527" s="6"/>
      <c r="AA1527" s="6"/>
      <c r="CB1527" s="13"/>
      <c r="CC1527" s="13"/>
      <c r="CD1527" s="16"/>
      <c r="CE1527" s="193"/>
      <c r="CF1527" s="12" t="str">
        <f t="shared" si="570"/>
        <v/>
      </c>
      <c r="CG1527" s="16" t="str">
        <f t="shared" si="571"/>
        <v/>
      </c>
      <c r="CH1527" s="6" t="str">
        <f t="shared" si="572"/>
        <v/>
      </c>
      <c r="CI1527" s="6" t="str">
        <f t="shared" si="573"/>
        <v/>
      </c>
      <c r="CL1527" s="6"/>
      <c r="DG1527" s="2"/>
      <c r="DH1527" s="2"/>
    </row>
    <row r="1528" spans="2:112" x14ac:dyDescent="0.15">
      <c r="B1528" s="2"/>
      <c r="Y1528" s="6"/>
      <c r="Z1528" s="6"/>
      <c r="AA1528" s="6"/>
      <c r="CB1528" s="13"/>
      <c r="CC1528" s="13"/>
      <c r="CD1528" s="16"/>
      <c r="CE1528" s="193"/>
      <c r="CF1528" s="12" t="str">
        <f t="shared" si="570"/>
        <v/>
      </c>
      <c r="CG1528" s="16" t="str">
        <f t="shared" si="571"/>
        <v/>
      </c>
      <c r="CH1528" s="6" t="str">
        <f t="shared" si="572"/>
        <v/>
      </c>
      <c r="CI1528" s="6" t="str">
        <f t="shared" si="573"/>
        <v/>
      </c>
      <c r="CL1528" s="6"/>
      <c r="DG1528" s="2"/>
      <c r="DH1528" s="2"/>
    </row>
    <row r="1529" spans="2:112" x14ac:dyDescent="0.15">
      <c r="B1529" s="2"/>
      <c r="Y1529" s="6"/>
      <c r="Z1529" s="6"/>
      <c r="AA1529" s="6"/>
      <c r="CB1529" s="13"/>
      <c r="CC1529" s="13"/>
      <c r="CD1529" s="16"/>
      <c r="CE1529" s="193"/>
      <c r="CF1529" s="12" t="str">
        <f t="shared" si="570"/>
        <v/>
      </c>
      <c r="CG1529" s="16" t="str">
        <f t="shared" si="571"/>
        <v/>
      </c>
      <c r="CH1529" s="6" t="str">
        <f t="shared" si="572"/>
        <v/>
      </c>
      <c r="CI1529" s="6" t="str">
        <f t="shared" si="573"/>
        <v/>
      </c>
      <c r="CL1529" s="6"/>
      <c r="DG1529" s="2"/>
      <c r="DH1529" s="2"/>
    </row>
    <row r="1530" spans="2:112" x14ac:dyDescent="0.15">
      <c r="B1530" s="2"/>
      <c r="Y1530" s="6"/>
      <c r="Z1530" s="6"/>
      <c r="AA1530" s="6"/>
      <c r="CB1530" s="13"/>
      <c r="CC1530" s="13"/>
      <c r="CD1530" s="16"/>
      <c r="CE1530" s="193"/>
      <c r="CF1530" s="12" t="str">
        <f t="shared" si="570"/>
        <v/>
      </c>
      <c r="CG1530" s="16" t="str">
        <f t="shared" si="571"/>
        <v/>
      </c>
      <c r="CH1530" s="6" t="str">
        <f t="shared" si="572"/>
        <v/>
      </c>
      <c r="CI1530" s="6" t="str">
        <f t="shared" si="573"/>
        <v/>
      </c>
      <c r="CL1530" s="6"/>
      <c r="DG1530" s="2"/>
      <c r="DH1530" s="2"/>
    </row>
    <row r="1531" spans="2:112" x14ac:dyDescent="0.15">
      <c r="B1531" s="2"/>
      <c r="Y1531" s="6"/>
      <c r="Z1531" s="6"/>
      <c r="AA1531" s="6"/>
      <c r="CB1531" s="13"/>
      <c r="CC1531" s="13"/>
      <c r="CD1531" s="16"/>
      <c r="CE1531" s="193"/>
      <c r="CF1531" s="12" t="str">
        <f t="shared" si="570"/>
        <v/>
      </c>
      <c r="CG1531" s="16" t="str">
        <f t="shared" si="571"/>
        <v/>
      </c>
      <c r="CH1531" s="6" t="str">
        <f t="shared" si="572"/>
        <v/>
      </c>
      <c r="CI1531" s="6" t="str">
        <f t="shared" si="573"/>
        <v/>
      </c>
      <c r="CL1531" s="6"/>
      <c r="DG1531" s="2"/>
      <c r="DH1531" s="2"/>
    </row>
    <row r="1532" spans="2:112" x14ac:dyDescent="0.15">
      <c r="B1532" s="2"/>
      <c r="Y1532" s="6"/>
      <c r="Z1532" s="6"/>
      <c r="AA1532" s="6"/>
      <c r="CB1532" s="13"/>
      <c r="CC1532" s="13"/>
      <c r="CD1532" s="16"/>
      <c r="CE1532" s="193"/>
      <c r="CF1532" s="12" t="str">
        <f t="shared" si="570"/>
        <v/>
      </c>
      <c r="CG1532" s="16" t="str">
        <f t="shared" si="571"/>
        <v/>
      </c>
      <c r="CH1532" s="6" t="str">
        <f t="shared" si="572"/>
        <v/>
      </c>
      <c r="CI1532" s="6" t="str">
        <f t="shared" si="573"/>
        <v/>
      </c>
      <c r="CL1532" s="6"/>
      <c r="DG1532" s="2"/>
      <c r="DH1532" s="2"/>
    </row>
    <row r="1533" spans="2:112" x14ac:dyDescent="0.15">
      <c r="B1533" s="2"/>
      <c r="Y1533" s="6"/>
      <c r="Z1533" s="6"/>
      <c r="AA1533" s="6"/>
      <c r="CB1533" s="13"/>
      <c r="CC1533" s="13"/>
      <c r="CD1533" s="16"/>
      <c r="CE1533" s="193"/>
      <c r="CF1533" s="12" t="str">
        <f t="shared" si="570"/>
        <v/>
      </c>
      <c r="CG1533" s="16" t="str">
        <f t="shared" si="571"/>
        <v/>
      </c>
      <c r="CH1533" s="6" t="str">
        <f t="shared" si="572"/>
        <v/>
      </c>
      <c r="CI1533" s="6" t="str">
        <f t="shared" si="573"/>
        <v/>
      </c>
      <c r="CL1533" s="6"/>
      <c r="DG1533" s="2"/>
      <c r="DH1533" s="2"/>
    </row>
    <row r="1534" spans="2:112" x14ac:dyDescent="0.15">
      <c r="B1534" s="2"/>
      <c r="Y1534" s="6"/>
      <c r="Z1534" s="6"/>
      <c r="AA1534" s="6"/>
      <c r="CB1534" s="13"/>
      <c r="CC1534" s="13"/>
      <c r="CD1534" s="16"/>
      <c r="CE1534" s="193"/>
      <c r="CF1534" s="12" t="str">
        <f t="shared" si="570"/>
        <v/>
      </c>
      <c r="CG1534" s="16" t="str">
        <f t="shared" si="571"/>
        <v/>
      </c>
      <c r="CH1534" s="6" t="str">
        <f t="shared" si="572"/>
        <v/>
      </c>
      <c r="CI1534" s="6" t="str">
        <f t="shared" si="573"/>
        <v/>
      </c>
      <c r="CL1534" s="6"/>
      <c r="DG1534" s="2"/>
      <c r="DH1534" s="2"/>
    </row>
    <row r="1535" spans="2:112" x14ac:dyDescent="0.15">
      <c r="B1535" s="2"/>
      <c r="Y1535" s="6"/>
      <c r="Z1535" s="6"/>
      <c r="AA1535" s="6"/>
      <c r="CB1535" s="13"/>
      <c r="CC1535" s="13"/>
      <c r="CD1535" s="16"/>
      <c r="CE1535" s="193"/>
      <c r="CF1535" s="12" t="str">
        <f t="shared" si="570"/>
        <v/>
      </c>
      <c r="CG1535" s="16" t="str">
        <f t="shared" si="571"/>
        <v/>
      </c>
      <c r="CH1535" s="6" t="str">
        <f t="shared" si="572"/>
        <v/>
      </c>
      <c r="CI1535" s="6" t="str">
        <f t="shared" si="573"/>
        <v/>
      </c>
      <c r="CL1535" s="6"/>
      <c r="DG1535" s="2"/>
      <c r="DH1535" s="2"/>
    </row>
    <row r="1536" spans="2:112" x14ac:dyDescent="0.15">
      <c r="B1536" s="2"/>
      <c r="Y1536" s="6"/>
      <c r="Z1536" s="6"/>
      <c r="AA1536" s="6"/>
      <c r="CB1536" s="13"/>
      <c r="CC1536" s="13"/>
      <c r="CD1536" s="16"/>
      <c r="CE1536" s="193"/>
      <c r="CF1536" s="12" t="str">
        <f t="shared" ref="CF1536:CF1599" si="574">IF(AND(CC1536&gt;=0,CC1536&lt;=CD1536/4),"",IF(AND(O1536&lt;&gt;"",OR(CC1536&lt;0, CC1536&gt;CD1536/4)),ROUND(O1536/(CG1536-1),1),IF(OR(CC1536&lt;0, CC1536&gt;CD1536/4),ROUND(N1536/(CG1536-1),1))))</f>
        <v/>
      </c>
      <c r="CG1536" s="16" t="str">
        <f t="shared" ref="CG1536:CG1599" si="575">IF(AND(CC1536&gt;=0,CC1536&lt;=CD1536/4),"",IF(CC1536&lt;0,BZ1536,BZ1536+1))</f>
        <v/>
      </c>
      <c r="CH1536" s="6" t="str">
        <f t="shared" ref="CH1536:CH1599" si="576">IF(AND(CC1536&gt;=0,CC1536&lt;=CD1536/4),"",IF(O1536&lt;&gt;"",(O1536-(CG1536-1)*CF1536)/2,(N1536-(CG1536-1)*CF1536)/2))</f>
        <v/>
      </c>
      <c r="CI1536" s="6" t="str">
        <f t="shared" ref="CI1536:CI1599" si="577">IF(CG1536&gt;BZ1536,CD1536*(CG1536-1),"")</f>
        <v/>
      </c>
      <c r="CL1536" s="6"/>
      <c r="DG1536" s="2"/>
      <c r="DH1536" s="2"/>
    </row>
    <row r="1537" spans="2:112" x14ac:dyDescent="0.15">
      <c r="B1537" s="2"/>
      <c r="Y1537" s="6"/>
      <c r="Z1537" s="6"/>
      <c r="AA1537" s="6"/>
      <c r="CB1537" s="13"/>
      <c r="CC1537" s="13"/>
      <c r="CD1537" s="16"/>
      <c r="CE1537" s="193"/>
      <c r="CF1537" s="12" t="str">
        <f t="shared" si="574"/>
        <v/>
      </c>
      <c r="CG1537" s="16" t="str">
        <f t="shared" si="575"/>
        <v/>
      </c>
      <c r="CH1537" s="6" t="str">
        <f t="shared" si="576"/>
        <v/>
      </c>
      <c r="CI1537" s="6" t="str">
        <f t="shared" si="577"/>
        <v/>
      </c>
      <c r="CL1537" s="6"/>
      <c r="DG1537" s="2"/>
      <c r="DH1537" s="2"/>
    </row>
    <row r="1538" spans="2:112" x14ac:dyDescent="0.15">
      <c r="B1538" s="2"/>
      <c r="Y1538" s="6"/>
      <c r="Z1538" s="6"/>
      <c r="AA1538" s="6"/>
      <c r="CB1538" s="13"/>
      <c r="CC1538" s="13"/>
      <c r="CD1538" s="16"/>
      <c r="CE1538" s="193"/>
      <c r="CF1538" s="12" t="str">
        <f t="shared" si="574"/>
        <v/>
      </c>
      <c r="CG1538" s="16" t="str">
        <f t="shared" si="575"/>
        <v/>
      </c>
      <c r="CH1538" s="6" t="str">
        <f t="shared" si="576"/>
        <v/>
      </c>
      <c r="CI1538" s="6" t="str">
        <f t="shared" si="577"/>
        <v/>
      </c>
      <c r="CL1538" s="6"/>
      <c r="DG1538" s="2"/>
      <c r="DH1538" s="2"/>
    </row>
    <row r="1539" spans="2:112" x14ac:dyDescent="0.15">
      <c r="B1539" s="2"/>
      <c r="Y1539" s="6"/>
      <c r="Z1539" s="6"/>
      <c r="AA1539" s="6"/>
      <c r="CB1539" s="13"/>
      <c r="CC1539" s="13"/>
      <c r="CD1539" s="16"/>
      <c r="CE1539" s="193"/>
      <c r="CF1539" s="12" t="str">
        <f t="shared" si="574"/>
        <v/>
      </c>
      <c r="CG1539" s="16" t="str">
        <f t="shared" si="575"/>
        <v/>
      </c>
      <c r="CH1539" s="6" t="str">
        <f t="shared" si="576"/>
        <v/>
      </c>
      <c r="CI1539" s="6" t="str">
        <f t="shared" si="577"/>
        <v/>
      </c>
      <c r="CL1539" s="6"/>
      <c r="DG1539" s="2"/>
      <c r="DH1539" s="2"/>
    </row>
    <row r="1540" spans="2:112" x14ac:dyDescent="0.15">
      <c r="B1540" s="2"/>
      <c r="Y1540" s="6"/>
      <c r="Z1540" s="6"/>
      <c r="AA1540" s="6"/>
      <c r="CB1540" s="13"/>
      <c r="CC1540" s="13"/>
      <c r="CD1540" s="16"/>
      <c r="CE1540" s="193"/>
      <c r="CF1540" s="12" t="str">
        <f t="shared" si="574"/>
        <v/>
      </c>
      <c r="CG1540" s="16" t="str">
        <f t="shared" si="575"/>
        <v/>
      </c>
      <c r="CH1540" s="6" t="str">
        <f t="shared" si="576"/>
        <v/>
      </c>
      <c r="CI1540" s="6" t="str">
        <f t="shared" si="577"/>
        <v/>
      </c>
      <c r="CL1540" s="6"/>
      <c r="DG1540" s="2"/>
      <c r="DH1540" s="2"/>
    </row>
    <row r="1541" spans="2:112" x14ac:dyDescent="0.15">
      <c r="B1541" s="2"/>
      <c r="Y1541" s="6"/>
      <c r="Z1541" s="6"/>
      <c r="AA1541" s="6"/>
      <c r="CB1541" s="13"/>
      <c r="CC1541" s="13"/>
      <c r="CD1541" s="16"/>
      <c r="CE1541" s="193"/>
      <c r="CF1541" s="12" t="str">
        <f t="shared" si="574"/>
        <v/>
      </c>
      <c r="CG1541" s="16" t="str">
        <f t="shared" si="575"/>
        <v/>
      </c>
      <c r="CH1541" s="6" t="str">
        <f t="shared" si="576"/>
        <v/>
      </c>
      <c r="CI1541" s="6" t="str">
        <f t="shared" si="577"/>
        <v/>
      </c>
      <c r="CL1541" s="6"/>
      <c r="DG1541" s="2"/>
      <c r="DH1541" s="2"/>
    </row>
    <row r="1542" spans="2:112" x14ac:dyDescent="0.15">
      <c r="B1542" s="2"/>
      <c r="Y1542" s="6"/>
      <c r="Z1542" s="6"/>
      <c r="AA1542" s="6"/>
      <c r="CB1542" s="13"/>
      <c r="CC1542" s="13"/>
      <c r="CD1542" s="16"/>
      <c r="CE1542" s="193"/>
      <c r="CF1542" s="12" t="str">
        <f t="shared" si="574"/>
        <v/>
      </c>
      <c r="CG1542" s="16" t="str">
        <f t="shared" si="575"/>
        <v/>
      </c>
      <c r="CH1542" s="6" t="str">
        <f t="shared" si="576"/>
        <v/>
      </c>
      <c r="CI1542" s="6" t="str">
        <f t="shared" si="577"/>
        <v/>
      </c>
      <c r="CL1542" s="6"/>
      <c r="DG1542" s="2"/>
      <c r="DH1542" s="2"/>
    </row>
    <row r="1543" spans="2:112" x14ac:dyDescent="0.15">
      <c r="B1543" s="2"/>
      <c r="Y1543" s="6"/>
      <c r="Z1543" s="6"/>
      <c r="AA1543" s="6"/>
      <c r="CB1543" s="13"/>
      <c r="CC1543" s="13"/>
      <c r="CD1543" s="16"/>
      <c r="CE1543" s="193"/>
      <c r="CF1543" s="12" t="str">
        <f t="shared" si="574"/>
        <v/>
      </c>
      <c r="CG1543" s="16" t="str">
        <f t="shared" si="575"/>
        <v/>
      </c>
      <c r="CH1543" s="6" t="str">
        <f t="shared" si="576"/>
        <v/>
      </c>
      <c r="CI1543" s="6" t="str">
        <f t="shared" si="577"/>
        <v/>
      </c>
      <c r="CL1543" s="6"/>
      <c r="DG1543" s="2"/>
      <c r="DH1543" s="2"/>
    </row>
    <row r="1544" spans="2:112" x14ac:dyDescent="0.15">
      <c r="B1544" s="2"/>
      <c r="Y1544" s="6"/>
      <c r="Z1544" s="6"/>
      <c r="AA1544" s="6"/>
      <c r="CB1544" s="13"/>
      <c r="CC1544" s="13"/>
      <c r="CD1544" s="16"/>
      <c r="CE1544" s="193"/>
      <c r="CF1544" s="12" t="str">
        <f t="shared" si="574"/>
        <v/>
      </c>
      <c r="CG1544" s="16" t="str">
        <f t="shared" si="575"/>
        <v/>
      </c>
      <c r="CH1544" s="6" t="str">
        <f t="shared" si="576"/>
        <v/>
      </c>
      <c r="CI1544" s="6" t="str">
        <f t="shared" si="577"/>
        <v/>
      </c>
      <c r="CL1544" s="6"/>
      <c r="DG1544" s="2"/>
      <c r="DH1544" s="2"/>
    </row>
    <row r="1545" spans="2:112" x14ac:dyDescent="0.15">
      <c r="B1545" s="2"/>
      <c r="Y1545" s="6"/>
      <c r="Z1545" s="6"/>
      <c r="AA1545" s="6"/>
      <c r="CB1545" s="13"/>
      <c r="CC1545" s="13"/>
      <c r="CD1545" s="16"/>
      <c r="CE1545" s="193"/>
      <c r="CF1545" s="12" t="str">
        <f t="shared" si="574"/>
        <v/>
      </c>
      <c r="CG1545" s="16" t="str">
        <f t="shared" si="575"/>
        <v/>
      </c>
      <c r="CH1545" s="6" t="str">
        <f t="shared" si="576"/>
        <v/>
      </c>
      <c r="CI1545" s="6" t="str">
        <f t="shared" si="577"/>
        <v/>
      </c>
      <c r="CL1545" s="6"/>
      <c r="DG1545" s="2"/>
      <c r="DH1545" s="2"/>
    </row>
    <row r="1546" spans="2:112" x14ac:dyDescent="0.15">
      <c r="B1546" s="2"/>
      <c r="Y1546" s="6"/>
      <c r="Z1546" s="6"/>
      <c r="AA1546" s="6"/>
      <c r="CB1546" s="13"/>
      <c r="CC1546" s="13"/>
      <c r="CD1546" s="16"/>
      <c r="CE1546" s="193"/>
      <c r="CF1546" s="12" t="str">
        <f t="shared" si="574"/>
        <v/>
      </c>
      <c r="CG1546" s="16" t="str">
        <f t="shared" si="575"/>
        <v/>
      </c>
      <c r="CH1546" s="6" t="str">
        <f t="shared" si="576"/>
        <v/>
      </c>
      <c r="CI1546" s="6" t="str">
        <f t="shared" si="577"/>
        <v/>
      </c>
      <c r="CL1546" s="6"/>
      <c r="DG1546" s="2"/>
      <c r="DH1546" s="2"/>
    </row>
    <row r="1547" spans="2:112" x14ac:dyDescent="0.15">
      <c r="B1547" s="2"/>
      <c r="Y1547" s="6"/>
      <c r="Z1547" s="6"/>
      <c r="AA1547" s="6"/>
      <c r="CB1547" s="13"/>
      <c r="CC1547" s="13"/>
      <c r="CD1547" s="16"/>
      <c r="CE1547" s="193"/>
      <c r="CF1547" s="12" t="str">
        <f t="shared" si="574"/>
        <v/>
      </c>
      <c r="CG1547" s="16" t="str">
        <f t="shared" si="575"/>
        <v/>
      </c>
      <c r="CH1547" s="6" t="str">
        <f t="shared" si="576"/>
        <v/>
      </c>
      <c r="CI1547" s="6" t="str">
        <f t="shared" si="577"/>
        <v/>
      </c>
      <c r="CL1547" s="6"/>
      <c r="DG1547" s="2"/>
      <c r="DH1547" s="2"/>
    </row>
    <row r="1548" spans="2:112" x14ac:dyDescent="0.15">
      <c r="B1548" s="2"/>
      <c r="Y1548" s="6"/>
      <c r="Z1548" s="6"/>
      <c r="AA1548" s="6"/>
      <c r="CB1548" s="13"/>
      <c r="CC1548" s="13"/>
      <c r="CD1548" s="16"/>
      <c r="CE1548" s="193"/>
      <c r="CF1548" s="12" t="str">
        <f t="shared" si="574"/>
        <v/>
      </c>
      <c r="CG1548" s="16" t="str">
        <f t="shared" si="575"/>
        <v/>
      </c>
      <c r="CH1548" s="6" t="str">
        <f t="shared" si="576"/>
        <v/>
      </c>
      <c r="CI1548" s="6" t="str">
        <f t="shared" si="577"/>
        <v/>
      </c>
      <c r="CL1548" s="6"/>
      <c r="DG1548" s="2"/>
      <c r="DH1548" s="2"/>
    </row>
    <row r="1549" spans="2:112" x14ac:dyDescent="0.15">
      <c r="B1549" s="2"/>
      <c r="Y1549" s="6"/>
      <c r="Z1549" s="6"/>
      <c r="AA1549" s="6"/>
      <c r="CB1549" s="13"/>
      <c r="CC1549" s="13"/>
      <c r="CD1549" s="16"/>
      <c r="CE1549" s="193"/>
      <c r="CF1549" s="12" t="str">
        <f t="shared" si="574"/>
        <v/>
      </c>
      <c r="CG1549" s="16" t="str">
        <f t="shared" si="575"/>
        <v/>
      </c>
      <c r="CH1549" s="6" t="str">
        <f t="shared" si="576"/>
        <v/>
      </c>
      <c r="CI1549" s="6" t="str">
        <f t="shared" si="577"/>
        <v/>
      </c>
      <c r="CL1549" s="6"/>
      <c r="DG1549" s="2"/>
      <c r="DH1549" s="2"/>
    </row>
    <row r="1550" spans="2:112" x14ac:dyDescent="0.15">
      <c r="B1550" s="2"/>
      <c r="Y1550" s="6"/>
      <c r="Z1550" s="6"/>
      <c r="AA1550" s="6"/>
      <c r="CB1550" s="13"/>
      <c r="CC1550" s="13"/>
      <c r="CD1550" s="16"/>
      <c r="CE1550" s="193"/>
      <c r="CF1550" s="12" t="str">
        <f t="shared" si="574"/>
        <v/>
      </c>
      <c r="CG1550" s="16" t="str">
        <f t="shared" si="575"/>
        <v/>
      </c>
      <c r="CH1550" s="6" t="str">
        <f t="shared" si="576"/>
        <v/>
      </c>
      <c r="CI1550" s="6" t="str">
        <f t="shared" si="577"/>
        <v/>
      </c>
      <c r="CL1550" s="6"/>
      <c r="DG1550" s="2"/>
      <c r="DH1550" s="2"/>
    </row>
    <row r="1551" spans="2:112" x14ac:dyDescent="0.15">
      <c r="B1551" s="2"/>
      <c r="Y1551" s="6"/>
      <c r="Z1551" s="6"/>
      <c r="AA1551" s="6"/>
      <c r="CB1551" s="13"/>
      <c r="CC1551" s="13"/>
      <c r="CD1551" s="16"/>
      <c r="CE1551" s="193"/>
      <c r="CF1551" s="12" t="str">
        <f t="shared" si="574"/>
        <v/>
      </c>
      <c r="CG1551" s="16" t="str">
        <f t="shared" si="575"/>
        <v/>
      </c>
      <c r="CH1551" s="6" t="str">
        <f t="shared" si="576"/>
        <v/>
      </c>
      <c r="CI1551" s="6" t="str">
        <f t="shared" si="577"/>
        <v/>
      </c>
      <c r="CL1551" s="6"/>
      <c r="DG1551" s="2"/>
      <c r="DH1551" s="2"/>
    </row>
    <row r="1552" spans="2:112" x14ac:dyDescent="0.15">
      <c r="B1552" s="2"/>
      <c r="Y1552" s="6"/>
      <c r="Z1552" s="6"/>
      <c r="AA1552" s="6"/>
      <c r="CB1552" s="13"/>
      <c r="CC1552" s="13"/>
      <c r="CD1552" s="16"/>
      <c r="CE1552" s="193"/>
      <c r="CF1552" s="12" t="str">
        <f t="shared" si="574"/>
        <v/>
      </c>
      <c r="CG1552" s="16" t="str">
        <f t="shared" si="575"/>
        <v/>
      </c>
      <c r="CH1552" s="6" t="str">
        <f t="shared" si="576"/>
        <v/>
      </c>
      <c r="CI1552" s="6" t="str">
        <f t="shared" si="577"/>
        <v/>
      </c>
      <c r="CL1552" s="6"/>
      <c r="DG1552" s="2"/>
      <c r="DH1552" s="2"/>
    </row>
    <row r="1553" spans="2:112" x14ac:dyDescent="0.15">
      <c r="B1553" s="2"/>
      <c r="Y1553" s="6"/>
      <c r="Z1553" s="6"/>
      <c r="AA1553" s="6"/>
      <c r="CB1553" s="13"/>
      <c r="CC1553" s="13"/>
      <c r="CD1553" s="16"/>
      <c r="CE1553" s="193"/>
      <c r="CF1553" s="12" t="str">
        <f t="shared" si="574"/>
        <v/>
      </c>
      <c r="CG1553" s="16" t="str">
        <f t="shared" si="575"/>
        <v/>
      </c>
      <c r="CH1553" s="6" t="str">
        <f t="shared" si="576"/>
        <v/>
      </c>
      <c r="CI1553" s="6" t="str">
        <f t="shared" si="577"/>
        <v/>
      </c>
      <c r="CL1553" s="6"/>
      <c r="DG1553" s="2"/>
      <c r="DH1553" s="2"/>
    </row>
    <row r="1554" spans="2:112" x14ac:dyDescent="0.15">
      <c r="B1554" s="2"/>
      <c r="Y1554" s="6"/>
      <c r="Z1554" s="6"/>
      <c r="AA1554" s="6"/>
      <c r="CB1554" s="13"/>
      <c r="CC1554" s="13"/>
      <c r="CD1554" s="16"/>
      <c r="CE1554" s="193"/>
      <c r="CF1554" s="12" t="str">
        <f t="shared" si="574"/>
        <v/>
      </c>
      <c r="CG1554" s="16" t="str">
        <f t="shared" si="575"/>
        <v/>
      </c>
      <c r="CH1554" s="6" t="str">
        <f t="shared" si="576"/>
        <v/>
      </c>
      <c r="CI1554" s="6" t="str">
        <f t="shared" si="577"/>
        <v/>
      </c>
      <c r="CL1554" s="6"/>
      <c r="DG1554" s="2"/>
      <c r="DH1554" s="2"/>
    </row>
    <row r="1555" spans="2:112" x14ac:dyDescent="0.15">
      <c r="B1555" s="2"/>
      <c r="Y1555" s="6"/>
      <c r="Z1555" s="6"/>
      <c r="AA1555" s="6"/>
      <c r="CB1555" s="13"/>
      <c r="CC1555" s="13"/>
      <c r="CD1555" s="16"/>
      <c r="CE1555" s="193"/>
      <c r="CF1555" s="12" t="str">
        <f t="shared" si="574"/>
        <v/>
      </c>
      <c r="CG1555" s="16" t="str">
        <f t="shared" si="575"/>
        <v/>
      </c>
      <c r="CH1555" s="6" t="str">
        <f t="shared" si="576"/>
        <v/>
      </c>
      <c r="CI1555" s="6" t="str">
        <f t="shared" si="577"/>
        <v/>
      </c>
      <c r="CL1555" s="6"/>
      <c r="DG1555" s="2"/>
      <c r="DH1555" s="2"/>
    </row>
    <row r="1556" spans="2:112" x14ac:dyDescent="0.15">
      <c r="B1556" s="2"/>
      <c r="Y1556" s="6"/>
      <c r="Z1556" s="6"/>
      <c r="AA1556" s="6"/>
      <c r="CB1556" s="13"/>
      <c r="CC1556" s="13"/>
      <c r="CD1556" s="16"/>
      <c r="CE1556" s="193"/>
      <c r="CF1556" s="12" t="str">
        <f t="shared" si="574"/>
        <v/>
      </c>
      <c r="CG1556" s="16" t="str">
        <f t="shared" si="575"/>
        <v/>
      </c>
      <c r="CH1556" s="6" t="str">
        <f t="shared" si="576"/>
        <v/>
      </c>
      <c r="CI1556" s="6" t="str">
        <f t="shared" si="577"/>
        <v/>
      </c>
      <c r="CL1556" s="6"/>
      <c r="DG1556" s="2"/>
      <c r="DH1556" s="2"/>
    </row>
    <row r="1557" spans="2:112" x14ac:dyDescent="0.15">
      <c r="B1557" s="2"/>
      <c r="Y1557" s="6"/>
      <c r="Z1557" s="6"/>
      <c r="AA1557" s="6"/>
      <c r="CB1557" s="13"/>
      <c r="CC1557" s="13"/>
      <c r="CD1557" s="16"/>
      <c r="CE1557" s="193"/>
      <c r="CF1557" s="12" t="str">
        <f t="shared" si="574"/>
        <v/>
      </c>
      <c r="CG1557" s="16" t="str">
        <f t="shared" si="575"/>
        <v/>
      </c>
      <c r="CH1557" s="6" t="str">
        <f t="shared" si="576"/>
        <v/>
      </c>
      <c r="CI1557" s="6" t="str">
        <f t="shared" si="577"/>
        <v/>
      </c>
      <c r="CL1557" s="6"/>
      <c r="DG1557" s="2"/>
      <c r="DH1557" s="2"/>
    </row>
    <row r="1558" spans="2:112" x14ac:dyDescent="0.15">
      <c r="B1558" s="2"/>
      <c r="Y1558" s="6"/>
      <c r="Z1558" s="6"/>
      <c r="AA1558" s="6"/>
      <c r="CB1558" s="13"/>
      <c r="CC1558" s="13"/>
      <c r="CD1558" s="16"/>
      <c r="CE1558" s="193"/>
      <c r="CF1558" s="12" t="str">
        <f t="shared" si="574"/>
        <v/>
      </c>
      <c r="CG1558" s="16" t="str">
        <f t="shared" si="575"/>
        <v/>
      </c>
      <c r="CH1558" s="6" t="str">
        <f t="shared" si="576"/>
        <v/>
      </c>
      <c r="CI1558" s="6" t="str">
        <f t="shared" si="577"/>
        <v/>
      </c>
      <c r="CL1558" s="6"/>
      <c r="DG1558" s="2"/>
      <c r="DH1558" s="2"/>
    </row>
    <row r="1559" spans="2:112" x14ac:dyDescent="0.15">
      <c r="B1559" s="2"/>
      <c r="Y1559" s="6"/>
      <c r="Z1559" s="6"/>
      <c r="AA1559" s="6"/>
      <c r="CB1559" s="13"/>
      <c r="CC1559" s="13"/>
      <c r="CD1559" s="16"/>
      <c r="CE1559" s="193"/>
      <c r="CF1559" s="12" t="str">
        <f t="shared" si="574"/>
        <v/>
      </c>
      <c r="CG1559" s="16" t="str">
        <f t="shared" si="575"/>
        <v/>
      </c>
      <c r="CH1559" s="6" t="str">
        <f t="shared" si="576"/>
        <v/>
      </c>
      <c r="CI1559" s="6" t="str">
        <f t="shared" si="577"/>
        <v/>
      </c>
      <c r="CL1559" s="6"/>
      <c r="DG1559" s="2"/>
      <c r="DH1559" s="2"/>
    </row>
    <row r="1560" spans="2:112" x14ac:dyDescent="0.15">
      <c r="B1560" s="2"/>
      <c r="Y1560" s="6"/>
      <c r="Z1560" s="6"/>
      <c r="AA1560" s="6"/>
      <c r="CB1560" s="13"/>
      <c r="CC1560" s="13"/>
      <c r="CD1560" s="16"/>
      <c r="CE1560" s="193"/>
      <c r="CF1560" s="12" t="str">
        <f t="shared" si="574"/>
        <v/>
      </c>
      <c r="CG1560" s="16" t="str">
        <f t="shared" si="575"/>
        <v/>
      </c>
      <c r="CH1560" s="6" t="str">
        <f t="shared" si="576"/>
        <v/>
      </c>
      <c r="CI1560" s="6" t="str">
        <f t="shared" si="577"/>
        <v/>
      </c>
      <c r="CL1560" s="6"/>
      <c r="DG1560" s="2"/>
      <c r="DH1560" s="2"/>
    </row>
    <row r="1561" spans="2:112" x14ac:dyDescent="0.15">
      <c r="B1561" s="2"/>
      <c r="Y1561" s="6"/>
      <c r="Z1561" s="6"/>
      <c r="AA1561" s="6"/>
      <c r="CB1561" s="13"/>
      <c r="CC1561" s="13"/>
      <c r="CD1561" s="16"/>
      <c r="CE1561" s="193"/>
      <c r="CF1561" s="12" t="str">
        <f t="shared" si="574"/>
        <v/>
      </c>
      <c r="CG1561" s="16" t="str">
        <f t="shared" si="575"/>
        <v/>
      </c>
      <c r="CH1561" s="6" t="str">
        <f t="shared" si="576"/>
        <v/>
      </c>
      <c r="CI1561" s="6" t="str">
        <f t="shared" si="577"/>
        <v/>
      </c>
      <c r="CL1561" s="6"/>
      <c r="DG1561" s="2"/>
      <c r="DH1561" s="2"/>
    </row>
    <row r="1562" spans="2:112" x14ac:dyDescent="0.15">
      <c r="B1562" s="2"/>
      <c r="Y1562" s="6"/>
      <c r="Z1562" s="6"/>
      <c r="AA1562" s="6"/>
      <c r="CB1562" s="13"/>
      <c r="CC1562" s="13"/>
      <c r="CD1562" s="16"/>
      <c r="CE1562" s="193"/>
      <c r="CF1562" s="12" t="str">
        <f t="shared" si="574"/>
        <v/>
      </c>
      <c r="CG1562" s="16" t="str">
        <f t="shared" si="575"/>
        <v/>
      </c>
      <c r="CH1562" s="6" t="str">
        <f t="shared" si="576"/>
        <v/>
      </c>
      <c r="CI1562" s="6" t="str">
        <f t="shared" si="577"/>
        <v/>
      </c>
      <c r="CL1562" s="6"/>
      <c r="DG1562" s="2"/>
      <c r="DH1562" s="2"/>
    </row>
    <row r="1563" spans="2:112" x14ac:dyDescent="0.15">
      <c r="B1563" s="2"/>
      <c r="Y1563" s="6"/>
      <c r="Z1563" s="6"/>
      <c r="AA1563" s="6"/>
      <c r="CB1563" s="13"/>
      <c r="CC1563" s="13"/>
      <c r="CD1563" s="16"/>
      <c r="CE1563" s="193"/>
      <c r="CF1563" s="12" t="str">
        <f t="shared" si="574"/>
        <v/>
      </c>
      <c r="CG1563" s="16" t="str">
        <f t="shared" si="575"/>
        <v/>
      </c>
      <c r="CH1563" s="6" t="str">
        <f t="shared" si="576"/>
        <v/>
      </c>
      <c r="CI1563" s="6" t="str">
        <f t="shared" si="577"/>
        <v/>
      </c>
      <c r="CL1563" s="6"/>
      <c r="DG1563" s="2"/>
      <c r="DH1563" s="2"/>
    </row>
    <row r="1564" spans="2:112" x14ac:dyDescent="0.15">
      <c r="B1564" s="2"/>
      <c r="Y1564" s="6"/>
      <c r="Z1564" s="6"/>
      <c r="AA1564" s="6"/>
      <c r="CB1564" s="13"/>
      <c r="CC1564" s="13"/>
      <c r="CD1564" s="16"/>
      <c r="CE1564" s="193"/>
      <c r="CF1564" s="12" t="str">
        <f t="shared" si="574"/>
        <v/>
      </c>
      <c r="CG1564" s="16" t="str">
        <f t="shared" si="575"/>
        <v/>
      </c>
      <c r="CH1564" s="6" t="str">
        <f t="shared" si="576"/>
        <v/>
      </c>
      <c r="CI1564" s="6" t="str">
        <f t="shared" si="577"/>
        <v/>
      </c>
      <c r="CL1564" s="6"/>
      <c r="DG1564" s="2"/>
      <c r="DH1564" s="2"/>
    </row>
    <row r="1565" spans="2:112" x14ac:dyDescent="0.15">
      <c r="B1565" s="2"/>
      <c r="Y1565" s="6"/>
      <c r="Z1565" s="6"/>
      <c r="AA1565" s="6"/>
      <c r="CB1565" s="13"/>
      <c r="CC1565" s="13"/>
      <c r="CD1565" s="16"/>
      <c r="CE1565" s="193"/>
      <c r="CF1565" s="12" t="str">
        <f t="shared" si="574"/>
        <v/>
      </c>
      <c r="CG1565" s="16" t="str">
        <f t="shared" si="575"/>
        <v/>
      </c>
      <c r="CH1565" s="6" t="str">
        <f t="shared" si="576"/>
        <v/>
      </c>
      <c r="CI1565" s="6" t="str">
        <f t="shared" si="577"/>
        <v/>
      </c>
      <c r="CL1565" s="6"/>
      <c r="DG1565" s="2"/>
      <c r="DH1565" s="2"/>
    </row>
    <row r="1566" spans="2:112" x14ac:dyDescent="0.15">
      <c r="B1566" s="2"/>
      <c r="Y1566" s="6"/>
      <c r="Z1566" s="6"/>
      <c r="AA1566" s="6"/>
      <c r="CB1566" s="13"/>
      <c r="CC1566" s="13"/>
      <c r="CD1566" s="16"/>
      <c r="CE1566" s="193"/>
      <c r="CF1566" s="12" t="str">
        <f t="shared" si="574"/>
        <v/>
      </c>
      <c r="CG1566" s="16" t="str">
        <f t="shared" si="575"/>
        <v/>
      </c>
      <c r="CH1566" s="6" t="str">
        <f t="shared" si="576"/>
        <v/>
      </c>
      <c r="CI1566" s="6" t="str">
        <f t="shared" si="577"/>
        <v/>
      </c>
      <c r="CL1566" s="6"/>
      <c r="DG1566" s="2"/>
      <c r="DH1566" s="2"/>
    </row>
    <row r="1567" spans="2:112" x14ac:dyDescent="0.15">
      <c r="B1567" s="2"/>
      <c r="Y1567" s="6"/>
      <c r="Z1567" s="6"/>
      <c r="AA1567" s="6"/>
      <c r="CB1567" s="13"/>
      <c r="CC1567" s="13"/>
      <c r="CD1567" s="16"/>
      <c r="CE1567" s="193"/>
      <c r="CF1567" s="12" t="str">
        <f t="shared" si="574"/>
        <v/>
      </c>
      <c r="CG1567" s="16" t="str">
        <f t="shared" si="575"/>
        <v/>
      </c>
      <c r="CH1567" s="6" t="str">
        <f t="shared" si="576"/>
        <v/>
      </c>
      <c r="CI1567" s="6" t="str">
        <f t="shared" si="577"/>
        <v/>
      </c>
      <c r="CL1567" s="6"/>
      <c r="DG1567" s="2"/>
      <c r="DH1567" s="2"/>
    </row>
    <row r="1568" spans="2:112" x14ac:dyDescent="0.15">
      <c r="B1568" s="2"/>
      <c r="Y1568" s="6"/>
      <c r="Z1568" s="6"/>
      <c r="AA1568" s="6"/>
      <c r="CB1568" s="13"/>
      <c r="CC1568" s="13"/>
      <c r="CD1568" s="16"/>
      <c r="CE1568" s="193"/>
      <c r="CF1568" s="12" t="str">
        <f t="shared" si="574"/>
        <v/>
      </c>
      <c r="CG1568" s="16" t="str">
        <f t="shared" si="575"/>
        <v/>
      </c>
      <c r="CH1568" s="6" t="str">
        <f t="shared" si="576"/>
        <v/>
      </c>
      <c r="CI1568" s="6" t="str">
        <f t="shared" si="577"/>
        <v/>
      </c>
      <c r="CL1568" s="6"/>
      <c r="DG1568" s="2"/>
      <c r="DH1568" s="2"/>
    </row>
    <row r="1569" spans="2:112" x14ac:dyDescent="0.15">
      <c r="B1569" s="2"/>
      <c r="Y1569" s="6"/>
      <c r="Z1569" s="6"/>
      <c r="AA1569" s="6"/>
      <c r="CB1569" s="13"/>
      <c r="CC1569" s="13"/>
      <c r="CD1569" s="16"/>
      <c r="CE1569" s="193"/>
      <c r="CF1569" s="12" t="str">
        <f t="shared" si="574"/>
        <v/>
      </c>
      <c r="CG1569" s="16" t="str">
        <f t="shared" si="575"/>
        <v/>
      </c>
      <c r="CH1569" s="6" t="str">
        <f t="shared" si="576"/>
        <v/>
      </c>
      <c r="CI1569" s="6" t="str">
        <f t="shared" si="577"/>
        <v/>
      </c>
      <c r="CL1569" s="6"/>
      <c r="DG1569" s="2"/>
      <c r="DH1569" s="2"/>
    </row>
    <row r="1570" spans="2:112" x14ac:dyDescent="0.15">
      <c r="B1570" s="2"/>
      <c r="Y1570" s="6"/>
      <c r="Z1570" s="6"/>
      <c r="AA1570" s="6"/>
      <c r="CB1570" s="13"/>
      <c r="CC1570" s="13"/>
      <c r="CD1570" s="16"/>
      <c r="CE1570" s="193"/>
      <c r="CF1570" s="12" t="str">
        <f t="shared" si="574"/>
        <v/>
      </c>
      <c r="CG1570" s="16" t="str">
        <f t="shared" si="575"/>
        <v/>
      </c>
      <c r="CH1570" s="6" t="str">
        <f t="shared" si="576"/>
        <v/>
      </c>
      <c r="CI1570" s="6" t="str">
        <f t="shared" si="577"/>
        <v/>
      </c>
      <c r="CL1570" s="6"/>
      <c r="DG1570" s="2"/>
      <c r="DH1570" s="2"/>
    </row>
    <row r="1571" spans="2:112" x14ac:dyDescent="0.15">
      <c r="B1571" s="2"/>
      <c r="Y1571" s="6"/>
      <c r="Z1571" s="6"/>
      <c r="AA1571" s="6"/>
      <c r="CB1571" s="13"/>
      <c r="CC1571" s="13"/>
      <c r="CD1571" s="16"/>
      <c r="CE1571" s="193"/>
      <c r="CF1571" s="12" t="str">
        <f t="shared" si="574"/>
        <v/>
      </c>
      <c r="CG1571" s="16" t="str">
        <f t="shared" si="575"/>
        <v/>
      </c>
      <c r="CH1571" s="6" t="str">
        <f t="shared" si="576"/>
        <v/>
      </c>
      <c r="CI1571" s="6" t="str">
        <f t="shared" si="577"/>
        <v/>
      </c>
      <c r="CL1571" s="6"/>
      <c r="DG1571" s="2"/>
      <c r="DH1571" s="2"/>
    </row>
    <row r="1572" spans="2:112" x14ac:dyDescent="0.15">
      <c r="B1572" s="2"/>
      <c r="Y1572" s="6"/>
      <c r="Z1572" s="6"/>
      <c r="AA1572" s="6"/>
      <c r="CB1572" s="13"/>
      <c r="CC1572" s="13"/>
      <c r="CD1572" s="16"/>
      <c r="CE1572" s="193"/>
      <c r="CF1572" s="12" t="str">
        <f t="shared" si="574"/>
        <v/>
      </c>
      <c r="CG1572" s="16" t="str">
        <f t="shared" si="575"/>
        <v/>
      </c>
      <c r="CH1572" s="6" t="str">
        <f t="shared" si="576"/>
        <v/>
      </c>
      <c r="CI1572" s="6" t="str">
        <f t="shared" si="577"/>
        <v/>
      </c>
      <c r="CL1572" s="6"/>
      <c r="DG1572" s="2"/>
      <c r="DH1572" s="2"/>
    </row>
    <row r="1573" spans="2:112" x14ac:dyDescent="0.15">
      <c r="B1573" s="2"/>
      <c r="Y1573" s="6"/>
      <c r="Z1573" s="6"/>
      <c r="AA1573" s="6"/>
      <c r="CB1573" s="13"/>
      <c r="CC1573" s="13"/>
      <c r="CD1573" s="16"/>
      <c r="CE1573" s="193"/>
      <c r="CF1573" s="12" t="str">
        <f t="shared" si="574"/>
        <v/>
      </c>
      <c r="CG1573" s="16" t="str">
        <f t="shared" si="575"/>
        <v/>
      </c>
      <c r="CH1573" s="6" t="str">
        <f t="shared" si="576"/>
        <v/>
      </c>
      <c r="CI1573" s="6" t="str">
        <f t="shared" si="577"/>
        <v/>
      </c>
      <c r="CL1573" s="6"/>
      <c r="DG1573" s="2"/>
      <c r="DH1573" s="2"/>
    </row>
    <row r="1574" spans="2:112" x14ac:dyDescent="0.15">
      <c r="B1574" s="2"/>
      <c r="Y1574" s="6"/>
      <c r="Z1574" s="6"/>
      <c r="AA1574" s="6"/>
      <c r="CB1574" s="13"/>
      <c r="CC1574" s="13"/>
      <c r="CD1574" s="16"/>
      <c r="CE1574" s="193"/>
      <c r="CF1574" s="12" t="str">
        <f t="shared" si="574"/>
        <v/>
      </c>
      <c r="CG1574" s="16" t="str">
        <f t="shared" si="575"/>
        <v/>
      </c>
      <c r="CH1574" s="6" t="str">
        <f t="shared" si="576"/>
        <v/>
      </c>
      <c r="CI1574" s="6" t="str">
        <f t="shared" si="577"/>
        <v/>
      </c>
      <c r="CL1574" s="6"/>
      <c r="DG1574" s="2"/>
      <c r="DH1574" s="2"/>
    </row>
    <row r="1575" spans="2:112" x14ac:dyDescent="0.15">
      <c r="B1575" s="2"/>
      <c r="Y1575" s="6"/>
      <c r="Z1575" s="6"/>
      <c r="AA1575" s="6"/>
      <c r="CB1575" s="13"/>
      <c r="CC1575" s="13"/>
      <c r="CD1575" s="16"/>
      <c r="CE1575" s="193"/>
      <c r="CF1575" s="12" t="str">
        <f t="shared" si="574"/>
        <v/>
      </c>
      <c r="CG1575" s="16" t="str">
        <f t="shared" si="575"/>
        <v/>
      </c>
      <c r="CH1575" s="6" t="str">
        <f t="shared" si="576"/>
        <v/>
      </c>
      <c r="CI1575" s="6" t="str">
        <f t="shared" si="577"/>
        <v/>
      </c>
      <c r="CL1575" s="6"/>
      <c r="DG1575" s="2"/>
      <c r="DH1575" s="2"/>
    </row>
    <row r="1576" spans="2:112" x14ac:dyDescent="0.15">
      <c r="B1576" s="2"/>
      <c r="Y1576" s="6"/>
      <c r="Z1576" s="6"/>
      <c r="AA1576" s="6"/>
      <c r="CB1576" s="13"/>
      <c r="CC1576" s="13"/>
      <c r="CD1576" s="16"/>
      <c r="CE1576" s="193"/>
      <c r="CF1576" s="12" t="str">
        <f t="shared" si="574"/>
        <v/>
      </c>
      <c r="CG1576" s="16" t="str">
        <f t="shared" si="575"/>
        <v/>
      </c>
      <c r="CH1576" s="6" t="str">
        <f t="shared" si="576"/>
        <v/>
      </c>
      <c r="CI1576" s="6" t="str">
        <f t="shared" si="577"/>
        <v/>
      </c>
      <c r="CL1576" s="6"/>
      <c r="DG1576" s="2"/>
      <c r="DH1576" s="2"/>
    </row>
    <row r="1577" spans="2:112" x14ac:dyDescent="0.15">
      <c r="B1577" s="2"/>
      <c r="Y1577" s="6"/>
      <c r="Z1577" s="6"/>
      <c r="AA1577" s="6"/>
      <c r="CB1577" s="13"/>
      <c r="CC1577" s="13"/>
      <c r="CD1577" s="16"/>
      <c r="CE1577" s="193"/>
      <c r="CF1577" s="12" t="str">
        <f t="shared" si="574"/>
        <v/>
      </c>
      <c r="CG1577" s="16" t="str">
        <f t="shared" si="575"/>
        <v/>
      </c>
      <c r="CH1577" s="6" t="str">
        <f t="shared" si="576"/>
        <v/>
      </c>
      <c r="CI1577" s="6" t="str">
        <f t="shared" si="577"/>
        <v/>
      </c>
      <c r="CL1577" s="6"/>
      <c r="DG1577" s="2"/>
      <c r="DH1577" s="2"/>
    </row>
    <row r="1578" spans="2:112" x14ac:dyDescent="0.15">
      <c r="B1578" s="2"/>
      <c r="Y1578" s="6"/>
      <c r="Z1578" s="6"/>
      <c r="AA1578" s="6"/>
      <c r="CB1578" s="13"/>
      <c r="CC1578" s="13"/>
      <c r="CD1578" s="16"/>
      <c r="CE1578" s="193"/>
      <c r="CF1578" s="12" t="str">
        <f t="shared" si="574"/>
        <v/>
      </c>
      <c r="CG1578" s="16" t="str">
        <f t="shared" si="575"/>
        <v/>
      </c>
      <c r="CH1578" s="6" t="str">
        <f t="shared" si="576"/>
        <v/>
      </c>
      <c r="CI1578" s="6" t="str">
        <f t="shared" si="577"/>
        <v/>
      </c>
      <c r="CL1578" s="6"/>
      <c r="DG1578" s="2"/>
      <c r="DH1578" s="2"/>
    </row>
    <row r="1579" spans="2:112" x14ac:dyDescent="0.15">
      <c r="B1579" s="2"/>
      <c r="Y1579" s="6"/>
      <c r="Z1579" s="6"/>
      <c r="AA1579" s="6"/>
      <c r="CB1579" s="13"/>
      <c r="CC1579" s="13"/>
      <c r="CD1579" s="16"/>
      <c r="CE1579" s="193"/>
      <c r="CF1579" s="12" t="str">
        <f t="shared" si="574"/>
        <v/>
      </c>
      <c r="CG1579" s="16" t="str">
        <f t="shared" si="575"/>
        <v/>
      </c>
      <c r="CH1579" s="6" t="str">
        <f t="shared" si="576"/>
        <v/>
      </c>
      <c r="CI1579" s="6" t="str">
        <f t="shared" si="577"/>
        <v/>
      </c>
      <c r="CL1579" s="6"/>
      <c r="DG1579" s="2"/>
      <c r="DH1579" s="2"/>
    </row>
    <row r="1580" spans="2:112" x14ac:dyDescent="0.15">
      <c r="B1580" s="2"/>
      <c r="Y1580" s="6"/>
      <c r="Z1580" s="6"/>
      <c r="AA1580" s="6"/>
      <c r="CB1580" s="13"/>
      <c r="CC1580" s="13"/>
      <c r="CD1580" s="16"/>
      <c r="CE1580" s="193"/>
      <c r="CF1580" s="12" t="str">
        <f t="shared" si="574"/>
        <v/>
      </c>
      <c r="CG1580" s="16" t="str">
        <f t="shared" si="575"/>
        <v/>
      </c>
      <c r="CH1580" s="6" t="str">
        <f t="shared" si="576"/>
        <v/>
      </c>
      <c r="CI1580" s="6" t="str">
        <f t="shared" si="577"/>
        <v/>
      </c>
      <c r="CL1580" s="6"/>
      <c r="DG1580" s="2"/>
      <c r="DH1580" s="2"/>
    </row>
    <row r="1581" spans="2:112" x14ac:dyDescent="0.15">
      <c r="B1581" s="2"/>
      <c r="Y1581" s="6"/>
      <c r="Z1581" s="6"/>
      <c r="AA1581" s="6"/>
      <c r="CB1581" s="13"/>
      <c r="CC1581" s="13"/>
      <c r="CD1581" s="16"/>
      <c r="CE1581" s="193"/>
      <c r="CF1581" s="12" t="str">
        <f t="shared" si="574"/>
        <v/>
      </c>
      <c r="CG1581" s="16" t="str">
        <f t="shared" si="575"/>
        <v/>
      </c>
      <c r="CH1581" s="6" t="str">
        <f t="shared" si="576"/>
        <v/>
      </c>
      <c r="CI1581" s="6" t="str">
        <f t="shared" si="577"/>
        <v/>
      </c>
      <c r="CL1581" s="6"/>
      <c r="DG1581" s="2"/>
      <c r="DH1581" s="2"/>
    </row>
    <row r="1582" spans="2:112" x14ac:dyDescent="0.15">
      <c r="B1582" s="2"/>
      <c r="Y1582" s="6"/>
      <c r="Z1582" s="6"/>
      <c r="AA1582" s="6"/>
      <c r="CB1582" s="13"/>
      <c r="CC1582" s="13"/>
      <c r="CD1582" s="16"/>
      <c r="CE1582" s="193"/>
      <c r="CF1582" s="12" t="str">
        <f t="shared" si="574"/>
        <v/>
      </c>
      <c r="CG1582" s="16" t="str">
        <f t="shared" si="575"/>
        <v/>
      </c>
      <c r="CH1582" s="6" t="str">
        <f t="shared" si="576"/>
        <v/>
      </c>
      <c r="CI1582" s="6" t="str">
        <f t="shared" si="577"/>
        <v/>
      </c>
      <c r="CL1582" s="6"/>
      <c r="DG1582" s="2"/>
      <c r="DH1582" s="2"/>
    </row>
    <row r="1583" spans="2:112" x14ac:dyDescent="0.15">
      <c r="B1583" s="2"/>
      <c r="Y1583" s="6"/>
      <c r="Z1583" s="6"/>
      <c r="AA1583" s="6"/>
      <c r="CB1583" s="13"/>
      <c r="CC1583" s="13"/>
      <c r="CD1583" s="16"/>
      <c r="CE1583" s="193"/>
      <c r="CF1583" s="12" t="str">
        <f t="shared" si="574"/>
        <v/>
      </c>
      <c r="CG1583" s="16" t="str">
        <f t="shared" si="575"/>
        <v/>
      </c>
      <c r="CH1583" s="6" t="str">
        <f t="shared" si="576"/>
        <v/>
      </c>
      <c r="CI1583" s="6" t="str">
        <f t="shared" si="577"/>
        <v/>
      </c>
      <c r="CL1583" s="6"/>
      <c r="DG1583" s="2"/>
      <c r="DH1583" s="2"/>
    </row>
    <row r="1584" spans="2:112" x14ac:dyDescent="0.15">
      <c r="B1584" s="2"/>
      <c r="Y1584" s="6"/>
      <c r="Z1584" s="6"/>
      <c r="AA1584" s="6"/>
      <c r="CB1584" s="13"/>
      <c r="CC1584" s="13"/>
      <c r="CD1584" s="16"/>
      <c r="CE1584" s="193"/>
      <c r="CF1584" s="12" t="str">
        <f t="shared" si="574"/>
        <v/>
      </c>
      <c r="CG1584" s="16" t="str">
        <f t="shared" si="575"/>
        <v/>
      </c>
      <c r="CH1584" s="6" t="str">
        <f t="shared" si="576"/>
        <v/>
      </c>
      <c r="CI1584" s="6" t="str">
        <f t="shared" si="577"/>
        <v/>
      </c>
      <c r="CL1584" s="6"/>
      <c r="DG1584" s="2"/>
      <c r="DH1584" s="2"/>
    </row>
    <row r="1585" spans="2:112" x14ac:dyDescent="0.15">
      <c r="B1585" s="2"/>
      <c r="Y1585" s="6"/>
      <c r="Z1585" s="6"/>
      <c r="AA1585" s="6"/>
      <c r="CB1585" s="13"/>
      <c r="CC1585" s="13"/>
      <c r="CD1585" s="16"/>
      <c r="CE1585" s="193"/>
      <c r="CF1585" s="12" t="str">
        <f t="shared" si="574"/>
        <v/>
      </c>
      <c r="CG1585" s="16" t="str">
        <f t="shared" si="575"/>
        <v/>
      </c>
      <c r="CH1585" s="6" t="str">
        <f t="shared" si="576"/>
        <v/>
      </c>
      <c r="CI1585" s="6" t="str">
        <f t="shared" si="577"/>
        <v/>
      </c>
      <c r="CL1585" s="6"/>
      <c r="DG1585" s="2"/>
      <c r="DH1585" s="2"/>
    </row>
    <row r="1586" spans="2:112" x14ac:dyDescent="0.15">
      <c r="B1586" s="2"/>
      <c r="Y1586" s="6"/>
      <c r="Z1586" s="6"/>
      <c r="AA1586" s="6"/>
      <c r="CB1586" s="13"/>
      <c r="CC1586" s="13"/>
      <c r="CD1586" s="16"/>
      <c r="CE1586" s="193"/>
      <c r="CF1586" s="12" t="str">
        <f t="shared" si="574"/>
        <v/>
      </c>
      <c r="CG1586" s="16" t="str">
        <f t="shared" si="575"/>
        <v/>
      </c>
      <c r="CH1586" s="6" t="str">
        <f t="shared" si="576"/>
        <v/>
      </c>
      <c r="CI1586" s="6" t="str">
        <f t="shared" si="577"/>
        <v/>
      </c>
      <c r="CL1586" s="6"/>
      <c r="DG1586" s="2"/>
      <c r="DH1586" s="2"/>
    </row>
    <row r="1587" spans="2:112" x14ac:dyDescent="0.15">
      <c r="B1587" s="2"/>
      <c r="Y1587" s="6"/>
      <c r="Z1587" s="6"/>
      <c r="AA1587" s="6"/>
      <c r="CB1587" s="13"/>
      <c r="CC1587" s="13"/>
      <c r="CD1587" s="16"/>
      <c r="CE1587" s="193"/>
      <c r="CF1587" s="12" t="str">
        <f t="shared" si="574"/>
        <v/>
      </c>
      <c r="CG1587" s="16" t="str">
        <f t="shared" si="575"/>
        <v/>
      </c>
      <c r="CH1587" s="6" t="str">
        <f t="shared" si="576"/>
        <v/>
      </c>
      <c r="CI1587" s="6" t="str">
        <f t="shared" si="577"/>
        <v/>
      </c>
      <c r="CL1587" s="6"/>
      <c r="DG1587" s="2"/>
      <c r="DH1587" s="2"/>
    </row>
    <row r="1588" spans="2:112" x14ac:dyDescent="0.15">
      <c r="B1588" s="2"/>
      <c r="Y1588" s="6"/>
      <c r="Z1588" s="6"/>
      <c r="AA1588" s="6"/>
      <c r="CB1588" s="13"/>
      <c r="CC1588" s="13"/>
      <c r="CD1588" s="16"/>
      <c r="CE1588" s="193"/>
      <c r="CF1588" s="12" t="str">
        <f t="shared" si="574"/>
        <v/>
      </c>
      <c r="CG1588" s="16" t="str">
        <f t="shared" si="575"/>
        <v/>
      </c>
      <c r="CH1588" s="6" t="str">
        <f t="shared" si="576"/>
        <v/>
      </c>
      <c r="CI1588" s="6" t="str">
        <f t="shared" si="577"/>
        <v/>
      </c>
      <c r="CL1588" s="6"/>
      <c r="DG1588" s="2"/>
      <c r="DH1588" s="2"/>
    </row>
    <row r="1589" spans="2:112" x14ac:dyDescent="0.15">
      <c r="B1589" s="2"/>
      <c r="Y1589" s="6"/>
      <c r="Z1589" s="6"/>
      <c r="AA1589" s="6"/>
      <c r="CB1589" s="13"/>
      <c r="CC1589" s="13"/>
      <c r="CD1589" s="16"/>
      <c r="CE1589" s="193"/>
      <c r="CF1589" s="12" t="str">
        <f t="shared" si="574"/>
        <v/>
      </c>
      <c r="CG1589" s="16" t="str">
        <f t="shared" si="575"/>
        <v/>
      </c>
      <c r="CH1589" s="6" t="str">
        <f t="shared" si="576"/>
        <v/>
      </c>
      <c r="CI1589" s="6" t="str">
        <f t="shared" si="577"/>
        <v/>
      </c>
      <c r="CL1589" s="6"/>
      <c r="DG1589" s="2"/>
      <c r="DH1589" s="2"/>
    </row>
    <row r="1590" spans="2:112" x14ac:dyDescent="0.15">
      <c r="B1590" s="2"/>
      <c r="Y1590" s="6"/>
      <c r="Z1590" s="6"/>
      <c r="AA1590" s="6"/>
      <c r="CB1590" s="13"/>
      <c r="CC1590" s="13"/>
      <c r="CD1590" s="16"/>
      <c r="CE1590" s="193"/>
      <c r="CF1590" s="12" t="str">
        <f t="shared" si="574"/>
        <v/>
      </c>
      <c r="CG1590" s="16" t="str">
        <f t="shared" si="575"/>
        <v/>
      </c>
      <c r="CH1590" s="6" t="str">
        <f t="shared" si="576"/>
        <v/>
      </c>
      <c r="CI1590" s="6" t="str">
        <f t="shared" si="577"/>
        <v/>
      </c>
      <c r="CL1590" s="6"/>
      <c r="DG1590" s="2"/>
      <c r="DH1590" s="2"/>
    </row>
    <row r="1591" spans="2:112" x14ac:dyDescent="0.15">
      <c r="B1591" s="2"/>
      <c r="Y1591" s="6"/>
      <c r="Z1591" s="6"/>
      <c r="AA1591" s="6"/>
      <c r="CB1591" s="13"/>
      <c r="CC1591" s="13"/>
      <c r="CD1591" s="16"/>
      <c r="CE1591" s="193"/>
      <c r="CF1591" s="12" t="str">
        <f t="shared" si="574"/>
        <v/>
      </c>
      <c r="CG1591" s="16" t="str">
        <f t="shared" si="575"/>
        <v/>
      </c>
      <c r="CH1591" s="6" t="str">
        <f t="shared" si="576"/>
        <v/>
      </c>
      <c r="CI1591" s="6" t="str">
        <f t="shared" si="577"/>
        <v/>
      </c>
      <c r="CL1591" s="6"/>
      <c r="DG1591" s="2"/>
      <c r="DH1591" s="2"/>
    </row>
    <row r="1592" spans="2:112" x14ac:dyDescent="0.15">
      <c r="B1592" s="2"/>
      <c r="Y1592" s="6"/>
      <c r="Z1592" s="6"/>
      <c r="AA1592" s="6"/>
      <c r="CB1592" s="13"/>
      <c r="CC1592" s="13"/>
      <c r="CD1592" s="16"/>
      <c r="CE1592" s="193"/>
      <c r="CF1592" s="12" t="str">
        <f t="shared" si="574"/>
        <v/>
      </c>
      <c r="CG1592" s="16" t="str">
        <f t="shared" si="575"/>
        <v/>
      </c>
      <c r="CH1592" s="6" t="str">
        <f t="shared" si="576"/>
        <v/>
      </c>
      <c r="CI1592" s="6" t="str">
        <f t="shared" si="577"/>
        <v/>
      </c>
      <c r="CL1592" s="6"/>
      <c r="DG1592" s="2"/>
      <c r="DH1592" s="2"/>
    </row>
    <row r="1593" spans="2:112" x14ac:dyDescent="0.15">
      <c r="B1593" s="2"/>
      <c r="Y1593" s="6"/>
      <c r="Z1593" s="6"/>
      <c r="AA1593" s="6"/>
      <c r="CB1593" s="13"/>
      <c r="CC1593" s="13"/>
      <c r="CD1593" s="16"/>
      <c r="CE1593" s="193"/>
      <c r="CF1593" s="12" t="str">
        <f t="shared" si="574"/>
        <v/>
      </c>
      <c r="CG1593" s="16" t="str">
        <f t="shared" si="575"/>
        <v/>
      </c>
      <c r="CH1593" s="6" t="str">
        <f t="shared" si="576"/>
        <v/>
      </c>
      <c r="CI1593" s="6" t="str">
        <f t="shared" si="577"/>
        <v/>
      </c>
      <c r="CL1593" s="6"/>
      <c r="DG1593" s="2"/>
      <c r="DH1593" s="2"/>
    </row>
    <row r="1594" spans="2:112" x14ac:dyDescent="0.15">
      <c r="B1594" s="2"/>
      <c r="Y1594" s="6"/>
      <c r="Z1594" s="6"/>
      <c r="AA1594" s="6"/>
      <c r="CB1594" s="13"/>
      <c r="CC1594" s="13"/>
      <c r="CD1594" s="16"/>
      <c r="CE1594" s="193"/>
      <c r="CF1594" s="12" t="str">
        <f t="shared" si="574"/>
        <v/>
      </c>
      <c r="CG1594" s="16" t="str">
        <f t="shared" si="575"/>
        <v/>
      </c>
      <c r="CH1594" s="6" t="str">
        <f t="shared" si="576"/>
        <v/>
      </c>
      <c r="CI1594" s="6" t="str">
        <f t="shared" si="577"/>
        <v/>
      </c>
      <c r="CL1594" s="6"/>
      <c r="DG1594" s="2"/>
      <c r="DH1594" s="2"/>
    </row>
    <row r="1595" spans="2:112" x14ac:dyDescent="0.15">
      <c r="B1595" s="2"/>
      <c r="Y1595" s="6"/>
      <c r="Z1595" s="6"/>
      <c r="AA1595" s="6"/>
      <c r="CB1595" s="13"/>
      <c r="CC1595" s="13"/>
      <c r="CD1595" s="16"/>
      <c r="CE1595" s="193"/>
      <c r="CF1595" s="12" t="str">
        <f t="shared" si="574"/>
        <v/>
      </c>
      <c r="CG1595" s="16" t="str">
        <f t="shared" si="575"/>
        <v/>
      </c>
      <c r="CH1595" s="6" t="str">
        <f t="shared" si="576"/>
        <v/>
      </c>
      <c r="CI1595" s="6" t="str">
        <f t="shared" si="577"/>
        <v/>
      </c>
      <c r="CL1595" s="6"/>
      <c r="DG1595" s="2"/>
      <c r="DH1595" s="2"/>
    </row>
    <row r="1596" spans="2:112" x14ac:dyDescent="0.15">
      <c r="B1596" s="2"/>
      <c r="Y1596" s="6"/>
      <c r="Z1596" s="6"/>
      <c r="AA1596" s="6"/>
      <c r="CB1596" s="13"/>
      <c r="CC1596" s="13"/>
      <c r="CD1596" s="16"/>
      <c r="CE1596" s="193"/>
      <c r="CF1596" s="12" t="str">
        <f t="shared" si="574"/>
        <v/>
      </c>
      <c r="CG1596" s="16" t="str">
        <f t="shared" si="575"/>
        <v/>
      </c>
      <c r="CH1596" s="6" t="str">
        <f t="shared" si="576"/>
        <v/>
      </c>
      <c r="CI1596" s="6" t="str">
        <f t="shared" si="577"/>
        <v/>
      </c>
      <c r="CL1596" s="6"/>
      <c r="DG1596" s="2"/>
      <c r="DH1596" s="2"/>
    </row>
    <row r="1597" spans="2:112" x14ac:dyDescent="0.15">
      <c r="B1597" s="2"/>
      <c r="Y1597" s="6"/>
      <c r="Z1597" s="6"/>
      <c r="AA1597" s="6"/>
      <c r="CB1597" s="13"/>
      <c r="CC1597" s="13"/>
      <c r="CD1597" s="16"/>
      <c r="CE1597" s="193"/>
      <c r="CF1597" s="12" t="str">
        <f t="shared" si="574"/>
        <v/>
      </c>
      <c r="CG1597" s="16" t="str">
        <f t="shared" si="575"/>
        <v/>
      </c>
      <c r="CH1597" s="6" t="str">
        <f t="shared" si="576"/>
        <v/>
      </c>
      <c r="CI1597" s="6" t="str">
        <f t="shared" si="577"/>
        <v/>
      </c>
      <c r="CL1597" s="6"/>
      <c r="DG1597" s="2"/>
      <c r="DH1597" s="2"/>
    </row>
    <row r="1598" spans="2:112" x14ac:dyDescent="0.15">
      <c r="B1598" s="2"/>
      <c r="Y1598" s="6"/>
      <c r="Z1598" s="6"/>
      <c r="AA1598" s="6"/>
      <c r="CB1598" s="13"/>
      <c r="CC1598" s="13"/>
      <c r="CD1598" s="16"/>
      <c r="CE1598" s="193"/>
      <c r="CF1598" s="12" t="str">
        <f t="shared" si="574"/>
        <v/>
      </c>
      <c r="CG1598" s="16" t="str">
        <f t="shared" si="575"/>
        <v/>
      </c>
      <c r="CH1598" s="6" t="str">
        <f t="shared" si="576"/>
        <v/>
      </c>
      <c r="CI1598" s="6" t="str">
        <f t="shared" si="577"/>
        <v/>
      </c>
      <c r="CL1598" s="6"/>
      <c r="DG1598" s="2"/>
      <c r="DH1598" s="2"/>
    </row>
    <row r="1599" spans="2:112" x14ac:dyDescent="0.15">
      <c r="B1599" s="2"/>
      <c r="Y1599" s="6"/>
      <c r="Z1599" s="6"/>
      <c r="AA1599" s="6"/>
      <c r="CB1599" s="13"/>
      <c r="CC1599" s="13"/>
      <c r="CD1599" s="16"/>
      <c r="CE1599" s="193"/>
      <c r="CF1599" s="12" t="str">
        <f t="shared" si="574"/>
        <v/>
      </c>
      <c r="CG1599" s="16" t="str">
        <f t="shared" si="575"/>
        <v/>
      </c>
      <c r="CH1599" s="6" t="str">
        <f t="shared" si="576"/>
        <v/>
      </c>
      <c r="CI1599" s="6" t="str">
        <f t="shared" si="577"/>
        <v/>
      </c>
      <c r="CL1599" s="6"/>
      <c r="DG1599" s="2"/>
      <c r="DH1599" s="2"/>
    </row>
    <row r="1600" spans="2:112" x14ac:dyDescent="0.15">
      <c r="B1600" s="2"/>
      <c r="Y1600" s="6"/>
      <c r="Z1600" s="6"/>
      <c r="AA1600" s="6"/>
      <c r="CB1600" s="13"/>
      <c r="CC1600" s="13"/>
      <c r="CD1600" s="16"/>
      <c r="CE1600" s="193"/>
      <c r="CF1600" s="12" t="str">
        <f t="shared" ref="CF1600:CF1624" si="578">IF(AND(CC1600&gt;=0,CC1600&lt;=CD1600/4),"",IF(AND(O1600&lt;&gt;"",OR(CC1600&lt;0, CC1600&gt;CD1600/4)),ROUND(O1600/(CG1600-1),1),IF(OR(CC1600&lt;0, CC1600&gt;CD1600/4),ROUND(N1600/(CG1600-1),1))))</f>
        <v/>
      </c>
      <c r="CG1600" s="16" t="str">
        <f t="shared" ref="CG1600:CG1624" si="579">IF(AND(CC1600&gt;=0,CC1600&lt;=CD1600/4),"",IF(CC1600&lt;0,BZ1600,BZ1600+1))</f>
        <v/>
      </c>
      <c r="CH1600" s="6" t="str">
        <f t="shared" ref="CH1600:CH1624" si="580">IF(AND(CC1600&gt;=0,CC1600&lt;=CD1600/4),"",IF(O1600&lt;&gt;"",(O1600-(CG1600-1)*CF1600)/2,(N1600-(CG1600-1)*CF1600)/2))</f>
        <v/>
      </c>
      <c r="CI1600" s="6" t="str">
        <f t="shared" ref="CI1600:CI1624" si="581">IF(CG1600&gt;BZ1600,CD1600*(CG1600-1),"")</f>
        <v/>
      </c>
      <c r="CL1600" s="6"/>
      <c r="DG1600" s="2"/>
      <c r="DH1600" s="2"/>
    </row>
    <row r="1601" spans="2:112" x14ac:dyDescent="0.15">
      <c r="B1601" s="2"/>
      <c r="Y1601" s="6"/>
      <c r="Z1601" s="6"/>
      <c r="AA1601" s="6"/>
      <c r="CB1601" s="13"/>
      <c r="CC1601" s="13"/>
      <c r="CD1601" s="16"/>
      <c r="CE1601" s="193"/>
      <c r="CF1601" s="12" t="str">
        <f t="shared" si="578"/>
        <v/>
      </c>
      <c r="CG1601" s="16" t="str">
        <f t="shared" si="579"/>
        <v/>
      </c>
      <c r="CH1601" s="6" t="str">
        <f t="shared" si="580"/>
        <v/>
      </c>
      <c r="CI1601" s="6" t="str">
        <f t="shared" si="581"/>
        <v/>
      </c>
      <c r="CL1601" s="6"/>
      <c r="DG1601" s="2"/>
      <c r="DH1601" s="2"/>
    </row>
    <row r="1602" spans="2:112" x14ac:dyDescent="0.15">
      <c r="B1602" s="2"/>
      <c r="Y1602" s="6"/>
      <c r="Z1602" s="6"/>
      <c r="AA1602" s="6"/>
      <c r="CB1602" s="13"/>
      <c r="CC1602" s="13"/>
      <c r="CD1602" s="16"/>
      <c r="CE1602" s="193"/>
      <c r="CF1602" s="12" t="str">
        <f t="shared" si="578"/>
        <v/>
      </c>
      <c r="CG1602" s="16" t="str">
        <f t="shared" si="579"/>
        <v/>
      </c>
      <c r="CH1602" s="6" t="str">
        <f t="shared" si="580"/>
        <v/>
      </c>
      <c r="CI1602" s="6" t="str">
        <f t="shared" si="581"/>
        <v/>
      </c>
      <c r="CL1602" s="6"/>
      <c r="DG1602" s="2"/>
      <c r="DH1602" s="2"/>
    </row>
    <row r="1603" spans="2:112" x14ac:dyDescent="0.15">
      <c r="B1603" s="2"/>
      <c r="Y1603" s="6"/>
      <c r="Z1603" s="6"/>
      <c r="AA1603" s="6"/>
      <c r="CB1603" s="13"/>
      <c r="CC1603" s="13"/>
      <c r="CD1603" s="16"/>
      <c r="CE1603" s="193"/>
      <c r="CF1603" s="12" t="str">
        <f t="shared" si="578"/>
        <v/>
      </c>
      <c r="CG1603" s="16" t="str">
        <f t="shared" si="579"/>
        <v/>
      </c>
      <c r="CH1603" s="6" t="str">
        <f t="shared" si="580"/>
        <v/>
      </c>
      <c r="CI1603" s="6" t="str">
        <f t="shared" si="581"/>
        <v/>
      </c>
      <c r="CL1603" s="6"/>
      <c r="DG1603" s="2"/>
      <c r="DH1603" s="2"/>
    </row>
    <row r="1604" spans="2:112" x14ac:dyDescent="0.15">
      <c r="B1604" s="2"/>
      <c r="Y1604" s="6"/>
      <c r="Z1604" s="6"/>
      <c r="AA1604" s="6"/>
      <c r="CB1604" s="13"/>
      <c r="CC1604" s="13"/>
      <c r="CD1604" s="16"/>
      <c r="CE1604" s="193"/>
      <c r="CF1604" s="12" t="str">
        <f t="shared" si="578"/>
        <v/>
      </c>
      <c r="CG1604" s="16" t="str">
        <f t="shared" si="579"/>
        <v/>
      </c>
      <c r="CH1604" s="6" t="str">
        <f t="shared" si="580"/>
        <v/>
      </c>
      <c r="CI1604" s="6" t="str">
        <f t="shared" si="581"/>
        <v/>
      </c>
      <c r="CL1604" s="6"/>
      <c r="DG1604" s="2"/>
      <c r="DH1604" s="2"/>
    </row>
    <row r="1605" spans="2:112" x14ac:dyDescent="0.15">
      <c r="B1605" s="2"/>
      <c r="Y1605" s="6"/>
      <c r="Z1605" s="6"/>
      <c r="AA1605" s="6"/>
      <c r="CB1605" s="13"/>
      <c r="CC1605" s="13"/>
      <c r="CD1605" s="16"/>
      <c r="CE1605" s="193"/>
      <c r="CF1605" s="12" t="str">
        <f t="shared" si="578"/>
        <v/>
      </c>
      <c r="CG1605" s="16" t="str">
        <f t="shared" si="579"/>
        <v/>
      </c>
      <c r="CH1605" s="6" t="str">
        <f t="shared" si="580"/>
        <v/>
      </c>
      <c r="CI1605" s="6" t="str">
        <f t="shared" si="581"/>
        <v/>
      </c>
      <c r="CL1605" s="6"/>
      <c r="DG1605" s="2"/>
      <c r="DH1605" s="2"/>
    </row>
    <row r="1606" spans="2:112" x14ac:dyDescent="0.15">
      <c r="B1606" s="2"/>
      <c r="Y1606" s="6"/>
      <c r="Z1606" s="6"/>
      <c r="AA1606" s="6"/>
      <c r="CB1606" s="13"/>
      <c r="CC1606" s="13"/>
      <c r="CD1606" s="16"/>
      <c r="CE1606" s="193"/>
      <c r="CF1606" s="12" t="str">
        <f t="shared" si="578"/>
        <v/>
      </c>
      <c r="CG1606" s="16" t="str">
        <f t="shared" si="579"/>
        <v/>
      </c>
      <c r="CH1606" s="6" t="str">
        <f t="shared" si="580"/>
        <v/>
      </c>
      <c r="CI1606" s="6" t="str">
        <f t="shared" si="581"/>
        <v/>
      </c>
      <c r="CL1606" s="6"/>
      <c r="DG1606" s="2"/>
      <c r="DH1606" s="2"/>
    </row>
    <row r="1607" spans="2:112" x14ac:dyDescent="0.15">
      <c r="B1607" s="2"/>
      <c r="Y1607" s="6"/>
      <c r="Z1607" s="6"/>
      <c r="AA1607" s="6"/>
      <c r="CB1607" s="13"/>
      <c r="CC1607" s="13"/>
      <c r="CD1607" s="16"/>
      <c r="CE1607" s="193"/>
      <c r="CF1607" s="12" t="str">
        <f t="shared" si="578"/>
        <v/>
      </c>
      <c r="CG1607" s="16" t="str">
        <f t="shared" si="579"/>
        <v/>
      </c>
      <c r="CH1607" s="6" t="str">
        <f t="shared" si="580"/>
        <v/>
      </c>
      <c r="CI1607" s="6" t="str">
        <f t="shared" si="581"/>
        <v/>
      </c>
      <c r="CL1607" s="6"/>
      <c r="DG1607" s="2"/>
      <c r="DH1607" s="2"/>
    </row>
    <row r="1608" spans="2:112" x14ac:dyDescent="0.15">
      <c r="B1608" s="2"/>
      <c r="Y1608" s="6"/>
      <c r="Z1608" s="6"/>
      <c r="AA1608" s="6"/>
      <c r="CB1608" s="13"/>
      <c r="CC1608" s="13"/>
      <c r="CD1608" s="16"/>
      <c r="CE1608" s="193"/>
      <c r="CF1608" s="12" t="str">
        <f t="shared" si="578"/>
        <v/>
      </c>
      <c r="CG1608" s="16" t="str">
        <f t="shared" si="579"/>
        <v/>
      </c>
      <c r="CH1608" s="6" t="str">
        <f t="shared" si="580"/>
        <v/>
      </c>
      <c r="CI1608" s="6" t="str">
        <f t="shared" si="581"/>
        <v/>
      </c>
      <c r="CL1608" s="6"/>
      <c r="DG1608" s="2"/>
      <c r="DH1608" s="2"/>
    </row>
    <row r="1609" spans="2:112" x14ac:dyDescent="0.15">
      <c r="B1609" s="2"/>
      <c r="Y1609" s="6"/>
      <c r="Z1609" s="6"/>
      <c r="AA1609" s="6"/>
      <c r="CB1609" s="13"/>
      <c r="CC1609" s="13"/>
      <c r="CD1609" s="16"/>
      <c r="CE1609" s="193"/>
      <c r="CF1609" s="12" t="str">
        <f t="shared" si="578"/>
        <v/>
      </c>
      <c r="CG1609" s="16" t="str">
        <f t="shared" si="579"/>
        <v/>
      </c>
      <c r="CH1609" s="6" t="str">
        <f t="shared" si="580"/>
        <v/>
      </c>
      <c r="CI1609" s="6" t="str">
        <f t="shared" si="581"/>
        <v/>
      </c>
      <c r="CL1609" s="6"/>
      <c r="DG1609" s="2"/>
      <c r="DH1609" s="2"/>
    </row>
    <row r="1610" spans="2:112" x14ac:dyDescent="0.15">
      <c r="B1610" s="2"/>
      <c r="Y1610" s="6"/>
      <c r="Z1610" s="6"/>
      <c r="AA1610" s="6"/>
      <c r="CB1610" s="13"/>
      <c r="CC1610" s="13"/>
      <c r="CD1610" s="16"/>
      <c r="CE1610" s="193"/>
      <c r="CF1610" s="12" t="str">
        <f t="shared" si="578"/>
        <v/>
      </c>
      <c r="CG1610" s="16" t="str">
        <f t="shared" si="579"/>
        <v/>
      </c>
      <c r="CH1610" s="6" t="str">
        <f t="shared" si="580"/>
        <v/>
      </c>
      <c r="CI1610" s="6" t="str">
        <f t="shared" si="581"/>
        <v/>
      </c>
      <c r="CL1610" s="6"/>
      <c r="DG1610" s="2"/>
      <c r="DH1610" s="2"/>
    </row>
    <row r="1611" spans="2:112" x14ac:dyDescent="0.15">
      <c r="B1611" s="2"/>
      <c r="Y1611" s="6"/>
      <c r="Z1611" s="6"/>
      <c r="AA1611" s="6"/>
      <c r="CB1611" s="13"/>
      <c r="CC1611" s="13"/>
      <c r="CD1611" s="16"/>
      <c r="CE1611" s="193"/>
      <c r="CF1611" s="12" t="str">
        <f t="shared" si="578"/>
        <v/>
      </c>
      <c r="CG1611" s="16" t="str">
        <f t="shared" si="579"/>
        <v/>
      </c>
      <c r="CH1611" s="6" t="str">
        <f t="shared" si="580"/>
        <v/>
      </c>
      <c r="CI1611" s="6" t="str">
        <f t="shared" si="581"/>
        <v/>
      </c>
      <c r="CL1611" s="6"/>
      <c r="DG1611" s="2"/>
      <c r="DH1611" s="2"/>
    </row>
    <row r="1612" spans="2:112" x14ac:dyDescent="0.15">
      <c r="B1612" s="2"/>
      <c r="Y1612" s="6"/>
      <c r="Z1612" s="6"/>
      <c r="AA1612" s="6"/>
      <c r="CB1612" s="13"/>
      <c r="CC1612" s="13"/>
      <c r="CD1612" s="16"/>
      <c r="CE1612" s="193"/>
      <c r="CF1612" s="12" t="str">
        <f t="shared" si="578"/>
        <v/>
      </c>
      <c r="CG1612" s="16" t="str">
        <f t="shared" si="579"/>
        <v/>
      </c>
      <c r="CH1612" s="6" t="str">
        <f t="shared" si="580"/>
        <v/>
      </c>
      <c r="CI1612" s="6" t="str">
        <f t="shared" si="581"/>
        <v/>
      </c>
      <c r="CL1612" s="6"/>
      <c r="DG1612" s="2"/>
      <c r="DH1612" s="2"/>
    </row>
    <row r="1613" spans="2:112" x14ac:dyDescent="0.15">
      <c r="B1613" s="2"/>
      <c r="Y1613" s="6"/>
      <c r="Z1613" s="6"/>
      <c r="AA1613" s="6"/>
      <c r="CB1613" s="13"/>
      <c r="CC1613" s="13"/>
      <c r="CD1613" s="16"/>
      <c r="CE1613" s="193"/>
      <c r="CF1613" s="12" t="str">
        <f t="shared" si="578"/>
        <v/>
      </c>
      <c r="CG1613" s="16" t="str">
        <f t="shared" si="579"/>
        <v/>
      </c>
      <c r="CH1613" s="6" t="str">
        <f t="shared" si="580"/>
        <v/>
      </c>
      <c r="CI1613" s="6" t="str">
        <f t="shared" si="581"/>
        <v/>
      </c>
      <c r="CL1613" s="6"/>
      <c r="DG1613" s="2"/>
      <c r="DH1613" s="2"/>
    </row>
    <row r="1614" spans="2:112" x14ac:dyDescent="0.15">
      <c r="B1614" s="2"/>
      <c r="Y1614" s="6"/>
      <c r="Z1614" s="6"/>
      <c r="AA1614" s="6"/>
      <c r="CB1614" s="13"/>
      <c r="CC1614" s="13"/>
      <c r="CD1614" s="16"/>
      <c r="CE1614" s="193"/>
      <c r="CF1614" s="12" t="str">
        <f t="shared" si="578"/>
        <v/>
      </c>
      <c r="CG1614" s="16" t="str">
        <f t="shared" si="579"/>
        <v/>
      </c>
      <c r="CH1614" s="6" t="str">
        <f t="shared" si="580"/>
        <v/>
      </c>
      <c r="CI1614" s="6" t="str">
        <f t="shared" si="581"/>
        <v/>
      </c>
      <c r="CL1614" s="6"/>
      <c r="DG1614" s="2"/>
      <c r="DH1614" s="2"/>
    </row>
    <row r="1615" spans="2:112" x14ac:dyDescent="0.15">
      <c r="B1615" s="2"/>
      <c r="Y1615" s="6"/>
      <c r="Z1615" s="6"/>
      <c r="AA1615" s="6"/>
      <c r="CB1615" s="13"/>
      <c r="CC1615" s="13"/>
      <c r="CD1615" s="16"/>
      <c r="CE1615" s="193"/>
      <c r="CF1615" s="12" t="str">
        <f t="shared" si="578"/>
        <v/>
      </c>
      <c r="CG1615" s="16" t="str">
        <f t="shared" si="579"/>
        <v/>
      </c>
      <c r="CH1615" s="6" t="str">
        <f t="shared" si="580"/>
        <v/>
      </c>
      <c r="CI1615" s="6" t="str">
        <f t="shared" si="581"/>
        <v/>
      </c>
      <c r="CL1615" s="6"/>
      <c r="DG1615" s="2"/>
      <c r="DH1615" s="2"/>
    </row>
    <row r="1616" spans="2:112" x14ac:dyDescent="0.15">
      <c r="B1616" s="2"/>
      <c r="Y1616" s="6"/>
      <c r="Z1616" s="6"/>
      <c r="AA1616" s="6"/>
      <c r="CB1616" s="13"/>
      <c r="CC1616" s="13"/>
      <c r="CD1616" s="16"/>
      <c r="CE1616" s="193"/>
      <c r="CF1616" s="12" t="str">
        <f t="shared" si="578"/>
        <v/>
      </c>
      <c r="CG1616" s="16" t="str">
        <f t="shared" si="579"/>
        <v/>
      </c>
      <c r="CH1616" s="6" t="str">
        <f t="shared" si="580"/>
        <v/>
      </c>
      <c r="CI1616" s="6" t="str">
        <f t="shared" si="581"/>
        <v/>
      </c>
      <c r="CL1616" s="6"/>
      <c r="DG1616" s="2"/>
      <c r="DH1616" s="2"/>
    </row>
    <row r="1617" spans="2:112" x14ac:dyDescent="0.15">
      <c r="B1617" s="2"/>
      <c r="Y1617" s="6"/>
      <c r="Z1617" s="6"/>
      <c r="AA1617" s="6"/>
      <c r="CB1617" s="13"/>
      <c r="CC1617" s="13"/>
      <c r="CD1617" s="16"/>
      <c r="CE1617" s="193"/>
      <c r="CF1617" s="12" t="str">
        <f t="shared" si="578"/>
        <v/>
      </c>
      <c r="CG1617" s="16" t="str">
        <f t="shared" si="579"/>
        <v/>
      </c>
      <c r="CH1617" s="6" t="str">
        <f t="shared" si="580"/>
        <v/>
      </c>
      <c r="CI1617" s="6" t="str">
        <f t="shared" si="581"/>
        <v/>
      </c>
      <c r="CL1617" s="6"/>
      <c r="DG1617" s="2"/>
      <c r="DH1617" s="2"/>
    </row>
    <row r="1618" spans="2:112" x14ac:dyDescent="0.15">
      <c r="B1618" s="2"/>
      <c r="Y1618" s="6"/>
      <c r="Z1618" s="6"/>
      <c r="AA1618" s="6"/>
      <c r="CB1618" s="13"/>
      <c r="CC1618" s="13"/>
      <c r="CD1618" s="16"/>
      <c r="CE1618" s="193"/>
      <c r="CF1618" s="12" t="str">
        <f t="shared" si="578"/>
        <v/>
      </c>
      <c r="CG1618" s="16" t="str">
        <f t="shared" si="579"/>
        <v/>
      </c>
      <c r="CH1618" s="6" t="str">
        <f t="shared" si="580"/>
        <v/>
      </c>
      <c r="CI1618" s="6" t="str">
        <f t="shared" si="581"/>
        <v/>
      </c>
      <c r="CL1618" s="6"/>
      <c r="DG1618" s="2"/>
      <c r="DH1618" s="2"/>
    </row>
    <row r="1619" spans="2:112" x14ac:dyDescent="0.15">
      <c r="B1619" s="2"/>
      <c r="Y1619" s="6"/>
      <c r="Z1619" s="6"/>
      <c r="AA1619" s="6"/>
      <c r="CB1619" s="13"/>
      <c r="CC1619" s="13"/>
      <c r="CD1619" s="16"/>
      <c r="CE1619" s="193"/>
      <c r="CF1619" s="12" t="str">
        <f t="shared" si="578"/>
        <v/>
      </c>
      <c r="CG1619" s="16" t="str">
        <f t="shared" si="579"/>
        <v/>
      </c>
      <c r="CH1619" s="6" t="str">
        <f t="shared" si="580"/>
        <v/>
      </c>
      <c r="CI1619" s="6" t="str">
        <f t="shared" si="581"/>
        <v/>
      </c>
      <c r="CL1619" s="6"/>
      <c r="DG1619" s="2"/>
      <c r="DH1619" s="2"/>
    </row>
    <row r="1620" spans="2:112" x14ac:dyDescent="0.15">
      <c r="B1620" s="2"/>
      <c r="Y1620" s="6"/>
      <c r="Z1620" s="6"/>
      <c r="AA1620" s="6"/>
      <c r="CB1620" s="13"/>
      <c r="CC1620" s="13"/>
      <c r="CD1620" s="16"/>
      <c r="CE1620" s="193"/>
      <c r="CF1620" s="12" t="str">
        <f t="shared" si="578"/>
        <v/>
      </c>
      <c r="CG1620" s="16" t="str">
        <f t="shared" si="579"/>
        <v/>
      </c>
      <c r="CH1620" s="6" t="str">
        <f t="shared" si="580"/>
        <v/>
      </c>
      <c r="CI1620" s="6" t="str">
        <f t="shared" si="581"/>
        <v/>
      </c>
      <c r="CL1620" s="6"/>
      <c r="DG1620" s="2"/>
      <c r="DH1620" s="2"/>
    </row>
    <row r="1621" spans="2:112" x14ac:dyDescent="0.15">
      <c r="B1621" s="2"/>
      <c r="Y1621" s="6"/>
      <c r="Z1621" s="6"/>
      <c r="AA1621" s="6"/>
      <c r="CB1621" s="13"/>
      <c r="CC1621" s="13"/>
      <c r="CD1621" s="16"/>
      <c r="CE1621" s="193"/>
      <c r="CF1621" s="12" t="str">
        <f t="shared" si="578"/>
        <v/>
      </c>
      <c r="CG1621" s="16" t="str">
        <f t="shared" si="579"/>
        <v/>
      </c>
      <c r="CH1621" s="6" t="str">
        <f t="shared" si="580"/>
        <v/>
      </c>
      <c r="CI1621" s="6" t="str">
        <f t="shared" si="581"/>
        <v/>
      </c>
      <c r="CL1621" s="6"/>
      <c r="DG1621" s="2"/>
      <c r="DH1621" s="2"/>
    </row>
    <row r="1622" spans="2:112" x14ac:dyDescent="0.15">
      <c r="B1622" s="2"/>
      <c r="Y1622" s="6"/>
      <c r="Z1622" s="6"/>
      <c r="AA1622" s="6"/>
      <c r="CB1622" s="13"/>
      <c r="CC1622" s="13"/>
      <c r="CD1622" s="16"/>
      <c r="CE1622" s="193"/>
      <c r="CF1622" s="12" t="str">
        <f t="shared" si="578"/>
        <v/>
      </c>
      <c r="CG1622" s="16" t="str">
        <f t="shared" si="579"/>
        <v/>
      </c>
      <c r="CH1622" s="6" t="str">
        <f t="shared" si="580"/>
        <v/>
      </c>
      <c r="CI1622" s="6" t="str">
        <f t="shared" si="581"/>
        <v/>
      </c>
      <c r="CL1622" s="6"/>
      <c r="DG1622" s="2"/>
      <c r="DH1622" s="2"/>
    </row>
    <row r="1623" spans="2:112" x14ac:dyDescent="0.15">
      <c r="B1623" s="2"/>
      <c r="Y1623" s="6"/>
      <c r="Z1623" s="6"/>
      <c r="AA1623" s="6"/>
      <c r="CB1623" s="13"/>
      <c r="CC1623" s="13"/>
      <c r="CD1623" s="16"/>
      <c r="CE1623" s="193"/>
      <c r="CF1623" s="12" t="str">
        <f t="shared" si="578"/>
        <v/>
      </c>
      <c r="CG1623" s="16" t="str">
        <f t="shared" si="579"/>
        <v/>
      </c>
      <c r="CH1623" s="6" t="str">
        <f t="shared" si="580"/>
        <v/>
      </c>
      <c r="CI1623" s="6" t="str">
        <f t="shared" si="581"/>
        <v/>
      </c>
      <c r="CL1623" s="6"/>
      <c r="DG1623" s="2"/>
      <c r="DH1623" s="2"/>
    </row>
    <row r="1624" spans="2:112" x14ac:dyDescent="0.15">
      <c r="B1624" s="2"/>
      <c r="Y1624" s="6"/>
      <c r="Z1624" s="6"/>
      <c r="AA1624" s="6"/>
      <c r="CB1624" s="13"/>
      <c r="CC1624" s="13"/>
      <c r="CD1624" s="16"/>
      <c r="CE1624" s="193"/>
      <c r="CF1624" s="12" t="str">
        <f t="shared" si="578"/>
        <v/>
      </c>
      <c r="CG1624" s="16" t="str">
        <f t="shared" si="579"/>
        <v/>
      </c>
      <c r="CH1624" s="6" t="str">
        <f t="shared" si="580"/>
        <v/>
      </c>
      <c r="CI1624" s="6" t="str">
        <f t="shared" si="581"/>
        <v/>
      </c>
      <c r="CL1624" s="6"/>
      <c r="DG1624" s="2"/>
      <c r="DH1624" s="2"/>
    </row>
    <row r="1625" spans="2:112" x14ac:dyDescent="0.15">
      <c r="DG1625" s="2"/>
      <c r="DH1625" s="2"/>
    </row>
    <row r="1626" spans="2:112" x14ac:dyDescent="0.15">
      <c r="DG1626" s="2"/>
      <c r="DH1626" s="2"/>
    </row>
    <row r="1627" spans="2:112" x14ac:dyDescent="0.15">
      <c r="DG1627" s="2"/>
      <c r="DH1627" s="2"/>
    </row>
    <row r="1628" spans="2:112" x14ac:dyDescent="0.15">
      <c r="B1628" s="2"/>
      <c r="CL1628" s="194"/>
      <c r="DG1628" s="2"/>
      <c r="DH1628" s="2"/>
    </row>
    <row r="1629" spans="2:112" x14ac:dyDescent="0.15">
      <c r="B1629" s="2"/>
      <c r="DG1629" s="2"/>
      <c r="DH1629" s="2"/>
    </row>
    <row r="1630" spans="2:112" x14ac:dyDescent="0.15">
      <c r="DG1630" s="2"/>
      <c r="DH1630" s="2"/>
    </row>
    <row r="1631" spans="2:112" x14ac:dyDescent="0.15">
      <c r="DG1631" s="2"/>
      <c r="DH1631" s="2"/>
    </row>
    <row r="1632" spans="2:112" x14ac:dyDescent="0.15">
      <c r="DG1632" s="2"/>
      <c r="DH1632" s="2"/>
    </row>
    <row r="1633" spans="111:112" x14ac:dyDescent="0.15">
      <c r="DG1633" s="2"/>
      <c r="DH1633" s="2"/>
    </row>
    <row r="1634" spans="111:112" x14ac:dyDescent="0.15">
      <c r="DG1634" s="2"/>
      <c r="DH1634" s="2"/>
    </row>
    <row r="1635" spans="111:112" x14ac:dyDescent="0.15">
      <c r="DG1635" s="2"/>
      <c r="DH1635" s="2"/>
    </row>
    <row r="1636" spans="111:112" x14ac:dyDescent="0.15">
      <c r="DG1636" s="2"/>
      <c r="DH1636" s="2"/>
    </row>
  </sheetData>
  <sheetProtection password="E09E" sheet="1" autoFilter="0"/>
  <autoFilter ref="B34:K668"/>
  <mergeCells count="50">
    <mergeCell ref="DG33:DG34"/>
    <mergeCell ref="CM32:CU32"/>
    <mergeCell ref="CV32:CX32"/>
    <mergeCell ref="CY32:DA32"/>
    <mergeCell ref="DB32:DG32"/>
    <mergeCell ref="CS33:CU33"/>
    <mergeCell ref="CY33:DA33"/>
    <mergeCell ref="DB33:DC33"/>
    <mergeCell ref="DD33:DF33"/>
    <mergeCell ref="DF7:DF8"/>
    <mergeCell ref="DD7:DE8"/>
    <mergeCell ref="A1:G1"/>
    <mergeCell ref="BZ32:CD33"/>
    <mergeCell ref="CF32:CI33"/>
    <mergeCell ref="CL32:CL33"/>
    <mergeCell ref="AK13:AM13"/>
    <mergeCell ref="AQ13:AS13"/>
    <mergeCell ref="B32:B33"/>
    <mergeCell ref="N32:P32"/>
    <mergeCell ref="Q32:S32"/>
    <mergeCell ref="T32:Y32"/>
    <mergeCell ref="V33:X33"/>
    <mergeCell ref="Y33:Y34"/>
    <mergeCell ref="C32:L32"/>
    <mergeCell ref="I33:J33"/>
    <mergeCell ref="AB32:AB34"/>
    <mergeCell ref="AC32:AC34"/>
    <mergeCell ref="B691:H691"/>
    <mergeCell ref="B7:J8"/>
    <mergeCell ref="K2:K5"/>
    <mergeCell ref="E33:F33"/>
    <mergeCell ref="Q33:S33"/>
    <mergeCell ref="T33:U33"/>
    <mergeCell ref="K33:L33"/>
    <mergeCell ref="AA32:AA34"/>
    <mergeCell ref="AG13:AI13"/>
    <mergeCell ref="CO33:CP33"/>
    <mergeCell ref="AG23:AI23"/>
    <mergeCell ref="AK23:AM23"/>
    <mergeCell ref="AQ23:AS23"/>
    <mergeCell ref="L1:DF1"/>
    <mergeCell ref="A2:C2"/>
    <mergeCell ref="A3:C3"/>
    <mergeCell ref="A4:C4"/>
    <mergeCell ref="A5:C5"/>
    <mergeCell ref="I1:J1"/>
    <mergeCell ref="D2:J2"/>
    <mergeCell ref="D3:J3"/>
    <mergeCell ref="D4:J4"/>
    <mergeCell ref="D5:J5"/>
  </mergeCells>
  <phoneticPr fontId="3"/>
  <conditionalFormatting sqref="N35">
    <cfRule type="cellIs" dxfId="1901" priority="1901" operator="lessThan">
      <formula>Q35</formula>
    </cfRule>
    <cfRule type="cellIs" dxfId="1900" priority="1902" operator="lessThan">
      <formula>O35</formula>
    </cfRule>
  </conditionalFormatting>
  <conditionalFormatting sqref="O35">
    <cfRule type="cellIs" dxfId="1899" priority="1900" operator="lessThan">
      <formula>Q35</formula>
    </cfRule>
  </conditionalFormatting>
  <conditionalFormatting sqref="N36">
    <cfRule type="cellIs" dxfId="1898" priority="1898" operator="lessThan">
      <formula>Q36</formula>
    </cfRule>
    <cfRule type="cellIs" dxfId="1897" priority="1899" operator="lessThan">
      <formula>O36</formula>
    </cfRule>
  </conditionalFormatting>
  <conditionalFormatting sqref="N37">
    <cfRule type="cellIs" dxfId="1896" priority="1896" operator="lessThan">
      <formula>Q37</formula>
    </cfRule>
    <cfRule type="cellIs" dxfId="1895" priority="1897" operator="lessThan">
      <formula>O37</formula>
    </cfRule>
  </conditionalFormatting>
  <conditionalFormatting sqref="N38">
    <cfRule type="cellIs" dxfId="1894" priority="1894" operator="lessThan">
      <formula>Q38</formula>
    </cfRule>
    <cfRule type="cellIs" dxfId="1893" priority="1895" operator="lessThan">
      <formula>O38</formula>
    </cfRule>
  </conditionalFormatting>
  <conditionalFormatting sqref="O36">
    <cfRule type="cellIs" dxfId="1892" priority="1893" operator="lessThan">
      <formula>Q36</formula>
    </cfRule>
  </conditionalFormatting>
  <conditionalFormatting sqref="O37">
    <cfRule type="cellIs" dxfId="1891" priority="1892" operator="lessThan">
      <formula>Q37</formula>
    </cfRule>
  </conditionalFormatting>
  <conditionalFormatting sqref="O38">
    <cfRule type="cellIs" dxfId="1890" priority="1891" operator="lessThan">
      <formula>Q38</formula>
    </cfRule>
  </conditionalFormatting>
  <conditionalFormatting sqref="N39">
    <cfRule type="cellIs" dxfId="1889" priority="1889" operator="lessThan">
      <formula>Q39</formula>
    </cfRule>
    <cfRule type="cellIs" dxfId="1888" priority="1890" operator="lessThan">
      <formula>O39</formula>
    </cfRule>
  </conditionalFormatting>
  <conditionalFormatting sqref="O39">
    <cfRule type="cellIs" dxfId="1887" priority="1888" operator="lessThan">
      <formula>Q39</formula>
    </cfRule>
  </conditionalFormatting>
  <conditionalFormatting sqref="N40">
    <cfRule type="cellIs" dxfId="1886" priority="1886" operator="lessThan">
      <formula>Q40</formula>
    </cfRule>
    <cfRule type="cellIs" dxfId="1885" priority="1887" operator="lessThan">
      <formula>O40</formula>
    </cfRule>
  </conditionalFormatting>
  <conditionalFormatting sqref="N41">
    <cfRule type="cellIs" dxfId="1884" priority="1884" operator="lessThan">
      <formula>Q41</formula>
    </cfRule>
    <cfRule type="cellIs" dxfId="1883" priority="1885" operator="lessThan">
      <formula>O41</formula>
    </cfRule>
  </conditionalFormatting>
  <conditionalFormatting sqref="N42">
    <cfRule type="cellIs" dxfId="1882" priority="1882" operator="lessThan">
      <formula>Q42</formula>
    </cfRule>
    <cfRule type="cellIs" dxfId="1881" priority="1883" operator="lessThan">
      <formula>O42</formula>
    </cfRule>
  </conditionalFormatting>
  <conditionalFormatting sqref="O40">
    <cfRule type="cellIs" dxfId="1880" priority="1881" operator="lessThan">
      <formula>Q40</formula>
    </cfRule>
  </conditionalFormatting>
  <conditionalFormatting sqref="O41">
    <cfRule type="cellIs" dxfId="1879" priority="1880" operator="lessThan">
      <formula>Q41</formula>
    </cfRule>
  </conditionalFormatting>
  <conditionalFormatting sqref="O42">
    <cfRule type="cellIs" dxfId="1878" priority="1879" operator="lessThan">
      <formula>Q42</formula>
    </cfRule>
  </conditionalFormatting>
  <conditionalFormatting sqref="N43">
    <cfRule type="cellIs" dxfId="1877" priority="1877" operator="lessThan">
      <formula>Q43</formula>
    </cfRule>
    <cfRule type="cellIs" dxfId="1876" priority="1878" operator="lessThan">
      <formula>O43</formula>
    </cfRule>
  </conditionalFormatting>
  <conditionalFormatting sqref="O43">
    <cfRule type="cellIs" dxfId="1875" priority="1876" operator="lessThan">
      <formula>Q43</formula>
    </cfRule>
  </conditionalFormatting>
  <conditionalFormatting sqref="N44">
    <cfRule type="cellIs" dxfId="1874" priority="1874" operator="lessThan">
      <formula>Q44</formula>
    </cfRule>
    <cfRule type="cellIs" dxfId="1873" priority="1875" operator="lessThan">
      <formula>O44</formula>
    </cfRule>
  </conditionalFormatting>
  <conditionalFormatting sqref="N45">
    <cfRule type="cellIs" dxfId="1872" priority="1872" operator="lessThan">
      <formula>Q45</formula>
    </cfRule>
    <cfRule type="cellIs" dxfId="1871" priority="1873" operator="lessThan">
      <formula>O45</formula>
    </cfRule>
  </conditionalFormatting>
  <conditionalFormatting sqref="N46">
    <cfRule type="cellIs" dxfId="1870" priority="1870" operator="lessThan">
      <formula>Q46</formula>
    </cfRule>
    <cfRule type="cellIs" dxfId="1869" priority="1871" operator="lessThan">
      <formula>O46</formula>
    </cfRule>
  </conditionalFormatting>
  <conditionalFormatting sqref="O44">
    <cfRule type="cellIs" dxfId="1868" priority="1869" operator="lessThan">
      <formula>Q44</formula>
    </cfRule>
  </conditionalFormatting>
  <conditionalFormatting sqref="O45">
    <cfRule type="cellIs" dxfId="1867" priority="1868" operator="lessThan">
      <formula>Q45</formula>
    </cfRule>
  </conditionalFormatting>
  <conditionalFormatting sqref="O46">
    <cfRule type="cellIs" dxfId="1866" priority="1867" operator="lessThan">
      <formula>Q46</formula>
    </cfRule>
  </conditionalFormatting>
  <conditionalFormatting sqref="N47">
    <cfRule type="cellIs" dxfId="1865" priority="1865" operator="lessThan">
      <formula>Q47</formula>
    </cfRule>
    <cfRule type="cellIs" dxfId="1864" priority="1866" operator="lessThan">
      <formula>O47</formula>
    </cfRule>
  </conditionalFormatting>
  <conditionalFormatting sqref="O47">
    <cfRule type="cellIs" dxfId="1863" priority="1864" operator="lessThan">
      <formula>Q47</formula>
    </cfRule>
  </conditionalFormatting>
  <conditionalFormatting sqref="N48">
    <cfRule type="cellIs" dxfId="1862" priority="1862" operator="lessThan">
      <formula>Q48</formula>
    </cfRule>
    <cfRule type="cellIs" dxfId="1861" priority="1863" operator="lessThan">
      <formula>O48</formula>
    </cfRule>
  </conditionalFormatting>
  <conditionalFormatting sqref="N49">
    <cfRule type="cellIs" dxfId="1860" priority="1860" operator="lessThan">
      <formula>Q49</formula>
    </cfRule>
    <cfRule type="cellIs" dxfId="1859" priority="1861" operator="lessThan">
      <formula>O49</formula>
    </cfRule>
  </conditionalFormatting>
  <conditionalFormatting sqref="N50">
    <cfRule type="cellIs" dxfId="1858" priority="1858" operator="lessThan">
      <formula>Q50</formula>
    </cfRule>
    <cfRule type="cellIs" dxfId="1857" priority="1859" operator="lessThan">
      <formula>O50</formula>
    </cfRule>
  </conditionalFormatting>
  <conditionalFormatting sqref="O48">
    <cfRule type="cellIs" dxfId="1856" priority="1857" operator="lessThan">
      <formula>Q48</formula>
    </cfRule>
  </conditionalFormatting>
  <conditionalFormatting sqref="O49">
    <cfRule type="cellIs" dxfId="1855" priority="1856" operator="lessThan">
      <formula>Q49</formula>
    </cfRule>
  </conditionalFormatting>
  <conditionalFormatting sqref="O50">
    <cfRule type="cellIs" dxfId="1854" priority="1855" operator="lessThan">
      <formula>Q50</formula>
    </cfRule>
  </conditionalFormatting>
  <conditionalFormatting sqref="N51">
    <cfRule type="cellIs" dxfId="1853" priority="1853" operator="lessThan">
      <formula>Q51</formula>
    </cfRule>
    <cfRule type="cellIs" dxfId="1852" priority="1854" operator="lessThan">
      <formula>O51</formula>
    </cfRule>
  </conditionalFormatting>
  <conditionalFormatting sqref="O51">
    <cfRule type="cellIs" dxfId="1851" priority="1852" operator="lessThan">
      <formula>Q51</formula>
    </cfRule>
  </conditionalFormatting>
  <conditionalFormatting sqref="N52">
    <cfRule type="cellIs" dxfId="1850" priority="1850" operator="lessThan">
      <formula>Q52</formula>
    </cfRule>
    <cfRule type="cellIs" dxfId="1849" priority="1851" operator="lessThan">
      <formula>O52</formula>
    </cfRule>
  </conditionalFormatting>
  <conditionalFormatting sqref="N53">
    <cfRule type="cellIs" dxfId="1848" priority="1848" operator="lessThan">
      <formula>Q53</formula>
    </cfRule>
    <cfRule type="cellIs" dxfId="1847" priority="1849" operator="lessThan">
      <formula>O53</formula>
    </cfRule>
  </conditionalFormatting>
  <conditionalFormatting sqref="N54">
    <cfRule type="cellIs" dxfId="1846" priority="1846" operator="lessThan">
      <formula>Q54</formula>
    </cfRule>
    <cfRule type="cellIs" dxfId="1845" priority="1847" operator="lessThan">
      <formula>O54</formula>
    </cfRule>
  </conditionalFormatting>
  <conditionalFormatting sqref="O52">
    <cfRule type="cellIs" dxfId="1844" priority="1845" operator="lessThan">
      <formula>Q52</formula>
    </cfRule>
  </conditionalFormatting>
  <conditionalFormatting sqref="O53">
    <cfRule type="cellIs" dxfId="1843" priority="1844" operator="lessThan">
      <formula>Q53</formula>
    </cfRule>
  </conditionalFormatting>
  <conditionalFormatting sqref="O54">
    <cfRule type="cellIs" dxfId="1842" priority="1843" operator="lessThan">
      <formula>Q54</formula>
    </cfRule>
  </conditionalFormatting>
  <conditionalFormatting sqref="N55">
    <cfRule type="cellIs" dxfId="1841" priority="1841" operator="lessThan">
      <formula>Q55</formula>
    </cfRule>
    <cfRule type="cellIs" dxfId="1840" priority="1842" operator="lessThan">
      <formula>O55</formula>
    </cfRule>
  </conditionalFormatting>
  <conditionalFormatting sqref="O55">
    <cfRule type="cellIs" dxfId="1839" priority="1840" operator="lessThan">
      <formula>Q55</formula>
    </cfRule>
  </conditionalFormatting>
  <conditionalFormatting sqref="N56">
    <cfRule type="cellIs" dxfId="1838" priority="1838" operator="lessThan">
      <formula>Q56</formula>
    </cfRule>
    <cfRule type="cellIs" dxfId="1837" priority="1839" operator="lessThan">
      <formula>O56</formula>
    </cfRule>
  </conditionalFormatting>
  <conditionalFormatting sqref="N57">
    <cfRule type="cellIs" dxfId="1836" priority="1836" operator="lessThan">
      <formula>Q57</formula>
    </cfRule>
    <cfRule type="cellIs" dxfId="1835" priority="1837" operator="lessThan">
      <formula>O57</formula>
    </cfRule>
  </conditionalFormatting>
  <conditionalFormatting sqref="N58">
    <cfRule type="cellIs" dxfId="1834" priority="1834" operator="lessThan">
      <formula>Q58</formula>
    </cfRule>
    <cfRule type="cellIs" dxfId="1833" priority="1835" operator="lessThan">
      <formula>O58</formula>
    </cfRule>
  </conditionalFormatting>
  <conditionalFormatting sqref="O56">
    <cfRule type="cellIs" dxfId="1832" priority="1833" operator="lessThan">
      <formula>Q56</formula>
    </cfRule>
  </conditionalFormatting>
  <conditionalFormatting sqref="O57">
    <cfRule type="cellIs" dxfId="1831" priority="1832" operator="lessThan">
      <formula>Q57</formula>
    </cfRule>
  </conditionalFormatting>
  <conditionalFormatting sqref="O58">
    <cfRule type="cellIs" dxfId="1830" priority="1831" operator="lessThan">
      <formula>Q58</formula>
    </cfRule>
  </conditionalFormatting>
  <conditionalFormatting sqref="N59">
    <cfRule type="cellIs" dxfId="1829" priority="1829" operator="lessThan">
      <formula>Q59</formula>
    </cfRule>
    <cfRule type="cellIs" dxfId="1828" priority="1830" operator="lessThan">
      <formula>O59</formula>
    </cfRule>
  </conditionalFormatting>
  <conditionalFormatting sqref="O59">
    <cfRule type="cellIs" dxfId="1827" priority="1828" operator="lessThan">
      <formula>Q59</formula>
    </cfRule>
  </conditionalFormatting>
  <conditionalFormatting sqref="N60">
    <cfRule type="cellIs" dxfId="1826" priority="1826" operator="lessThan">
      <formula>Q60</formula>
    </cfRule>
    <cfRule type="cellIs" dxfId="1825" priority="1827" operator="lessThan">
      <formula>O60</formula>
    </cfRule>
  </conditionalFormatting>
  <conditionalFormatting sqref="N61">
    <cfRule type="cellIs" dxfId="1824" priority="1824" operator="lessThan">
      <formula>Q61</formula>
    </cfRule>
    <cfRule type="cellIs" dxfId="1823" priority="1825" operator="lessThan">
      <formula>O61</formula>
    </cfRule>
  </conditionalFormatting>
  <conditionalFormatting sqref="N62">
    <cfRule type="cellIs" dxfId="1822" priority="1822" operator="lessThan">
      <formula>Q62</formula>
    </cfRule>
    <cfRule type="cellIs" dxfId="1821" priority="1823" operator="lessThan">
      <formula>O62</formula>
    </cfRule>
  </conditionalFormatting>
  <conditionalFormatting sqref="O60">
    <cfRule type="cellIs" dxfId="1820" priority="1821" operator="lessThan">
      <formula>Q60</formula>
    </cfRule>
  </conditionalFormatting>
  <conditionalFormatting sqref="O61">
    <cfRule type="cellIs" dxfId="1819" priority="1820" operator="lessThan">
      <formula>Q61</formula>
    </cfRule>
  </conditionalFormatting>
  <conditionalFormatting sqref="O62">
    <cfRule type="cellIs" dxfId="1818" priority="1819" operator="lessThan">
      <formula>Q62</formula>
    </cfRule>
  </conditionalFormatting>
  <conditionalFormatting sqref="N63">
    <cfRule type="cellIs" dxfId="1817" priority="1817" operator="lessThan">
      <formula>Q63</formula>
    </cfRule>
    <cfRule type="cellIs" dxfId="1816" priority="1818" operator="lessThan">
      <formula>O63</formula>
    </cfRule>
  </conditionalFormatting>
  <conditionalFormatting sqref="O63">
    <cfRule type="cellIs" dxfId="1815" priority="1816" operator="lessThan">
      <formula>Q63</formula>
    </cfRule>
  </conditionalFormatting>
  <conditionalFormatting sqref="N64">
    <cfRule type="cellIs" dxfId="1814" priority="1814" operator="lessThan">
      <formula>Q64</formula>
    </cfRule>
    <cfRule type="cellIs" dxfId="1813" priority="1815" operator="lessThan">
      <formula>O64</formula>
    </cfRule>
  </conditionalFormatting>
  <conditionalFormatting sqref="N65">
    <cfRule type="cellIs" dxfId="1812" priority="1812" operator="lessThan">
      <formula>Q65</formula>
    </cfRule>
    <cfRule type="cellIs" dxfId="1811" priority="1813" operator="lessThan">
      <formula>O65</formula>
    </cfRule>
  </conditionalFormatting>
  <conditionalFormatting sqref="N66">
    <cfRule type="cellIs" dxfId="1810" priority="1810" operator="lessThan">
      <formula>Q66</formula>
    </cfRule>
    <cfRule type="cellIs" dxfId="1809" priority="1811" operator="lessThan">
      <formula>O66</formula>
    </cfRule>
  </conditionalFormatting>
  <conditionalFormatting sqref="O64">
    <cfRule type="cellIs" dxfId="1808" priority="1809" operator="lessThan">
      <formula>Q64</formula>
    </cfRule>
  </conditionalFormatting>
  <conditionalFormatting sqref="O65">
    <cfRule type="cellIs" dxfId="1807" priority="1808" operator="lessThan">
      <formula>Q65</formula>
    </cfRule>
  </conditionalFormatting>
  <conditionalFormatting sqref="O66">
    <cfRule type="cellIs" dxfId="1806" priority="1807" operator="lessThan">
      <formula>Q66</formula>
    </cfRule>
  </conditionalFormatting>
  <conditionalFormatting sqref="N67">
    <cfRule type="cellIs" dxfId="1805" priority="1805" operator="lessThan">
      <formula>Q67</formula>
    </cfRule>
    <cfRule type="cellIs" dxfId="1804" priority="1806" operator="lessThan">
      <formula>O67</formula>
    </cfRule>
  </conditionalFormatting>
  <conditionalFormatting sqref="O67">
    <cfRule type="cellIs" dxfId="1803" priority="1804" operator="lessThan">
      <formula>Q67</formula>
    </cfRule>
  </conditionalFormatting>
  <conditionalFormatting sqref="N68">
    <cfRule type="cellIs" dxfId="1802" priority="1802" operator="lessThan">
      <formula>Q68</formula>
    </cfRule>
    <cfRule type="cellIs" dxfId="1801" priority="1803" operator="lessThan">
      <formula>O68</formula>
    </cfRule>
  </conditionalFormatting>
  <conditionalFormatting sqref="N69">
    <cfRule type="cellIs" dxfId="1800" priority="1800" operator="lessThan">
      <formula>Q69</formula>
    </cfRule>
    <cfRule type="cellIs" dxfId="1799" priority="1801" operator="lessThan">
      <formula>O69</formula>
    </cfRule>
  </conditionalFormatting>
  <conditionalFormatting sqref="N70">
    <cfRule type="cellIs" dxfId="1798" priority="1798" operator="lessThan">
      <formula>Q70</formula>
    </cfRule>
    <cfRule type="cellIs" dxfId="1797" priority="1799" operator="lessThan">
      <formula>O70</formula>
    </cfRule>
  </conditionalFormatting>
  <conditionalFormatting sqref="O68">
    <cfRule type="cellIs" dxfId="1796" priority="1797" operator="lessThan">
      <formula>Q68</formula>
    </cfRule>
  </conditionalFormatting>
  <conditionalFormatting sqref="O69">
    <cfRule type="cellIs" dxfId="1795" priority="1796" operator="lessThan">
      <formula>Q69</formula>
    </cfRule>
  </conditionalFormatting>
  <conditionalFormatting sqref="O70">
    <cfRule type="cellIs" dxfId="1794" priority="1795" operator="lessThan">
      <formula>Q70</formula>
    </cfRule>
  </conditionalFormatting>
  <conditionalFormatting sqref="N71">
    <cfRule type="cellIs" dxfId="1793" priority="1793" operator="lessThan">
      <formula>Q71</formula>
    </cfRule>
    <cfRule type="cellIs" dxfId="1792" priority="1794" operator="lessThan">
      <formula>O71</formula>
    </cfRule>
  </conditionalFormatting>
  <conditionalFormatting sqref="O71">
    <cfRule type="cellIs" dxfId="1791" priority="1792" operator="lessThan">
      <formula>Q71</formula>
    </cfRule>
  </conditionalFormatting>
  <conditionalFormatting sqref="N72">
    <cfRule type="cellIs" dxfId="1790" priority="1790" operator="lessThan">
      <formula>Q72</formula>
    </cfRule>
    <cfRule type="cellIs" dxfId="1789" priority="1791" operator="lessThan">
      <formula>O72</formula>
    </cfRule>
  </conditionalFormatting>
  <conditionalFormatting sqref="N73">
    <cfRule type="cellIs" dxfId="1788" priority="1788" operator="lessThan">
      <formula>Q73</formula>
    </cfRule>
    <cfRule type="cellIs" dxfId="1787" priority="1789" operator="lessThan">
      <formula>O73</formula>
    </cfRule>
  </conditionalFormatting>
  <conditionalFormatting sqref="N74">
    <cfRule type="cellIs" dxfId="1786" priority="1786" operator="lessThan">
      <formula>Q74</formula>
    </cfRule>
    <cfRule type="cellIs" dxfId="1785" priority="1787" operator="lessThan">
      <formula>O74</formula>
    </cfRule>
  </conditionalFormatting>
  <conditionalFormatting sqref="O72">
    <cfRule type="cellIs" dxfId="1784" priority="1785" operator="lessThan">
      <formula>Q72</formula>
    </cfRule>
  </conditionalFormatting>
  <conditionalFormatting sqref="O73">
    <cfRule type="cellIs" dxfId="1783" priority="1784" operator="lessThan">
      <formula>Q73</formula>
    </cfRule>
  </conditionalFormatting>
  <conditionalFormatting sqref="O74">
    <cfRule type="cellIs" dxfId="1782" priority="1783" operator="lessThan">
      <formula>Q74</formula>
    </cfRule>
  </conditionalFormatting>
  <conditionalFormatting sqref="N75">
    <cfRule type="cellIs" dxfId="1781" priority="1781" operator="lessThan">
      <formula>Q75</formula>
    </cfRule>
    <cfRule type="cellIs" dxfId="1780" priority="1782" operator="lessThan">
      <formula>O75</formula>
    </cfRule>
  </conditionalFormatting>
  <conditionalFormatting sqref="O75">
    <cfRule type="cellIs" dxfId="1779" priority="1780" operator="lessThan">
      <formula>Q75</formula>
    </cfRule>
  </conditionalFormatting>
  <conditionalFormatting sqref="N76">
    <cfRule type="cellIs" dxfId="1778" priority="1778" operator="lessThan">
      <formula>Q76</formula>
    </cfRule>
    <cfRule type="cellIs" dxfId="1777" priority="1779" operator="lessThan">
      <formula>O76</formula>
    </cfRule>
  </conditionalFormatting>
  <conditionalFormatting sqref="N77">
    <cfRule type="cellIs" dxfId="1776" priority="1776" operator="lessThan">
      <formula>Q77</formula>
    </cfRule>
    <cfRule type="cellIs" dxfId="1775" priority="1777" operator="lessThan">
      <formula>O77</formula>
    </cfRule>
  </conditionalFormatting>
  <conditionalFormatting sqref="N78">
    <cfRule type="cellIs" dxfId="1774" priority="1774" operator="lessThan">
      <formula>Q78</formula>
    </cfRule>
    <cfRule type="cellIs" dxfId="1773" priority="1775" operator="lessThan">
      <formula>O78</formula>
    </cfRule>
  </conditionalFormatting>
  <conditionalFormatting sqref="O76">
    <cfRule type="cellIs" dxfId="1772" priority="1773" operator="lessThan">
      <formula>Q76</formula>
    </cfRule>
  </conditionalFormatting>
  <conditionalFormatting sqref="O77">
    <cfRule type="cellIs" dxfId="1771" priority="1772" operator="lessThan">
      <formula>Q77</formula>
    </cfRule>
  </conditionalFormatting>
  <conditionalFormatting sqref="O78">
    <cfRule type="cellIs" dxfId="1770" priority="1771" operator="lessThan">
      <formula>Q78</formula>
    </cfRule>
  </conditionalFormatting>
  <conditionalFormatting sqref="N79">
    <cfRule type="cellIs" dxfId="1769" priority="1769" operator="lessThan">
      <formula>Q79</formula>
    </cfRule>
    <cfRule type="cellIs" dxfId="1768" priority="1770" operator="lessThan">
      <formula>O79</formula>
    </cfRule>
  </conditionalFormatting>
  <conditionalFormatting sqref="O79">
    <cfRule type="cellIs" dxfId="1767" priority="1768" operator="lessThan">
      <formula>Q79</formula>
    </cfRule>
  </conditionalFormatting>
  <conditionalFormatting sqref="N80">
    <cfRule type="cellIs" dxfId="1766" priority="1766" operator="lessThan">
      <formula>Q80</formula>
    </cfRule>
    <cfRule type="cellIs" dxfId="1765" priority="1767" operator="lessThan">
      <formula>O80</formula>
    </cfRule>
  </conditionalFormatting>
  <conditionalFormatting sqref="N81">
    <cfRule type="cellIs" dxfId="1764" priority="1764" operator="lessThan">
      <formula>Q81</formula>
    </cfRule>
    <cfRule type="cellIs" dxfId="1763" priority="1765" operator="lessThan">
      <formula>O81</formula>
    </cfRule>
  </conditionalFormatting>
  <conditionalFormatting sqref="N82">
    <cfRule type="cellIs" dxfId="1762" priority="1762" operator="lessThan">
      <formula>Q82</formula>
    </cfRule>
    <cfRule type="cellIs" dxfId="1761" priority="1763" operator="lessThan">
      <formula>O82</formula>
    </cfRule>
  </conditionalFormatting>
  <conditionalFormatting sqref="O80">
    <cfRule type="cellIs" dxfId="1760" priority="1761" operator="lessThan">
      <formula>Q80</formula>
    </cfRule>
  </conditionalFormatting>
  <conditionalFormatting sqref="O81">
    <cfRule type="cellIs" dxfId="1759" priority="1760" operator="lessThan">
      <formula>Q81</formula>
    </cfRule>
  </conditionalFormatting>
  <conditionalFormatting sqref="O82">
    <cfRule type="cellIs" dxfId="1758" priority="1759" operator="lessThan">
      <formula>Q82</formula>
    </cfRule>
  </conditionalFormatting>
  <conditionalFormatting sqref="N83">
    <cfRule type="cellIs" dxfId="1757" priority="1757" operator="lessThan">
      <formula>Q83</formula>
    </cfRule>
    <cfRule type="cellIs" dxfId="1756" priority="1758" operator="lessThan">
      <formula>O83</formula>
    </cfRule>
  </conditionalFormatting>
  <conditionalFormatting sqref="O83">
    <cfRule type="cellIs" dxfId="1755" priority="1756" operator="lessThan">
      <formula>Q83</formula>
    </cfRule>
  </conditionalFormatting>
  <conditionalFormatting sqref="N84">
    <cfRule type="cellIs" dxfId="1754" priority="1754" operator="lessThan">
      <formula>Q84</formula>
    </cfRule>
    <cfRule type="cellIs" dxfId="1753" priority="1755" operator="lessThan">
      <formula>O84</formula>
    </cfRule>
  </conditionalFormatting>
  <conditionalFormatting sqref="N85">
    <cfRule type="cellIs" dxfId="1752" priority="1752" operator="lessThan">
      <formula>Q85</formula>
    </cfRule>
    <cfRule type="cellIs" dxfId="1751" priority="1753" operator="lessThan">
      <formula>O85</formula>
    </cfRule>
  </conditionalFormatting>
  <conditionalFormatting sqref="N86">
    <cfRule type="cellIs" dxfId="1750" priority="1750" operator="lessThan">
      <formula>Q86</formula>
    </cfRule>
    <cfRule type="cellIs" dxfId="1749" priority="1751" operator="lessThan">
      <formula>O86</formula>
    </cfRule>
  </conditionalFormatting>
  <conditionalFormatting sqref="O84">
    <cfRule type="cellIs" dxfId="1748" priority="1749" operator="lessThan">
      <formula>Q84</formula>
    </cfRule>
  </conditionalFormatting>
  <conditionalFormatting sqref="O85">
    <cfRule type="cellIs" dxfId="1747" priority="1748" operator="lessThan">
      <formula>Q85</formula>
    </cfRule>
  </conditionalFormatting>
  <conditionalFormatting sqref="O86">
    <cfRule type="cellIs" dxfId="1746" priority="1747" operator="lessThan">
      <formula>Q86</formula>
    </cfRule>
  </conditionalFormatting>
  <conditionalFormatting sqref="N87">
    <cfRule type="cellIs" dxfId="1745" priority="1745" operator="lessThan">
      <formula>Q87</formula>
    </cfRule>
    <cfRule type="cellIs" dxfId="1744" priority="1746" operator="lessThan">
      <formula>O87</formula>
    </cfRule>
  </conditionalFormatting>
  <conditionalFormatting sqref="O87">
    <cfRule type="cellIs" dxfId="1743" priority="1744" operator="lessThan">
      <formula>Q87</formula>
    </cfRule>
  </conditionalFormatting>
  <conditionalFormatting sqref="N88">
    <cfRule type="cellIs" dxfId="1742" priority="1742" operator="lessThan">
      <formula>Q88</formula>
    </cfRule>
    <cfRule type="cellIs" dxfId="1741" priority="1743" operator="lessThan">
      <formula>O88</formula>
    </cfRule>
  </conditionalFormatting>
  <conditionalFormatting sqref="N89">
    <cfRule type="cellIs" dxfId="1740" priority="1740" operator="lessThan">
      <formula>Q89</formula>
    </cfRule>
    <cfRule type="cellIs" dxfId="1739" priority="1741" operator="lessThan">
      <formula>O89</formula>
    </cfRule>
  </conditionalFormatting>
  <conditionalFormatting sqref="N90">
    <cfRule type="cellIs" dxfId="1738" priority="1738" operator="lessThan">
      <formula>Q90</formula>
    </cfRule>
    <cfRule type="cellIs" dxfId="1737" priority="1739" operator="lessThan">
      <formula>O90</formula>
    </cfRule>
  </conditionalFormatting>
  <conditionalFormatting sqref="O88">
    <cfRule type="cellIs" dxfId="1736" priority="1737" operator="lessThan">
      <formula>Q88</formula>
    </cfRule>
  </conditionalFormatting>
  <conditionalFormatting sqref="O89">
    <cfRule type="cellIs" dxfId="1735" priority="1736" operator="lessThan">
      <formula>Q89</formula>
    </cfRule>
  </conditionalFormatting>
  <conditionalFormatting sqref="O90">
    <cfRule type="cellIs" dxfId="1734" priority="1735" operator="lessThan">
      <formula>Q90</formula>
    </cfRule>
  </conditionalFormatting>
  <conditionalFormatting sqref="N91">
    <cfRule type="cellIs" dxfId="1733" priority="1733" operator="lessThan">
      <formula>Q91</formula>
    </cfRule>
    <cfRule type="cellIs" dxfId="1732" priority="1734" operator="lessThan">
      <formula>O91</formula>
    </cfRule>
  </conditionalFormatting>
  <conditionalFormatting sqref="O91">
    <cfRule type="cellIs" dxfId="1731" priority="1732" operator="lessThan">
      <formula>Q91</formula>
    </cfRule>
  </conditionalFormatting>
  <conditionalFormatting sqref="N92">
    <cfRule type="cellIs" dxfId="1730" priority="1730" operator="lessThan">
      <formula>Q92</formula>
    </cfRule>
    <cfRule type="cellIs" dxfId="1729" priority="1731" operator="lessThan">
      <formula>O92</formula>
    </cfRule>
  </conditionalFormatting>
  <conditionalFormatting sqref="N93">
    <cfRule type="cellIs" dxfId="1728" priority="1728" operator="lessThan">
      <formula>Q93</formula>
    </cfRule>
    <cfRule type="cellIs" dxfId="1727" priority="1729" operator="lessThan">
      <formula>O93</formula>
    </cfRule>
  </conditionalFormatting>
  <conditionalFormatting sqref="N94">
    <cfRule type="cellIs" dxfId="1726" priority="1726" operator="lessThan">
      <formula>Q94</formula>
    </cfRule>
    <cfRule type="cellIs" dxfId="1725" priority="1727" operator="lessThan">
      <formula>O94</formula>
    </cfRule>
  </conditionalFormatting>
  <conditionalFormatting sqref="O92">
    <cfRule type="cellIs" dxfId="1724" priority="1725" operator="lessThan">
      <formula>Q92</formula>
    </cfRule>
  </conditionalFormatting>
  <conditionalFormatting sqref="O93">
    <cfRule type="cellIs" dxfId="1723" priority="1724" operator="lessThan">
      <formula>Q93</formula>
    </cfRule>
  </conditionalFormatting>
  <conditionalFormatting sqref="O94">
    <cfRule type="cellIs" dxfId="1722" priority="1723" operator="lessThan">
      <formula>Q94</formula>
    </cfRule>
  </conditionalFormatting>
  <conditionalFormatting sqref="N95">
    <cfRule type="cellIs" dxfId="1721" priority="1721" operator="lessThan">
      <formula>Q95</formula>
    </cfRule>
    <cfRule type="cellIs" dxfId="1720" priority="1722" operator="lessThan">
      <formula>O95</formula>
    </cfRule>
  </conditionalFormatting>
  <conditionalFormatting sqref="O95">
    <cfRule type="cellIs" dxfId="1719" priority="1720" operator="lessThan">
      <formula>Q95</formula>
    </cfRule>
  </conditionalFormatting>
  <conditionalFormatting sqref="N96">
    <cfRule type="cellIs" dxfId="1718" priority="1718" operator="lessThan">
      <formula>Q96</formula>
    </cfRule>
    <cfRule type="cellIs" dxfId="1717" priority="1719" operator="lessThan">
      <formula>O96</formula>
    </cfRule>
  </conditionalFormatting>
  <conditionalFormatting sqref="N97">
    <cfRule type="cellIs" dxfId="1716" priority="1716" operator="lessThan">
      <formula>Q97</formula>
    </cfRule>
    <cfRule type="cellIs" dxfId="1715" priority="1717" operator="lessThan">
      <formula>O97</formula>
    </cfRule>
  </conditionalFormatting>
  <conditionalFormatting sqref="N98">
    <cfRule type="cellIs" dxfId="1714" priority="1714" operator="lessThan">
      <formula>Q98</formula>
    </cfRule>
    <cfRule type="cellIs" dxfId="1713" priority="1715" operator="lessThan">
      <formula>O98</formula>
    </cfRule>
  </conditionalFormatting>
  <conditionalFormatting sqref="O96">
    <cfRule type="cellIs" dxfId="1712" priority="1713" operator="lessThan">
      <formula>Q96</formula>
    </cfRule>
  </conditionalFormatting>
  <conditionalFormatting sqref="O97">
    <cfRule type="cellIs" dxfId="1711" priority="1712" operator="lessThan">
      <formula>Q97</formula>
    </cfRule>
  </conditionalFormatting>
  <conditionalFormatting sqref="O98">
    <cfRule type="cellIs" dxfId="1710" priority="1711" operator="lessThan">
      <formula>Q98</formula>
    </cfRule>
  </conditionalFormatting>
  <conditionalFormatting sqref="N99">
    <cfRule type="cellIs" dxfId="1709" priority="1709" operator="lessThan">
      <formula>Q99</formula>
    </cfRule>
    <cfRule type="cellIs" dxfId="1708" priority="1710" operator="lessThan">
      <formula>O99</formula>
    </cfRule>
  </conditionalFormatting>
  <conditionalFormatting sqref="O99">
    <cfRule type="cellIs" dxfId="1707" priority="1708" operator="lessThan">
      <formula>Q99</formula>
    </cfRule>
  </conditionalFormatting>
  <conditionalFormatting sqref="N100">
    <cfRule type="cellIs" dxfId="1706" priority="1706" operator="lessThan">
      <formula>Q100</formula>
    </cfRule>
    <cfRule type="cellIs" dxfId="1705" priority="1707" operator="lessThan">
      <formula>O100</formula>
    </cfRule>
  </conditionalFormatting>
  <conditionalFormatting sqref="N101">
    <cfRule type="cellIs" dxfId="1704" priority="1704" operator="lessThan">
      <formula>Q101</formula>
    </cfRule>
    <cfRule type="cellIs" dxfId="1703" priority="1705" operator="lessThan">
      <formula>O101</formula>
    </cfRule>
  </conditionalFormatting>
  <conditionalFormatting sqref="N102">
    <cfRule type="cellIs" dxfId="1702" priority="1702" operator="lessThan">
      <formula>Q102</formula>
    </cfRule>
    <cfRule type="cellIs" dxfId="1701" priority="1703" operator="lessThan">
      <formula>O102</formula>
    </cfRule>
  </conditionalFormatting>
  <conditionalFormatting sqref="O100">
    <cfRule type="cellIs" dxfId="1700" priority="1701" operator="lessThan">
      <formula>Q100</formula>
    </cfRule>
  </conditionalFormatting>
  <conditionalFormatting sqref="O101">
    <cfRule type="cellIs" dxfId="1699" priority="1700" operator="lessThan">
      <formula>Q101</formula>
    </cfRule>
  </conditionalFormatting>
  <conditionalFormatting sqref="O102">
    <cfRule type="cellIs" dxfId="1698" priority="1699" operator="lessThan">
      <formula>Q102</formula>
    </cfRule>
  </conditionalFormatting>
  <conditionalFormatting sqref="N103">
    <cfRule type="cellIs" dxfId="1697" priority="1697" operator="lessThan">
      <formula>Q103</formula>
    </cfRule>
    <cfRule type="cellIs" dxfId="1696" priority="1698" operator="lessThan">
      <formula>O103</formula>
    </cfRule>
  </conditionalFormatting>
  <conditionalFormatting sqref="O103">
    <cfRule type="cellIs" dxfId="1695" priority="1696" operator="lessThan">
      <formula>Q103</formula>
    </cfRule>
  </conditionalFormatting>
  <conditionalFormatting sqref="N104">
    <cfRule type="cellIs" dxfId="1694" priority="1694" operator="lessThan">
      <formula>Q104</formula>
    </cfRule>
    <cfRule type="cellIs" dxfId="1693" priority="1695" operator="lessThan">
      <formula>O104</formula>
    </cfRule>
  </conditionalFormatting>
  <conditionalFormatting sqref="N105">
    <cfRule type="cellIs" dxfId="1692" priority="1692" operator="lessThan">
      <formula>Q105</formula>
    </cfRule>
    <cfRule type="cellIs" dxfId="1691" priority="1693" operator="lessThan">
      <formula>O105</formula>
    </cfRule>
  </conditionalFormatting>
  <conditionalFormatting sqref="N106">
    <cfRule type="cellIs" dxfId="1690" priority="1690" operator="lessThan">
      <formula>Q106</formula>
    </cfRule>
    <cfRule type="cellIs" dxfId="1689" priority="1691" operator="lessThan">
      <formula>O106</formula>
    </cfRule>
  </conditionalFormatting>
  <conditionalFormatting sqref="O104">
    <cfRule type="cellIs" dxfId="1688" priority="1689" operator="lessThan">
      <formula>Q104</formula>
    </cfRule>
  </conditionalFormatting>
  <conditionalFormatting sqref="O105">
    <cfRule type="cellIs" dxfId="1687" priority="1688" operator="lessThan">
      <formula>Q105</formula>
    </cfRule>
  </conditionalFormatting>
  <conditionalFormatting sqref="O106">
    <cfRule type="cellIs" dxfId="1686" priority="1687" operator="lessThan">
      <formula>Q106</formula>
    </cfRule>
  </conditionalFormatting>
  <conditionalFormatting sqref="N107">
    <cfRule type="cellIs" dxfId="1685" priority="1685" operator="lessThan">
      <formula>Q107</formula>
    </cfRule>
    <cfRule type="cellIs" dxfId="1684" priority="1686" operator="lessThan">
      <formula>O107</formula>
    </cfRule>
  </conditionalFormatting>
  <conditionalFormatting sqref="O107">
    <cfRule type="cellIs" dxfId="1683" priority="1684" operator="lessThan">
      <formula>Q107</formula>
    </cfRule>
  </conditionalFormatting>
  <conditionalFormatting sqref="N108">
    <cfRule type="cellIs" dxfId="1682" priority="1682" operator="lessThan">
      <formula>Q108</formula>
    </cfRule>
    <cfRule type="cellIs" dxfId="1681" priority="1683" operator="lessThan">
      <formula>O108</formula>
    </cfRule>
  </conditionalFormatting>
  <conditionalFormatting sqref="N109">
    <cfRule type="cellIs" dxfId="1680" priority="1680" operator="lessThan">
      <formula>Q109</formula>
    </cfRule>
    <cfRule type="cellIs" dxfId="1679" priority="1681" operator="lessThan">
      <formula>O109</formula>
    </cfRule>
  </conditionalFormatting>
  <conditionalFormatting sqref="N110">
    <cfRule type="cellIs" dxfId="1678" priority="1678" operator="lessThan">
      <formula>Q110</formula>
    </cfRule>
    <cfRule type="cellIs" dxfId="1677" priority="1679" operator="lessThan">
      <formula>O110</formula>
    </cfRule>
  </conditionalFormatting>
  <conditionalFormatting sqref="O108">
    <cfRule type="cellIs" dxfId="1676" priority="1677" operator="lessThan">
      <formula>Q108</formula>
    </cfRule>
  </conditionalFormatting>
  <conditionalFormatting sqref="O109">
    <cfRule type="cellIs" dxfId="1675" priority="1676" operator="lessThan">
      <formula>Q109</formula>
    </cfRule>
  </conditionalFormatting>
  <conditionalFormatting sqref="O110">
    <cfRule type="cellIs" dxfId="1674" priority="1675" operator="lessThan">
      <formula>Q110</formula>
    </cfRule>
  </conditionalFormatting>
  <conditionalFormatting sqref="N111">
    <cfRule type="cellIs" dxfId="1673" priority="1673" operator="lessThan">
      <formula>Q111</formula>
    </cfRule>
    <cfRule type="cellIs" dxfId="1672" priority="1674" operator="lessThan">
      <formula>O111</formula>
    </cfRule>
  </conditionalFormatting>
  <conditionalFormatting sqref="O111">
    <cfRule type="cellIs" dxfId="1671" priority="1672" operator="lessThan">
      <formula>Q111</formula>
    </cfRule>
  </conditionalFormatting>
  <conditionalFormatting sqref="N112">
    <cfRule type="cellIs" dxfId="1670" priority="1670" operator="lessThan">
      <formula>Q112</formula>
    </cfRule>
    <cfRule type="cellIs" dxfId="1669" priority="1671" operator="lessThan">
      <formula>O112</formula>
    </cfRule>
  </conditionalFormatting>
  <conditionalFormatting sqref="N113">
    <cfRule type="cellIs" dxfId="1668" priority="1668" operator="lessThan">
      <formula>Q113</formula>
    </cfRule>
    <cfRule type="cellIs" dxfId="1667" priority="1669" operator="lessThan">
      <formula>O113</formula>
    </cfRule>
  </conditionalFormatting>
  <conditionalFormatting sqref="N114">
    <cfRule type="cellIs" dxfId="1666" priority="1666" operator="lessThan">
      <formula>Q114</formula>
    </cfRule>
    <cfRule type="cellIs" dxfId="1665" priority="1667" operator="lessThan">
      <formula>O114</formula>
    </cfRule>
  </conditionalFormatting>
  <conditionalFormatting sqref="O112">
    <cfRule type="cellIs" dxfId="1664" priority="1665" operator="lessThan">
      <formula>Q112</formula>
    </cfRule>
  </conditionalFormatting>
  <conditionalFormatting sqref="O113">
    <cfRule type="cellIs" dxfId="1663" priority="1664" operator="lessThan">
      <formula>Q113</formula>
    </cfRule>
  </conditionalFormatting>
  <conditionalFormatting sqref="O114">
    <cfRule type="cellIs" dxfId="1662" priority="1663" operator="lessThan">
      <formula>Q114</formula>
    </cfRule>
  </conditionalFormatting>
  <conditionalFormatting sqref="N115">
    <cfRule type="cellIs" dxfId="1661" priority="1661" operator="lessThan">
      <formula>Q115</formula>
    </cfRule>
    <cfRule type="cellIs" dxfId="1660" priority="1662" operator="lessThan">
      <formula>O115</formula>
    </cfRule>
  </conditionalFormatting>
  <conditionalFormatting sqref="O115">
    <cfRule type="cellIs" dxfId="1659" priority="1660" operator="lessThan">
      <formula>Q115</formula>
    </cfRule>
  </conditionalFormatting>
  <conditionalFormatting sqref="N116">
    <cfRule type="cellIs" dxfId="1658" priority="1658" operator="lessThan">
      <formula>Q116</formula>
    </cfRule>
    <cfRule type="cellIs" dxfId="1657" priority="1659" operator="lessThan">
      <formula>O116</formula>
    </cfRule>
  </conditionalFormatting>
  <conditionalFormatting sqref="N117">
    <cfRule type="cellIs" dxfId="1656" priority="1656" operator="lessThan">
      <formula>Q117</formula>
    </cfRule>
    <cfRule type="cellIs" dxfId="1655" priority="1657" operator="lessThan">
      <formula>O117</formula>
    </cfRule>
  </conditionalFormatting>
  <conditionalFormatting sqref="N118">
    <cfRule type="cellIs" dxfId="1654" priority="1654" operator="lessThan">
      <formula>Q118</formula>
    </cfRule>
    <cfRule type="cellIs" dxfId="1653" priority="1655" operator="lessThan">
      <formula>O118</formula>
    </cfRule>
  </conditionalFormatting>
  <conditionalFormatting sqref="O116">
    <cfRule type="cellIs" dxfId="1652" priority="1653" operator="lessThan">
      <formula>Q116</formula>
    </cfRule>
  </conditionalFormatting>
  <conditionalFormatting sqref="O117">
    <cfRule type="cellIs" dxfId="1651" priority="1652" operator="lessThan">
      <formula>Q117</formula>
    </cfRule>
  </conditionalFormatting>
  <conditionalFormatting sqref="O118">
    <cfRule type="cellIs" dxfId="1650" priority="1651" operator="lessThan">
      <formula>Q118</formula>
    </cfRule>
  </conditionalFormatting>
  <conditionalFormatting sqref="N119">
    <cfRule type="cellIs" dxfId="1649" priority="1649" operator="lessThan">
      <formula>Q119</formula>
    </cfRule>
    <cfRule type="cellIs" dxfId="1648" priority="1650" operator="lessThan">
      <formula>O119</formula>
    </cfRule>
  </conditionalFormatting>
  <conditionalFormatting sqref="O119">
    <cfRule type="cellIs" dxfId="1647" priority="1648" operator="lessThan">
      <formula>Q119</formula>
    </cfRule>
  </conditionalFormatting>
  <conditionalFormatting sqref="N120">
    <cfRule type="cellIs" dxfId="1646" priority="1646" operator="lessThan">
      <formula>Q120</formula>
    </cfRule>
    <cfRule type="cellIs" dxfId="1645" priority="1647" operator="lessThan">
      <formula>O120</formula>
    </cfRule>
  </conditionalFormatting>
  <conditionalFormatting sqref="N121">
    <cfRule type="cellIs" dxfId="1644" priority="1644" operator="lessThan">
      <formula>Q121</formula>
    </cfRule>
    <cfRule type="cellIs" dxfId="1643" priority="1645" operator="lessThan">
      <formula>O121</formula>
    </cfRule>
  </conditionalFormatting>
  <conditionalFormatting sqref="N122">
    <cfRule type="cellIs" dxfId="1642" priority="1642" operator="lessThan">
      <formula>Q122</formula>
    </cfRule>
    <cfRule type="cellIs" dxfId="1641" priority="1643" operator="lessThan">
      <formula>O122</formula>
    </cfRule>
  </conditionalFormatting>
  <conditionalFormatting sqref="O120">
    <cfRule type="cellIs" dxfId="1640" priority="1641" operator="lessThan">
      <formula>Q120</formula>
    </cfRule>
  </conditionalFormatting>
  <conditionalFormatting sqref="O121">
    <cfRule type="cellIs" dxfId="1639" priority="1640" operator="lessThan">
      <formula>Q121</formula>
    </cfRule>
  </conditionalFormatting>
  <conditionalFormatting sqref="O122">
    <cfRule type="cellIs" dxfId="1638" priority="1639" operator="lessThan">
      <formula>Q122</formula>
    </cfRule>
  </conditionalFormatting>
  <conditionalFormatting sqref="N123">
    <cfRule type="cellIs" dxfId="1637" priority="1637" operator="lessThan">
      <formula>Q123</formula>
    </cfRule>
    <cfRule type="cellIs" dxfId="1636" priority="1638" operator="lessThan">
      <formula>O123</formula>
    </cfRule>
  </conditionalFormatting>
  <conditionalFormatting sqref="O123">
    <cfRule type="cellIs" dxfId="1635" priority="1636" operator="lessThan">
      <formula>Q123</formula>
    </cfRule>
  </conditionalFormatting>
  <conditionalFormatting sqref="N124">
    <cfRule type="cellIs" dxfId="1634" priority="1634" operator="lessThan">
      <formula>Q124</formula>
    </cfRule>
    <cfRule type="cellIs" dxfId="1633" priority="1635" operator="lessThan">
      <formula>O124</formula>
    </cfRule>
  </conditionalFormatting>
  <conditionalFormatting sqref="N125">
    <cfRule type="cellIs" dxfId="1632" priority="1632" operator="lessThan">
      <formula>Q125</formula>
    </cfRule>
    <cfRule type="cellIs" dxfId="1631" priority="1633" operator="lessThan">
      <formula>O125</formula>
    </cfRule>
  </conditionalFormatting>
  <conditionalFormatting sqref="N126">
    <cfRule type="cellIs" dxfId="1630" priority="1630" operator="lessThan">
      <formula>Q126</formula>
    </cfRule>
    <cfRule type="cellIs" dxfId="1629" priority="1631" operator="lessThan">
      <formula>O126</formula>
    </cfRule>
  </conditionalFormatting>
  <conditionalFormatting sqref="O124">
    <cfRule type="cellIs" dxfId="1628" priority="1629" operator="lessThan">
      <formula>Q124</formula>
    </cfRule>
  </conditionalFormatting>
  <conditionalFormatting sqref="O125">
    <cfRule type="cellIs" dxfId="1627" priority="1628" operator="lessThan">
      <formula>Q125</formula>
    </cfRule>
  </conditionalFormatting>
  <conditionalFormatting sqref="O126">
    <cfRule type="cellIs" dxfId="1626" priority="1627" operator="lessThan">
      <formula>Q126</formula>
    </cfRule>
  </conditionalFormatting>
  <conditionalFormatting sqref="N127">
    <cfRule type="cellIs" dxfId="1625" priority="1625" operator="lessThan">
      <formula>Q127</formula>
    </cfRule>
    <cfRule type="cellIs" dxfId="1624" priority="1626" operator="lessThan">
      <formula>O127</formula>
    </cfRule>
  </conditionalFormatting>
  <conditionalFormatting sqref="O127">
    <cfRule type="cellIs" dxfId="1623" priority="1624" operator="lessThan">
      <formula>Q127</formula>
    </cfRule>
  </conditionalFormatting>
  <conditionalFormatting sqref="N128">
    <cfRule type="cellIs" dxfId="1622" priority="1622" operator="lessThan">
      <formula>Q128</formula>
    </cfRule>
    <cfRule type="cellIs" dxfId="1621" priority="1623" operator="lessThan">
      <formula>O128</formula>
    </cfRule>
  </conditionalFormatting>
  <conditionalFormatting sqref="N129">
    <cfRule type="cellIs" dxfId="1620" priority="1620" operator="lessThan">
      <formula>Q129</formula>
    </cfRule>
    <cfRule type="cellIs" dxfId="1619" priority="1621" operator="lessThan">
      <formula>O129</formula>
    </cfRule>
  </conditionalFormatting>
  <conditionalFormatting sqref="N130">
    <cfRule type="cellIs" dxfId="1618" priority="1618" operator="lessThan">
      <formula>Q130</formula>
    </cfRule>
    <cfRule type="cellIs" dxfId="1617" priority="1619" operator="lessThan">
      <formula>O130</formula>
    </cfRule>
  </conditionalFormatting>
  <conditionalFormatting sqref="O128">
    <cfRule type="cellIs" dxfId="1616" priority="1617" operator="lessThan">
      <formula>Q128</formula>
    </cfRule>
  </conditionalFormatting>
  <conditionalFormatting sqref="O129">
    <cfRule type="cellIs" dxfId="1615" priority="1616" operator="lessThan">
      <formula>Q129</formula>
    </cfRule>
  </conditionalFormatting>
  <conditionalFormatting sqref="O130">
    <cfRule type="cellIs" dxfId="1614" priority="1615" operator="lessThan">
      <formula>Q130</formula>
    </cfRule>
  </conditionalFormatting>
  <conditionalFormatting sqref="N131">
    <cfRule type="cellIs" dxfId="1613" priority="1613" operator="lessThan">
      <formula>Q131</formula>
    </cfRule>
    <cfRule type="cellIs" dxfId="1612" priority="1614" operator="lessThan">
      <formula>O131</formula>
    </cfRule>
  </conditionalFormatting>
  <conditionalFormatting sqref="O131">
    <cfRule type="cellIs" dxfId="1611" priority="1612" operator="lessThan">
      <formula>Q131</formula>
    </cfRule>
  </conditionalFormatting>
  <conditionalFormatting sqref="N132">
    <cfRule type="cellIs" dxfId="1610" priority="1610" operator="lessThan">
      <formula>Q132</formula>
    </cfRule>
    <cfRule type="cellIs" dxfId="1609" priority="1611" operator="lessThan">
      <formula>O132</formula>
    </cfRule>
  </conditionalFormatting>
  <conditionalFormatting sqref="N133">
    <cfRule type="cellIs" dxfId="1608" priority="1608" operator="lessThan">
      <formula>Q133</formula>
    </cfRule>
    <cfRule type="cellIs" dxfId="1607" priority="1609" operator="lessThan">
      <formula>O133</formula>
    </cfRule>
  </conditionalFormatting>
  <conditionalFormatting sqref="N134">
    <cfRule type="cellIs" dxfId="1606" priority="1606" operator="lessThan">
      <formula>Q134</formula>
    </cfRule>
    <cfRule type="cellIs" dxfId="1605" priority="1607" operator="lessThan">
      <formula>O134</formula>
    </cfRule>
  </conditionalFormatting>
  <conditionalFormatting sqref="O132">
    <cfRule type="cellIs" dxfId="1604" priority="1605" operator="lessThan">
      <formula>Q132</formula>
    </cfRule>
  </conditionalFormatting>
  <conditionalFormatting sqref="O133">
    <cfRule type="cellIs" dxfId="1603" priority="1604" operator="lessThan">
      <formula>Q133</formula>
    </cfRule>
  </conditionalFormatting>
  <conditionalFormatting sqref="O134">
    <cfRule type="cellIs" dxfId="1602" priority="1603" operator="lessThan">
      <formula>Q134</formula>
    </cfRule>
  </conditionalFormatting>
  <conditionalFormatting sqref="N135">
    <cfRule type="cellIs" dxfId="1601" priority="1601" operator="lessThan">
      <formula>Q135</formula>
    </cfRule>
    <cfRule type="cellIs" dxfId="1600" priority="1602" operator="lessThan">
      <formula>O135</formula>
    </cfRule>
  </conditionalFormatting>
  <conditionalFormatting sqref="O135">
    <cfRule type="cellIs" dxfId="1599" priority="1600" operator="lessThan">
      <formula>Q135</formula>
    </cfRule>
  </conditionalFormatting>
  <conditionalFormatting sqref="N136">
    <cfRule type="cellIs" dxfId="1598" priority="1598" operator="lessThan">
      <formula>Q136</formula>
    </cfRule>
    <cfRule type="cellIs" dxfId="1597" priority="1599" operator="lessThan">
      <formula>O136</formula>
    </cfRule>
  </conditionalFormatting>
  <conditionalFormatting sqref="N137">
    <cfRule type="cellIs" dxfId="1596" priority="1596" operator="lessThan">
      <formula>Q137</formula>
    </cfRule>
    <cfRule type="cellIs" dxfId="1595" priority="1597" operator="lessThan">
      <formula>O137</formula>
    </cfRule>
  </conditionalFormatting>
  <conditionalFormatting sqref="N138">
    <cfRule type="cellIs" dxfId="1594" priority="1594" operator="lessThan">
      <formula>Q138</formula>
    </cfRule>
    <cfRule type="cellIs" dxfId="1593" priority="1595" operator="lessThan">
      <formula>O138</formula>
    </cfRule>
  </conditionalFormatting>
  <conditionalFormatting sqref="O136">
    <cfRule type="cellIs" dxfId="1592" priority="1593" operator="lessThan">
      <formula>Q136</formula>
    </cfRule>
  </conditionalFormatting>
  <conditionalFormatting sqref="O137">
    <cfRule type="cellIs" dxfId="1591" priority="1592" operator="lessThan">
      <formula>Q137</formula>
    </cfRule>
  </conditionalFormatting>
  <conditionalFormatting sqref="O138">
    <cfRule type="cellIs" dxfId="1590" priority="1591" operator="lessThan">
      <formula>Q138</formula>
    </cfRule>
  </conditionalFormatting>
  <conditionalFormatting sqref="N139">
    <cfRule type="cellIs" dxfId="1589" priority="1589" operator="lessThan">
      <formula>Q139</formula>
    </cfRule>
    <cfRule type="cellIs" dxfId="1588" priority="1590" operator="lessThan">
      <formula>O139</formula>
    </cfRule>
  </conditionalFormatting>
  <conditionalFormatting sqref="O139">
    <cfRule type="cellIs" dxfId="1587" priority="1588" operator="lessThan">
      <formula>Q139</formula>
    </cfRule>
  </conditionalFormatting>
  <conditionalFormatting sqref="N140">
    <cfRule type="cellIs" dxfId="1586" priority="1586" operator="lessThan">
      <formula>Q140</formula>
    </cfRule>
    <cfRule type="cellIs" dxfId="1585" priority="1587" operator="lessThan">
      <formula>O140</formula>
    </cfRule>
  </conditionalFormatting>
  <conditionalFormatting sqref="N141">
    <cfRule type="cellIs" dxfId="1584" priority="1584" operator="lessThan">
      <formula>Q141</formula>
    </cfRule>
    <cfRule type="cellIs" dxfId="1583" priority="1585" operator="lessThan">
      <formula>O141</formula>
    </cfRule>
  </conditionalFormatting>
  <conditionalFormatting sqref="N142">
    <cfRule type="cellIs" dxfId="1582" priority="1582" operator="lessThan">
      <formula>Q142</formula>
    </cfRule>
    <cfRule type="cellIs" dxfId="1581" priority="1583" operator="lessThan">
      <formula>O142</formula>
    </cfRule>
  </conditionalFormatting>
  <conditionalFormatting sqref="O140">
    <cfRule type="cellIs" dxfId="1580" priority="1581" operator="lessThan">
      <formula>Q140</formula>
    </cfRule>
  </conditionalFormatting>
  <conditionalFormatting sqref="O141">
    <cfRule type="cellIs" dxfId="1579" priority="1580" operator="lessThan">
      <formula>Q141</formula>
    </cfRule>
  </conditionalFormatting>
  <conditionalFormatting sqref="O142">
    <cfRule type="cellIs" dxfId="1578" priority="1579" operator="lessThan">
      <formula>Q142</formula>
    </cfRule>
  </conditionalFormatting>
  <conditionalFormatting sqref="N143">
    <cfRule type="cellIs" dxfId="1577" priority="1577" operator="lessThan">
      <formula>Q143</formula>
    </cfRule>
    <cfRule type="cellIs" dxfId="1576" priority="1578" operator="lessThan">
      <formula>O143</formula>
    </cfRule>
  </conditionalFormatting>
  <conditionalFormatting sqref="O143">
    <cfRule type="cellIs" dxfId="1575" priority="1576" operator="lessThan">
      <formula>Q143</formula>
    </cfRule>
  </conditionalFormatting>
  <conditionalFormatting sqref="N144">
    <cfRule type="cellIs" dxfId="1574" priority="1574" operator="lessThan">
      <formula>Q144</formula>
    </cfRule>
    <cfRule type="cellIs" dxfId="1573" priority="1575" operator="lessThan">
      <formula>O144</formula>
    </cfRule>
  </conditionalFormatting>
  <conditionalFormatting sqref="N145">
    <cfRule type="cellIs" dxfId="1572" priority="1572" operator="lessThan">
      <formula>Q145</formula>
    </cfRule>
    <cfRule type="cellIs" dxfId="1571" priority="1573" operator="lessThan">
      <formula>O145</formula>
    </cfRule>
  </conditionalFormatting>
  <conditionalFormatting sqref="N146">
    <cfRule type="cellIs" dxfId="1570" priority="1570" operator="lessThan">
      <formula>Q146</formula>
    </cfRule>
    <cfRule type="cellIs" dxfId="1569" priority="1571" operator="lessThan">
      <formula>O146</formula>
    </cfRule>
  </conditionalFormatting>
  <conditionalFormatting sqref="O144">
    <cfRule type="cellIs" dxfId="1568" priority="1569" operator="lessThan">
      <formula>Q144</formula>
    </cfRule>
  </conditionalFormatting>
  <conditionalFormatting sqref="O145">
    <cfRule type="cellIs" dxfId="1567" priority="1568" operator="lessThan">
      <formula>Q145</formula>
    </cfRule>
  </conditionalFormatting>
  <conditionalFormatting sqref="O146">
    <cfRule type="cellIs" dxfId="1566" priority="1567" operator="lessThan">
      <formula>Q146</formula>
    </cfRule>
  </conditionalFormatting>
  <conditionalFormatting sqref="N147">
    <cfRule type="cellIs" dxfId="1565" priority="1565" operator="lessThan">
      <formula>Q147</formula>
    </cfRule>
    <cfRule type="cellIs" dxfId="1564" priority="1566" operator="lessThan">
      <formula>O147</formula>
    </cfRule>
  </conditionalFormatting>
  <conditionalFormatting sqref="O147">
    <cfRule type="cellIs" dxfId="1563" priority="1564" operator="lessThan">
      <formula>Q147</formula>
    </cfRule>
  </conditionalFormatting>
  <conditionalFormatting sqref="N148">
    <cfRule type="cellIs" dxfId="1562" priority="1562" operator="lessThan">
      <formula>Q148</formula>
    </cfRule>
    <cfRule type="cellIs" dxfId="1561" priority="1563" operator="lessThan">
      <formula>O148</formula>
    </cfRule>
  </conditionalFormatting>
  <conditionalFormatting sqref="N149">
    <cfRule type="cellIs" dxfId="1560" priority="1560" operator="lessThan">
      <formula>Q149</formula>
    </cfRule>
    <cfRule type="cellIs" dxfId="1559" priority="1561" operator="lessThan">
      <formula>O149</formula>
    </cfRule>
  </conditionalFormatting>
  <conditionalFormatting sqref="N150">
    <cfRule type="cellIs" dxfId="1558" priority="1558" operator="lessThan">
      <formula>Q150</formula>
    </cfRule>
    <cfRule type="cellIs" dxfId="1557" priority="1559" operator="lessThan">
      <formula>O150</formula>
    </cfRule>
  </conditionalFormatting>
  <conditionalFormatting sqref="O148">
    <cfRule type="cellIs" dxfId="1556" priority="1557" operator="lessThan">
      <formula>Q148</formula>
    </cfRule>
  </conditionalFormatting>
  <conditionalFormatting sqref="O149">
    <cfRule type="cellIs" dxfId="1555" priority="1556" operator="lessThan">
      <formula>Q149</formula>
    </cfRule>
  </conditionalFormatting>
  <conditionalFormatting sqref="O150">
    <cfRule type="cellIs" dxfId="1554" priority="1555" operator="lessThan">
      <formula>Q150</formula>
    </cfRule>
  </conditionalFormatting>
  <conditionalFormatting sqref="N151">
    <cfRule type="cellIs" dxfId="1553" priority="1553" operator="lessThan">
      <formula>Q151</formula>
    </cfRule>
    <cfRule type="cellIs" dxfId="1552" priority="1554" operator="lessThan">
      <formula>O151</formula>
    </cfRule>
  </conditionalFormatting>
  <conditionalFormatting sqref="O151">
    <cfRule type="cellIs" dxfId="1551" priority="1552" operator="lessThan">
      <formula>Q151</formula>
    </cfRule>
  </conditionalFormatting>
  <conditionalFormatting sqref="N152">
    <cfRule type="cellIs" dxfId="1550" priority="1550" operator="lessThan">
      <formula>Q152</formula>
    </cfRule>
    <cfRule type="cellIs" dxfId="1549" priority="1551" operator="lessThan">
      <formula>O152</formula>
    </cfRule>
  </conditionalFormatting>
  <conditionalFormatting sqref="N153">
    <cfRule type="cellIs" dxfId="1548" priority="1548" operator="lessThan">
      <formula>Q153</formula>
    </cfRule>
    <cfRule type="cellIs" dxfId="1547" priority="1549" operator="lessThan">
      <formula>O153</formula>
    </cfRule>
  </conditionalFormatting>
  <conditionalFormatting sqref="N154">
    <cfRule type="cellIs" dxfId="1546" priority="1546" operator="lessThan">
      <formula>Q154</formula>
    </cfRule>
    <cfRule type="cellIs" dxfId="1545" priority="1547" operator="lessThan">
      <formula>O154</formula>
    </cfRule>
  </conditionalFormatting>
  <conditionalFormatting sqref="O152">
    <cfRule type="cellIs" dxfId="1544" priority="1545" operator="lessThan">
      <formula>Q152</formula>
    </cfRule>
  </conditionalFormatting>
  <conditionalFormatting sqref="O153">
    <cfRule type="cellIs" dxfId="1543" priority="1544" operator="lessThan">
      <formula>Q153</formula>
    </cfRule>
  </conditionalFormatting>
  <conditionalFormatting sqref="O154">
    <cfRule type="cellIs" dxfId="1542" priority="1543" operator="lessThan">
      <formula>Q154</formula>
    </cfRule>
  </conditionalFormatting>
  <conditionalFormatting sqref="N155">
    <cfRule type="cellIs" dxfId="1541" priority="1541" operator="lessThan">
      <formula>Q155</formula>
    </cfRule>
    <cfRule type="cellIs" dxfId="1540" priority="1542" operator="lessThan">
      <formula>O155</formula>
    </cfRule>
  </conditionalFormatting>
  <conditionalFormatting sqref="O155">
    <cfRule type="cellIs" dxfId="1539" priority="1540" operator="lessThan">
      <formula>Q155</formula>
    </cfRule>
  </conditionalFormatting>
  <conditionalFormatting sqref="N156">
    <cfRule type="cellIs" dxfId="1538" priority="1538" operator="lessThan">
      <formula>Q156</formula>
    </cfRule>
    <cfRule type="cellIs" dxfId="1537" priority="1539" operator="lessThan">
      <formula>O156</formula>
    </cfRule>
  </conditionalFormatting>
  <conditionalFormatting sqref="N157">
    <cfRule type="cellIs" dxfId="1536" priority="1536" operator="lessThan">
      <formula>Q157</formula>
    </cfRule>
    <cfRule type="cellIs" dxfId="1535" priority="1537" operator="lessThan">
      <formula>O157</formula>
    </cfRule>
  </conditionalFormatting>
  <conditionalFormatting sqref="N158">
    <cfRule type="cellIs" dxfId="1534" priority="1534" operator="lessThan">
      <formula>Q158</formula>
    </cfRule>
    <cfRule type="cellIs" dxfId="1533" priority="1535" operator="lessThan">
      <formula>O158</formula>
    </cfRule>
  </conditionalFormatting>
  <conditionalFormatting sqref="O156">
    <cfRule type="cellIs" dxfId="1532" priority="1533" operator="lessThan">
      <formula>Q156</formula>
    </cfRule>
  </conditionalFormatting>
  <conditionalFormatting sqref="O157">
    <cfRule type="cellIs" dxfId="1531" priority="1532" operator="lessThan">
      <formula>Q157</formula>
    </cfRule>
  </conditionalFormatting>
  <conditionalFormatting sqref="O158">
    <cfRule type="cellIs" dxfId="1530" priority="1531" operator="lessThan">
      <formula>Q158</formula>
    </cfRule>
  </conditionalFormatting>
  <conditionalFormatting sqref="N159">
    <cfRule type="cellIs" dxfId="1529" priority="1529" operator="lessThan">
      <formula>Q159</formula>
    </cfRule>
    <cfRule type="cellIs" dxfId="1528" priority="1530" operator="lessThan">
      <formula>O159</formula>
    </cfRule>
  </conditionalFormatting>
  <conditionalFormatting sqref="O159">
    <cfRule type="cellIs" dxfId="1527" priority="1528" operator="lessThan">
      <formula>Q159</formula>
    </cfRule>
  </conditionalFormatting>
  <conditionalFormatting sqref="N160">
    <cfRule type="cellIs" dxfId="1526" priority="1526" operator="lessThan">
      <formula>Q160</formula>
    </cfRule>
    <cfRule type="cellIs" dxfId="1525" priority="1527" operator="lessThan">
      <formula>O160</formula>
    </cfRule>
  </conditionalFormatting>
  <conditionalFormatting sqref="N161">
    <cfRule type="cellIs" dxfId="1524" priority="1524" operator="lessThan">
      <formula>Q161</formula>
    </cfRule>
    <cfRule type="cellIs" dxfId="1523" priority="1525" operator="lessThan">
      <formula>O161</formula>
    </cfRule>
  </conditionalFormatting>
  <conditionalFormatting sqref="N162">
    <cfRule type="cellIs" dxfId="1522" priority="1522" operator="lessThan">
      <formula>Q162</formula>
    </cfRule>
    <cfRule type="cellIs" dxfId="1521" priority="1523" operator="lessThan">
      <formula>O162</formula>
    </cfRule>
  </conditionalFormatting>
  <conditionalFormatting sqref="O160">
    <cfRule type="cellIs" dxfId="1520" priority="1521" operator="lessThan">
      <formula>Q160</formula>
    </cfRule>
  </conditionalFormatting>
  <conditionalFormatting sqref="O161">
    <cfRule type="cellIs" dxfId="1519" priority="1520" operator="lessThan">
      <formula>Q161</formula>
    </cfRule>
  </conditionalFormatting>
  <conditionalFormatting sqref="O162">
    <cfRule type="cellIs" dxfId="1518" priority="1519" operator="lessThan">
      <formula>Q162</formula>
    </cfRule>
  </conditionalFormatting>
  <conditionalFormatting sqref="N163">
    <cfRule type="cellIs" dxfId="1517" priority="1517" operator="lessThan">
      <formula>Q163</formula>
    </cfRule>
    <cfRule type="cellIs" dxfId="1516" priority="1518" operator="lessThan">
      <formula>O163</formula>
    </cfRule>
  </conditionalFormatting>
  <conditionalFormatting sqref="O163">
    <cfRule type="cellIs" dxfId="1515" priority="1516" operator="lessThan">
      <formula>Q163</formula>
    </cfRule>
  </conditionalFormatting>
  <conditionalFormatting sqref="N164">
    <cfRule type="cellIs" dxfId="1514" priority="1514" operator="lessThan">
      <formula>Q164</formula>
    </cfRule>
    <cfRule type="cellIs" dxfId="1513" priority="1515" operator="lessThan">
      <formula>O164</formula>
    </cfRule>
  </conditionalFormatting>
  <conditionalFormatting sqref="N165">
    <cfRule type="cellIs" dxfId="1512" priority="1512" operator="lessThan">
      <formula>Q165</formula>
    </cfRule>
    <cfRule type="cellIs" dxfId="1511" priority="1513" operator="lessThan">
      <formula>O165</formula>
    </cfRule>
  </conditionalFormatting>
  <conditionalFormatting sqref="N166">
    <cfRule type="cellIs" dxfId="1510" priority="1510" operator="lessThan">
      <formula>Q166</formula>
    </cfRule>
    <cfRule type="cellIs" dxfId="1509" priority="1511" operator="lessThan">
      <formula>O166</formula>
    </cfRule>
  </conditionalFormatting>
  <conditionalFormatting sqref="O164">
    <cfRule type="cellIs" dxfId="1508" priority="1509" operator="lessThan">
      <formula>Q164</formula>
    </cfRule>
  </conditionalFormatting>
  <conditionalFormatting sqref="O165">
    <cfRule type="cellIs" dxfId="1507" priority="1508" operator="lessThan">
      <formula>Q165</formula>
    </cfRule>
  </conditionalFormatting>
  <conditionalFormatting sqref="O166">
    <cfRule type="cellIs" dxfId="1506" priority="1507" operator="lessThan">
      <formula>Q166</formula>
    </cfRule>
  </conditionalFormatting>
  <conditionalFormatting sqref="N167">
    <cfRule type="cellIs" dxfId="1505" priority="1505" operator="lessThan">
      <formula>Q167</formula>
    </cfRule>
    <cfRule type="cellIs" dxfId="1504" priority="1506" operator="lessThan">
      <formula>O167</formula>
    </cfRule>
  </conditionalFormatting>
  <conditionalFormatting sqref="O167">
    <cfRule type="cellIs" dxfId="1503" priority="1504" operator="lessThan">
      <formula>Q167</formula>
    </cfRule>
  </conditionalFormatting>
  <conditionalFormatting sqref="N168">
    <cfRule type="cellIs" dxfId="1502" priority="1502" operator="lessThan">
      <formula>Q168</formula>
    </cfRule>
    <cfRule type="cellIs" dxfId="1501" priority="1503" operator="lessThan">
      <formula>O168</formula>
    </cfRule>
  </conditionalFormatting>
  <conditionalFormatting sqref="N169">
    <cfRule type="cellIs" dxfId="1500" priority="1500" operator="lessThan">
      <formula>Q169</formula>
    </cfRule>
    <cfRule type="cellIs" dxfId="1499" priority="1501" operator="lessThan">
      <formula>O169</formula>
    </cfRule>
  </conditionalFormatting>
  <conditionalFormatting sqref="N170">
    <cfRule type="cellIs" dxfId="1498" priority="1498" operator="lessThan">
      <formula>Q170</formula>
    </cfRule>
    <cfRule type="cellIs" dxfId="1497" priority="1499" operator="lessThan">
      <formula>O170</formula>
    </cfRule>
  </conditionalFormatting>
  <conditionalFormatting sqref="O168">
    <cfRule type="cellIs" dxfId="1496" priority="1497" operator="lessThan">
      <formula>Q168</formula>
    </cfRule>
  </conditionalFormatting>
  <conditionalFormatting sqref="O169">
    <cfRule type="cellIs" dxfId="1495" priority="1496" operator="lessThan">
      <formula>Q169</formula>
    </cfRule>
  </conditionalFormatting>
  <conditionalFormatting sqref="O170">
    <cfRule type="cellIs" dxfId="1494" priority="1495" operator="lessThan">
      <formula>Q170</formula>
    </cfRule>
  </conditionalFormatting>
  <conditionalFormatting sqref="N171">
    <cfRule type="cellIs" dxfId="1493" priority="1493" operator="lessThan">
      <formula>Q171</formula>
    </cfRule>
    <cfRule type="cellIs" dxfId="1492" priority="1494" operator="lessThan">
      <formula>O171</formula>
    </cfRule>
  </conditionalFormatting>
  <conditionalFormatting sqref="O171">
    <cfRule type="cellIs" dxfId="1491" priority="1492" operator="lessThan">
      <formula>Q171</formula>
    </cfRule>
  </conditionalFormatting>
  <conditionalFormatting sqref="N172">
    <cfRule type="cellIs" dxfId="1490" priority="1490" operator="lessThan">
      <formula>Q172</formula>
    </cfRule>
    <cfRule type="cellIs" dxfId="1489" priority="1491" operator="lessThan">
      <formula>O172</formula>
    </cfRule>
  </conditionalFormatting>
  <conditionalFormatting sqref="N173">
    <cfRule type="cellIs" dxfId="1488" priority="1488" operator="lessThan">
      <formula>Q173</formula>
    </cfRule>
    <cfRule type="cellIs" dxfId="1487" priority="1489" operator="lessThan">
      <formula>O173</formula>
    </cfRule>
  </conditionalFormatting>
  <conditionalFormatting sqref="N174">
    <cfRule type="cellIs" dxfId="1486" priority="1486" operator="lessThan">
      <formula>Q174</formula>
    </cfRule>
    <cfRule type="cellIs" dxfId="1485" priority="1487" operator="lessThan">
      <formula>O174</formula>
    </cfRule>
  </conditionalFormatting>
  <conditionalFormatting sqref="O172">
    <cfRule type="cellIs" dxfId="1484" priority="1485" operator="lessThan">
      <formula>Q172</formula>
    </cfRule>
  </conditionalFormatting>
  <conditionalFormatting sqref="O173">
    <cfRule type="cellIs" dxfId="1483" priority="1484" operator="lessThan">
      <formula>Q173</formula>
    </cfRule>
  </conditionalFormatting>
  <conditionalFormatting sqref="O174">
    <cfRule type="cellIs" dxfId="1482" priority="1483" operator="lessThan">
      <formula>Q174</formula>
    </cfRule>
  </conditionalFormatting>
  <conditionalFormatting sqref="N175">
    <cfRule type="cellIs" dxfId="1481" priority="1481" operator="lessThan">
      <formula>Q175</formula>
    </cfRule>
    <cfRule type="cellIs" dxfId="1480" priority="1482" operator="lessThan">
      <formula>O175</formula>
    </cfRule>
  </conditionalFormatting>
  <conditionalFormatting sqref="O175">
    <cfRule type="cellIs" dxfId="1479" priority="1480" operator="lessThan">
      <formula>Q175</formula>
    </cfRule>
  </conditionalFormatting>
  <conditionalFormatting sqref="N176">
    <cfRule type="cellIs" dxfId="1478" priority="1478" operator="lessThan">
      <formula>Q176</formula>
    </cfRule>
    <cfRule type="cellIs" dxfId="1477" priority="1479" operator="lessThan">
      <formula>O176</formula>
    </cfRule>
  </conditionalFormatting>
  <conditionalFormatting sqref="N177">
    <cfRule type="cellIs" dxfId="1476" priority="1476" operator="lessThan">
      <formula>Q177</formula>
    </cfRule>
    <cfRule type="cellIs" dxfId="1475" priority="1477" operator="lessThan">
      <formula>O177</formula>
    </cfRule>
  </conditionalFormatting>
  <conditionalFormatting sqref="N178">
    <cfRule type="cellIs" dxfId="1474" priority="1474" operator="lessThan">
      <formula>Q178</formula>
    </cfRule>
    <cfRule type="cellIs" dxfId="1473" priority="1475" operator="lessThan">
      <formula>O178</formula>
    </cfRule>
  </conditionalFormatting>
  <conditionalFormatting sqref="O176">
    <cfRule type="cellIs" dxfId="1472" priority="1473" operator="lessThan">
      <formula>Q176</formula>
    </cfRule>
  </conditionalFormatting>
  <conditionalFormatting sqref="O177">
    <cfRule type="cellIs" dxfId="1471" priority="1472" operator="lessThan">
      <formula>Q177</formula>
    </cfRule>
  </conditionalFormatting>
  <conditionalFormatting sqref="O178">
    <cfRule type="cellIs" dxfId="1470" priority="1471" operator="lessThan">
      <formula>Q178</formula>
    </cfRule>
  </conditionalFormatting>
  <conditionalFormatting sqref="N179">
    <cfRule type="cellIs" dxfId="1469" priority="1469" operator="lessThan">
      <formula>Q179</formula>
    </cfRule>
    <cfRule type="cellIs" dxfId="1468" priority="1470" operator="lessThan">
      <formula>O179</formula>
    </cfRule>
  </conditionalFormatting>
  <conditionalFormatting sqref="O179">
    <cfRule type="cellIs" dxfId="1467" priority="1468" operator="lessThan">
      <formula>Q179</formula>
    </cfRule>
  </conditionalFormatting>
  <conditionalFormatting sqref="N180">
    <cfRule type="cellIs" dxfId="1466" priority="1466" operator="lessThan">
      <formula>Q180</formula>
    </cfRule>
    <cfRule type="cellIs" dxfId="1465" priority="1467" operator="lessThan">
      <formula>O180</formula>
    </cfRule>
  </conditionalFormatting>
  <conditionalFormatting sqref="N181">
    <cfRule type="cellIs" dxfId="1464" priority="1464" operator="lessThan">
      <formula>Q181</formula>
    </cfRule>
    <cfRule type="cellIs" dxfId="1463" priority="1465" operator="lessThan">
      <formula>O181</formula>
    </cfRule>
  </conditionalFormatting>
  <conditionalFormatting sqref="N182">
    <cfRule type="cellIs" dxfId="1462" priority="1462" operator="lessThan">
      <formula>Q182</formula>
    </cfRule>
    <cfRule type="cellIs" dxfId="1461" priority="1463" operator="lessThan">
      <formula>O182</formula>
    </cfRule>
  </conditionalFormatting>
  <conditionalFormatting sqref="O180">
    <cfRule type="cellIs" dxfId="1460" priority="1461" operator="lessThan">
      <formula>Q180</formula>
    </cfRule>
  </conditionalFormatting>
  <conditionalFormatting sqref="O181">
    <cfRule type="cellIs" dxfId="1459" priority="1460" operator="lessThan">
      <formula>Q181</formula>
    </cfRule>
  </conditionalFormatting>
  <conditionalFormatting sqref="O182">
    <cfRule type="cellIs" dxfId="1458" priority="1459" operator="lessThan">
      <formula>Q182</formula>
    </cfRule>
  </conditionalFormatting>
  <conditionalFormatting sqref="N183">
    <cfRule type="cellIs" dxfId="1457" priority="1457" operator="lessThan">
      <formula>Q183</formula>
    </cfRule>
    <cfRule type="cellIs" dxfId="1456" priority="1458" operator="lessThan">
      <formula>O183</formula>
    </cfRule>
  </conditionalFormatting>
  <conditionalFormatting sqref="O183">
    <cfRule type="cellIs" dxfId="1455" priority="1456" operator="lessThan">
      <formula>Q183</formula>
    </cfRule>
  </conditionalFormatting>
  <conditionalFormatting sqref="N184">
    <cfRule type="cellIs" dxfId="1454" priority="1454" operator="lessThan">
      <formula>Q184</formula>
    </cfRule>
    <cfRule type="cellIs" dxfId="1453" priority="1455" operator="lessThan">
      <formula>O184</formula>
    </cfRule>
  </conditionalFormatting>
  <conditionalFormatting sqref="N185">
    <cfRule type="cellIs" dxfId="1452" priority="1452" operator="lessThan">
      <formula>Q185</formula>
    </cfRule>
    <cfRule type="cellIs" dxfId="1451" priority="1453" operator="lessThan">
      <formula>O185</formula>
    </cfRule>
  </conditionalFormatting>
  <conditionalFormatting sqref="N186">
    <cfRule type="cellIs" dxfId="1450" priority="1450" operator="lessThan">
      <formula>Q186</formula>
    </cfRule>
    <cfRule type="cellIs" dxfId="1449" priority="1451" operator="lessThan">
      <formula>O186</formula>
    </cfRule>
  </conditionalFormatting>
  <conditionalFormatting sqref="O184">
    <cfRule type="cellIs" dxfId="1448" priority="1449" operator="lessThan">
      <formula>Q184</formula>
    </cfRule>
  </conditionalFormatting>
  <conditionalFormatting sqref="O185">
    <cfRule type="cellIs" dxfId="1447" priority="1448" operator="lessThan">
      <formula>Q185</formula>
    </cfRule>
  </conditionalFormatting>
  <conditionalFormatting sqref="O186">
    <cfRule type="cellIs" dxfId="1446" priority="1447" operator="lessThan">
      <formula>Q186</formula>
    </cfRule>
  </conditionalFormatting>
  <conditionalFormatting sqref="N187">
    <cfRule type="cellIs" dxfId="1445" priority="1445" operator="lessThan">
      <formula>Q187</formula>
    </cfRule>
    <cfRule type="cellIs" dxfId="1444" priority="1446" operator="lessThan">
      <formula>O187</formula>
    </cfRule>
  </conditionalFormatting>
  <conditionalFormatting sqref="O187">
    <cfRule type="cellIs" dxfId="1443" priority="1444" operator="lessThan">
      <formula>Q187</formula>
    </cfRule>
  </conditionalFormatting>
  <conditionalFormatting sqref="N188">
    <cfRule type="cellIs" dxfId="1442" priority="1442" operator="lessThan">
      <formula>Q188</formula>
    </cfRule>
    <cfRule type="cellIs" dxfId="1441" priority="1443" operator="lessThan">
      <formula>O188</formula>
    </cfRule>
  </conditionalFormatting>
  <conditionalFormatting sqref="N189">
    <cfRule type="cellIs" dxfId="1440" priority="1440" operator="lessThan">
      <formula>Q189</formula>
    </cfRule>
    <cfRule type="cellIs" dxfId="1439" priority="1441" operator="lessThan">
      <formula>O189</formula>
    </cfRule>
  </conditionalFormatting>
  <conditionalFormatting sqref="N190">
    <cfRule type="cellIs" dxfId="1438" priority="1438" operator="lessThan">
      <formula>Q190</formula>
    </cfRule>
    <cfRule type="cellIs" dxfId="1437" priority="1439" operator="lessThan">
      <formula>O190</formula>
    </cfRule>
  </conditionalFormatting>
  <conditionalFormatting sqref="O188">
    <cfRule type="cellIs" dxfId="1436" priority="1437" operator="lessThan">
      <formula>Q188</formula>
    </cfRule>
  </conditionalFormatting>
  <conditionalFormatting sqref="O189">
    <cfRule type="cellIs" dxfId="1435" priority="1436" operator="lessThan">
      <formula>Q189</formula>
    </cfRule>
  </conditionalFormatting>
  <conditionalFormatting sqref="O190">
    <cfRule type="cellIs" dxfId="1434" priority="1435" operator="lessThan">
      <formula>Q190</formula>
    </cfRule>
  </conditionalFormatting>
  <conditionalFormatting sqref="N191">
    <cfRule type="cellIs" dxfId="1433" priority="1433" operator="lessThan">
      <formula>Q191</formula>
    </cfRule>
    <cfRule type="cellIs" dxfId="1432" priority="1434" operator="lessThan">
      <formula>O191</formula>
    </cfRule>
  </conditionalFormatting>
  <conditionalFormatting sqref="O191">
    <cfRule type="cellIs" dxfId="1431" priority="1432" operator="lessThan">
      <formula>Q191</formula>
    </cfRule>
  </conditionalFormatting>
  <conditionalFormatting sqref="N192">
    <cfRule type="cellIs" dxfId="1430" priority="1430" operator="lessThan">
      <formula>Q192</formula>
    </cfRule>
    <cfRule type="cellIs" dxfId="1429" priority="1431" operator="lessThan">
      <formula>O192</formula>
    </cfRule>
  </conditionalFormatting>
  <conditionalFormatting sqref="N193">
    <cfRule type="cellIs" dxfId="1428" priority="1428" operator="lessThan">
      <formula>Q193</formula>
    </cfRule>
    <cfRule type="cellIs" dxfId="1427" priority="1429" operator="lessThan">
      <formula>O193</formula>
    </cfRule>
  </conditionalFormatting>
  <conditionalFormatting sqref="N194">
    <cfRule type="cellIs" dxfId="1426" priority="1426" operator="lessThan">
      <formula>Q194</formula>
    </cfRule>
    <cfRule type="cellIs" dxfId="1425" priority="1427" operator="lessThan">
      <formula>O194</formula>
    </cfRule>
  </conditionalFormatting>
  <conditionalFormatting sqref="O192">
    <cfRule type="cellIs" dxfId="1424" priority="1425" operator="lessThan">
      <formula>Q192</formula>
    </cfRule>
  </conditionalFormatting>
  <conditionalFormatting sqref="O193">
    <cfRule type="cellIs" dxfId="1423" priority="1424" operator="lessThan">
      <formula>Q193</formula>
    </cfRule>
  </conditionalFormatting>
  <conditionalFormatting sqref="O194">
    <cfRule type="cellIs" dxfId="1422" priority="1423" operator="lessThan">
      <formula>Q194</formula>
    </cfRule>
  </conditionalFormatting>
  <conditionalFormatting sqref="N195">
    <cfRule type="cellIs" dxfId="1421" priority="1421" operator="lessThan">
      <formula>Q195</formula>
    </cfRule>
    <cfRule type="cellIs" dxfId="1420" priority="1422" operator="lessThan">
      <formula>O195</formula>
    </cfRule>
  </conditionalFormatting>
  <conditionalFormatting sqref="O195">
    <cfRule type="cellIs" dxfId="1419" priority="1420" operator="lessThan">
      <formula>Q195</formula>
    </cfRule>
  </conditionalFormatting>
  <conditionalFormatting sqref="N196">
    <cfRule type="cellIs" dxfId="1418" priority="1418" operator="lessThan">
      <formula>Q196</formula>
    </cfRule>
    <cfRule type="cellIs" dxfId="1417" priority="1419" operator="lessThan">
      <formula>O196</formula>
    </cfRule>
  </conditionalFormatting>
  <conditionalFormatting sqref="N197">
    <cfRule type="cellIs" dxfId="1416" priority="1416" operator="lessThan">
      <formula>Q197</formula>
    </cfRule>
    <cfRule type="cellIs" dxfId="1415" priority="1417" operator="lessThan">
      <formula>O197</formula>
    </cfRule>
  </conditionalFormatting>
  <conditionalFormatting sqref="N198">
    <cfRule type="cellIs" dxfId="1414" priority="1414" operator="lessThan">
      <formula>Q198</formula>
    </cfRule>
    <cfRule type="cellIs" dxfId="1413" priority="1415" operator="lessThan">
      <formula>O198</formula>
    </cfRule>
  </conditionalFormatting>
  <conditionalFormatting sqref="O196">
    <cfRule type="cellIs" dxfId="1412" priority="1413" operator="lessThan">
      <formula>Q196</formula>
    </cfRule>
  </conditionalFormatting>
  <conditionalFormatting sqref="O197">
    <cfRule type="cellIs" dxfId="1411" priority="1412" operator="lessThan">
      <formula>Q197</formula>
    </cfRule>
  </conditionalFormatting>
  <conditionalFormatting sqref="O198">
    <cfRule type="cellIs" dxfId="1410" priority="1411" operator="lessThan">
      <formula>Q198</formula>
    </cfRule>
  </conditionalFormatting>
  <conditionalFormatting sqref="N199">
    <cfRule type="cellIs" dxfId="1409" priority="1409" operator="lessThan">
      <formula>Q199</formula>
    </cfRule>
    <cfRule type="cellIs" dxfId="1408" priority="1410" operator="lessThan">
      <formula>O199</formula>
    </cfRule>
  </conditionalFormatting>
  <conditionalFormatting sqref="O199">
    <cfRule type="cellIs" dxfId="1407" priority="1408" operator="lessThan">
      <formula>Q199</formula>
    </cfRule>
  </conditionalFormatting>
  <conditionalFormatting sqref="N200">
    <cfRule type="cellIs" dxfId="1406" priority="1406" operator="lessThan">
      <formula>Q200</formula>
    </cfRule>
    <cfRule type="cellIs" dxfId="1405" priority="1407" operator="lessThan">
      <formula>O200</formula>
    </cfRule>
  </conditionalFormatting>
  <conditionalFormatting sqref="N201">
    <cfRule type="cellIs" dxfId="1404" priority="1404" operator="lessThan">
      <formula>Q201</formula>
    </cfRule>
    <cfRule type="cellIs" dxfId="1403" priority="1405" operator="lessThan">
      <formula>O201</formula>
    </cfRule>
  </conditionalFormatting>
  <conditionalFormatting sqref="N202">
    <cfRule type="cellIs" dxfId="1402" priority="1402" operator="lessThan">
      <formula>Q202</formula>
    </cfRule>
    <cfRule type="cellIs" dxfId="1401" priority="1403" operator="lessThan">
      <formula>O202</formula>
    </cfRule>
  </conditionalFormatting>
  <conditionalFormatting sqref="O200">
    <cfRule type="cellIs" dxfId="1400" priority="1401" operator="lessThan">
      <formula>Q200</formula>
    </cfRule>
  </conditionalFormatting>
  <conditionalFormatting sqref="O201">
    <cfRule type="cellIs" dxfId="1399" priority="1400" operator="lessThan">
      <formula>Q201</formula>
    </cfRule>
  </conditionalFormatting>
  <conditionalFormatting sqref="O202">
    <cfRule type="cellIs" dxfId="1398" priority="1399" operator="lessThan">
      <formula>Q202</formula>
    </cfRule>
  </conditionalFormatting>
  <conditionalFormatting sqref="N203">
    <cfRule type="cellIs" dxfId="1397" priority="1397" operator="lessThan">
      <formula>Q203</formula>
    </cfRule>
    <cfRule type="cellIs" dxfId="1396" priority="1398" operator="lessThan">
      <formula>O203</formula>
    </cfRule>
  </conditionalFormatting>
  <conditionalFormatting sqref="O203">
    <cfRule type="cellIs" dxfId="1395" priority="1396" operator="lessThan">
      <formula>Q203</formula>
    </cfRule>
  </conditionalFormatting>
  <conditionalFormatting sqref="N204">
    <cfRule type="cellIs" dxfId="1394" priority="1394" operator="lessThan">
      <formula>Q204</formula>
    </cfRule>
    <cfRule type="cellIs" dxfId="1393" priority="1395" operator="lessThan">
      <formula>O204</formula>
    </cfRule>
  </conditionalFormatting>
  <conditionalFormatting sqref="N205">
    <cfRule type="cellIs" dxfId="1392" priority="1392" operator="lessThan">
      <formula>Q205</formula>
    </cfRule>
    <cfRule type="cellIs" dxfId="1391" priority="1393" operator="lessThan">
      <formula>O205</formula>
    </cfRule>
  </conditionalFormatting>
  <conditionalFormatting sqref="N206">
    <cfRule type="cellIs" dxfId="1390" priority="1390" operator="lessThan">
      <formula>Q206</formula>
    </cfRule>
    <cfRule type="cellIs" dxfId="1389" priority="1391" operator="lessThan">
      <formula>O206</formula>
    </cfRule>
  </conditionalFormatting>
  <conditionalFormatting sqref="O204">
    <cfRule type="cellIs" dxfId="1388" priority="1389" operator="lessThan">
      <formula>Q204</formula>
    </cfRule>
  </conditionalFormatting>
  <conditionalFormatting sqref="O205">
    <cfRule type="cellIs" dxfId="1387" priority="1388" operator="lessThan">
      <formula>Q205</formula>
    </cfRule>
  </conditionalFormatting>
  <conditionalFormatting sqref="O206">
    <cfRule type="cellIs" dxfId="1386" priority="1387" operator="lessThan">
      <formula>Q206</formula>
    </cfRule>
  </conditionalFormatting>
  <conditionalFormatting sqref="N207">
    <cfRule type="cellIs" dxfId="1385" priority="1385" operator="lessThan">
      <formula>Q207</formula>
    </cfRule>
    <cfRule type="cellIs" dxfId="1384" priority="1386" operator="lessThan">
      <formula>O207</formula>
    </cfRule>
  </conditionalFormatting>
  <conditionalFormatting sqref="O207">
    <cfRule type="cellIs" dxfId="1383" priority="1384" operator="lessThan">
      <formula>Q207</formula>
    </cfRule>
  </conditionalFormatting>
  <conditionalFormatting sqref="N208">
    <cfRule type="cellIs" dxfId="1382" priority="1382" operator="lessThan">
      <formula>Q208</formula>
    </cfRule>
    <cfRule type="cellIs" dxfId="1381" priority="1383" operator="lessThan">
      <formula>O208</formula>
    </cfRule>
  </conditionalFormatting>
  <conditionalFormatting sqref="N209">
    <cfRule type="cellIs" dxfId="1380" priority="1380" operator="lessThan">
      <formula>Q209</formula>
    </cfRule>
    <cfRule type="cellIs" dxfId="1379" priority="1381" operator="lessThan">
      <formula>O209</formula>
    </cfRule>
  </conditionalFormatting>
  <conditionalFormatting sqref="N210">
    <cfRule type="cellIs" dxfId="1378" priority="1378" operator="lessThan">
      <formula>Q210</formula>
    </cfRule>
    <cfRule type="cellIs" dxfId="1377" priority="1379" operator="lessThan">
      <formula>O210</formula>
    </cfRule>
  </conditionalFormatting>
  <conditionalFormatting sqref="O208">
    <cfRule type="cellIs" dxfId="1376" priority="1377" operator="lessThan">
      <formula>Q208</formula>
    </cfRule>
  </conditionalFormatting>
  <conditionalFormatting sqref="O209">
    <cfRule type="cellIs" dxfId="1375" priority="1376" operator="lessThan">
      <formula>Q209</formula>
    </cfRule>
  </conditionalFormatting>
  <conditionalFormatting sqref="O210">
    <cfRule type="cellIs" dxfId="1374" priority="1375" operator="lessThan">
      <formula>Q210</formula>
    </cfRule>
  </conditionalFormatting>
  <conditionalFormatting sqref="N211">
    <cfRule type="cellIs" dxfId="1373" priority="1373" operator="lessThan">
      <formula>Q211</formula>
    </cfRule>
    <cfRule type="cellIs" dxfId="1372" priority="1374" operator="lessThan">
      <formula>O211</formula>
    </cfRule>
  </conditionalFormatting>
  <conditionalFormatting sqref="O211">
    <cfRule type="cellIs" dxfId="1371" priority="1372" operator="lessThan">
      <formula>Q211</formula>
    </cfRule>
  </conditionalFormatting>
  <conditionalFormatting sqref="N212">
    <cfRule type="cellIs" dxfId="1370" priority="1370" operator="lessThan">
      <formula>Q212</formula>
    </cfRule>
    <cfRule type="cellIs" dxfId="1369" priority="1371" operator="lessThan">
      <formula>O212</formula>
    </cfRule>
  </conditionalFormatting>
  <conditionalFormatting sqref="N213">
    <cfRule type="cellIs" dxfId="1368" priority="1368" operator="lessThan">
      <formula>Q213</formula>
    </cfRule>
    <cfRule type="cellIs" dxfId="1367" priority="1369" operator="lessThan">
      <formula>O213</formula>
    </cfRule>
  </conditionalFormatting>
  <conditionalFormatting sqref="N214">
    <cfRule type="cellIs" dxfId="1366" priority="1366" operator="lessThan">
      <formula>Q214</formula>
    </cfRule>
    <cfRule type="cellIs" dxfId="1365" priority="1367" operator="lessThan">
      <formula>O214</formula>
    </cfRule>
  </conditionalFormatting>
  <conditionalFormatting sqref="O212">
    <cfRule type="cellIs" dxfId="1364" priority="1365" operator="lessThan">
      <formula>Q212</formula>
    </cfRule>
  </conditionalFormatting>
  <conditionalFormatting sqref="O213">
    <cfRule type="cellIs" dxfId="1363" priority="1364" operator="lessThan">
      <formula>Q213</formula>
    </cfRule>
  </conditionalFormatting>
  <conditionalFormatting sqref="O214">
    <cfRule type="cellIs" dxfId="1362" priority="1363" operator="lessThan">
      <formula>Q214</formula>
    </cfRule>
  </conditionalFormatting>
  <conditionalFormatting sqref="N215">
    <cfRule type="cellIs" dxfId="1361" priority="1361" operator="lessThan">
      <formula>Q215</formula>
    </cfRule>
    <cfRule type="cellIs" dxfId="1360" priority="1362" operator="lessThan">
      <formula>O215</formula>
    </cfRule>
  </conditionalFormatting>
  <conditionalFormatting sqref="O215">
    <cfRule type="cellIs" dxfId="1359" priority="1360" operator="lessThan">
      <formula>Q215</formula>
    </cfRule>
  </conditionalFormatting>
  <conditionalFormatting sqref="N216">
    <cfRule type="cellIs" dxfId="1358" priority="1358" operator="lessThan">
      <formula>Q216</formula>
    </cfRule>
    <cfRule type="cellIs" dxfId="1357" priority="1359" operator="lessThan">
      <formula>O216</formula>
    </cfRule>
  </conditionalFormatting>
  <conditionalFormatting sqref="N217">
    <cfRule type="cellIs" dxfId="1356" priority="1356" operator="lessThan">
      <formula>Q217</formula>
    </cfRule>
    <cfRule type="cellIs" dxfId="1355" priority="1357" operator="lessThan">
      <formula>O217</formula>
    </cfRule>
  </conditionalFormatting>
  <conditionalFormatting sqref="N218">
    <cfRule type="cellIs" dxfId="1354" priority="1354" operator="lessThan">
      <formula>Q218</formula>
    </cfRule>
    <cfRule type="cellIs" dxfId="1353" priority="1355" operator="lessThan">
      <formula>O218</formula>
    </cfRule>
  </conditionalFormatting>
  <conditionalFormatting sqref="O216">
    <cfRule type="cellIs" dxfId="1352" priority="1353" operator="lessThan">
      <formula>Q216</formula>
    </cfRule>
  </conditionalFormatting>
  <conditionalFormatting sqref="O217">
    <cfRule type="cellIs" dxfId="1351" priority="1352" operator="lessThan">
      <formula>Q217</formula>
    </cfRule>
  </conditionalFormatting>
  <conditionalFormatting sqref="O218">
    <cfRule type="cellIs" dxfId="1350" priority="1351" operator="lessThan">
      <formula>Q218</formula>
    </cfRule>
  </conditionalFormatting>
  <conditionalFormatting sqref="N219">
    <cfRule type="cellIs" dxfId="1349" priority="1349" operator="lessThan">
      <formula>Q219</formula>
    </cfRule>
    <cfRule type="cellIs" dxfId="1348" priority="1350" operator="lessThan">
      <formula>O219</formula>
    </cfRule>
  </conditionalFormatting>
  <conditionalFormatting sqref="O219">
    <cfRule type="cellIs" dxfId="1347" priority="1348" operator="lessThan">
      <formula>Q219</formula>
    </cfRule>
  </conditionalFormatting>
  <conditionalFormatting sqref="N220">
    <cfRule type="cellIs" dxfId="1346" priority="1346" operator="lessThan">
      <formula>Q220</formula>
    </cfRule>
    <cfRule type="cellIs" dxfId="1345" priority="1347" operator="lessThan">
      <formula>O220</formula>
    </cfRule>
  </conditionalFormatting>
  <conditionalFormatting sqref="N221">
    <cfRule type="cellIs" dxfId="1344" priority="1344" operator="lessThan">
      <formula>Q221</formula>
    </cfRule>
    <cfRule type="cellIs" dxfId="1343" priority="1345" operator="lessThan">
      <formula>O221</formula>
    </cfRule>
  </conditionalFormatting>
  <conditionalFormatting sqref="N222">
    <cfRule type="cellIs" dxfId="1342" priority="1342" operator="lessThan">
      <formula>Q222</formula>
    </cfRule>
    <cfRule type="cellIs" dxfId="1341" priority="1343" operator="lessThan">
      <formula>O222</formula>
    </cfRule>
  </conditionalFormatting>
  <conditionalFormatting sqref="O220">
    <cfRule type="cellIs" dxfId="1340" priority="1341" operator="lessThan">
      <formula>Q220</formula>
    </cfRule>
  </conditionalFormatting>
  <conditionalFormatting sqref="O221">
    <cfRule type="cellIs" dxfId="1339" priority="1340" operator="lessThan">
      <formula>Q221</formula>
    </cfRule>
  </conditionalFormatting>
  <conditionalFormatting sqref="O222">
    <cfRule type="cellIs" dxfId="1338" priority="1339" operator="lessThan">
      <formula>Q222</formula>
    </cfRule>
  </conditionalFormatting>
  <conditionalFormatting sqref="N223">
    <cfRule type="cellIs" dxfId="1337" priority="1337" operator="lessThan">
      <formula>Q223</formula>
    </cfRule>
    <cfRule type="cellIs" dxfId="1336" priority="1338" operator="lessThan">
      <formula>O223</formula>
    </cfRule>
  </conditionalFormatting>
  <conditionalFormatting sqref="O223">
    <cfRule type="cellIs" dxfId="1335" priority="1336" operator="lessThan">
      <formula>Q223</formula>
    </cfRule>
  </conditionalFormatting>
  <conditionalFormatting sqref="N224">
    <cfRule type="cellIs" dxfId="1334" priority="1334" operator="lessThan">
      <formula>Q224</formula>
    </cfRule>
    <cfRule type="cellIs" dxfId="1333" priority="1335" operator="lessThan">
      <formula>O224</formula>
    </cfRule>
  </conditionalFormatting>
  <conditionalFormatting sqref="N225">
    <cfRule type="cellIs" dxfId="1332" priority="1332" operator="lessThan">
      <formula>Q225</formula>
    </cfRule>
    <cfRule type="cellIs" dxfId="1331" priority="1333" operator="lessThan">
      <formula>O225</formula>
    </cfRule>
  </conditionalFormatting>
  <conditionalFormatting sqref="N226">
    <cfRule type="cellIs" dxfId="1330" priority="1330" operator="lessThan">
      <formula>Q226</formula>
    </cfRule>
    <cfRule type="cellIs" dxfId="1329" priority="1331" operator="lessThan">
      <formula>O226</formula>
    </cfRule>
  </conditionalFormatting>
  <conditionalFormatting sqref="O224">
    <cfRule type="cellIs" dxfId="1328" priority="1329" operator="lessThan">
      <formula>Q224</formula>
    </cfRule>
  </conditionalFormatting>
  <conditionalFormatting sqref="O225">
    <cfRule type="cellIs" dxfId="1327" priority="1328" operator="lessThan">
      <formula>Q225</formula>
    </cfRule>
  </conditionalFormatting>
  <conditionalFormatting sqref="O226">
    <cfRule type="cellIs" dxfId="1326" priority="1327" operator="lessThan">
      <formula>Q226</formula>
    </cfRule>
  </conditionalFormatting>
  <conditionalFormatting sqref="N227">
    <cfRule type="cellIs" dxfId="1325" priority="1325" operator="lessThan">
      <formula>Q227</formula>
    </cfRule>
    <cfRule type="cellIs" dxfId="1324" priority="1326" operator="lessThan">
      <formula>O227</formula>
    </cfRule>
  </conditionalFormatting>
  <conditionalFormatting sqref="O227">
    <cfRule type="cellIs" dxfId="1323" priority="1324" operator="lessThan">
      <formula>Q227</formula>
    </cfRule>
  </conditionalFormatting>
  <conditionalFormatting sqref="N228">
    <cfRule type="cellIs" dxfId="1322" priority="1322" operator="lessThan">
      <formula>Q228</formula>
    </cfRule>
    <cfRule type="cellIs" dxfId="1321" priority="1323" operator="lessThan">
      <formula>O228</formula>
    </cfRule>
  </conditionalFormatting>
  <conditionalFormatting sqref="N229">
    <cfRule type="cellIs" dxfId="1320" priority="1320" operator="lessThan">
      <formula>Q229</formula>
    </cfRule>
    <cfRule type="cellIs" dxfId="1319" priority="1321" operator="lessThan">
      <formula>O229</formula>
    </cfRule>
  </conditionalFormatting>
  <conditionalFormatting sqref="N230">
    <cfRule type="cellIs" dxfId="1318" priority="1318" operator="lessThan">
      <formula>Q230</formula>
    </cfRule>
    <cfRule type="cellIs" dxfId="1317" priority="1319" operator="lessThan">
      <formula>O230</formula>
    </cfRule>
  </conditionalFormatting>
  <conditionalFormatting sqref="O228">
    <cfRule type="cellIs" dxfId="1316" priority="1317" operator="lessThan">
      <formula>Q228</formula>
    </cfRule>
  </conditionalFormatting>
  <conditionalFormatting sqref="O229">
    <cfRule type="cellIs" dxfId="1315" priority="1316" operator="lessThan">
      <formula>Q229</formula>
    </cfRule>
  </conditionalFormatting>
  <conditionalFormatting sqref="O230">
    <cfRule type="cellIs" dxfId="1314" priority="1315" operator="lessThan">
      <formula>Q230</formula>
    </cfRule>
  </conditionalFormatting>
  <conditionalFormatting sqref="N231">
    <cfRule type="cellIs" dxfId="1313" priority="1313" operator="lessThan">
      <formula>Q231</formula>
    </cfRule>
    <cfRule type="cellIs" dxfId="1312" priority="1314" operator="lessThan">
      <formula>O231</formula>
    </cfRule>
  </conditionalFormatting>
  <conditionalFormatting sqref="O231">
    <cfRule type="cellIs" dxfId="1311" priority="1312" operator="lessThan">
      <formula>Q231</formula>
    </cfRule>
  </conditionalFormatting>
  <conditionalFormatting sqref="N232">
    <cfRule type="cellIs" dxfId="1310" priority="1310" operator="lessThan">
      <formula>Q232</formula>
    </cfRule>
    <cfRule type="cellIs" dxfId="1309" priority="1311" operator="lessThan">
      <formula>O232</formula>
    </cfRule>
  </conditionalFormatting>
  <conditionalFormatting sqref="N233">
    <cfRule type="cellIs" dxfId="1308" priority="1308" operator="lessThan">
      <formula>Q233</formula>
    </cfRule>
    <cfRule type="cellIs" dxfId="1307" priority="1309" operator="lessThan">
      <formula>O233</formula>
    </cfRule>
  </conditionalFormatting>
  <conditionalFormatting sqref="N234">
    <cfRule type="cellIs" dxfId="1306" priority="1306" operator="lessThan">
      <formula>Q234</formula>
    </cfRule>
    <cfRule type="cellIs" dxfId="1305" priority="1307" operator="lessThan">
      <formula>O234</formula>
    </cfRule>
  </conditionalFormatting>
  <conditionalFormatting sqref="O232">
    <cfRule type="cellIs" dxfId="1304" priority="1305" operator="lessThan">
      <formula>Q232</formula>
    </cfRule>
  </conditionalFormatting>
  <conditionalFormatting sqref="O233">
    <cfRule type="cellIs" dxfId="1303" priority="1304" operator="lessThan">
      <formula>Q233</formula>
    </cfRule>
  </conditionalFormatting>
  <conditionalFormatting sqref="O234">
    <cfRule type="cellIs" dxfId="1302" priority="1303" operator="lessThan">
      <formula>Q234</formula>
    </cfRule>
  </conditionalFormatting>
  <conditionalFormatting sqref="N235">
    <cfRule type="cellIs" dxfId="1301" priority="1301" operator="lessThan">
      <formula>Q235</formula>
    </cfRule>
    <cfRule type="cellIs" dxfId="1300" priority="1302" operator="lessThan">
      <formula>O235</formula>
    </cfRule>
  </conditionalFormatting>
  <conditionalFormatting sqref="O235">
    <cfRule type="cellIs" dxfId="1299" priority="1300" operator="lessThan">
      <formula>Q235</formula>
    </cfRule>
  </conditionalFormatting>
  <conditionalFormatting sqref="N236">
    <cfRule type="cellIs" dxfId="1298" priority="1298" operator="lessThan">
      <formula>Q236</formula>
    </cfRule>
    <cfRule type="cellIs" dxfId="1297" priority="1299" operator="lessThan">
      <formula>O236</formula>
    </cfRule>
  </conditionalFormatting>
  <conditionalFormatting sqref="N237">
    <cfRule type="cellIs" dxfId="1296" priority="1296" operator="lessThan">
      <formula>Q237</formula>
    </cfRule>
    <cfRule type="cellIs" dxfId="1295" priority="1297" operator="lessThan">
      <formula>O237</formula>
    </cfRule>
  </conditionalFormatting>
  <conditionalFormatting sqref="N238">
    <cfRule type="cellIs" dxfId="1294" priority="1294" operator="lessThan">
      <formula>Q238</formula>
    </cfRule>
    <cfRule type="cellIs" dxfId="1293" priority="1295" operator="lessThan">
      <formula>O238</formula>
    </cfRule>
  </conditionalFormatting>
  <conditionalFormatting sqref="O236">
    <cfRule type="cellIs" dxfId="1292" priority="1293" operator="lessThan">
      <formula>Q236</formula>
    </cfRule>
  </conditionalFormatting>
  <conditionalFormatting sqref="O237">
    <cfRule type="cellIs" dxfId="1291" priority="1292" operator="lessThan">
      <formula>Q237</formula>
    </cfRule>
  </conditionalFormatting>
  <conditionalFormatting sqref="O238">
    <cfRule type="cellIs" dxfId="1290" priority="1291" operator="lessThan">
      <formula>Q238</formula>
    </cfRule>
  </conditionalFormatting>
  <conditionalFormatting sqref="N239">
    <cfRule type="cellIs" dxfId="1289" priority="1289" operator="lessThan">
      <formula>Q239</formula>
    </cfRule>
    <cfRule type="cellIs" dxfId="1288" priority="1290" operator="lessThan">
      <formula>O239</formula>
    </cfRule>
  </conditionalFormatting>
  <conditionalFormatting sqref="O239">
    <cfRule type="cellIs" dxfId="1287" priority="1288" operator="lessThan">
      <formula>Q239</formula>
    </cfRule>
  </conditionalFormatting>
  <conditionalFormatting sqref="N240">
    <cfRule type="cellIs" dxfId="1286" priority="1286" operator="lessThan">
      <formula>Q240</formula>
    </cfRule>
    <cfRule type="cellIs" dxfId="1285" priority="1287" operator="lessThan">
      <formula>O240</formula>
    </cfRule>
  </conditionalFormatting>
  <conditionalFormatting sqref="N241">
    <cfRule type="cellIs" dxfId="1284" priority="1284" operator="lessThan">
      <formula>Q241</formula>
    </cfRule>
    <cfRule type="cellIs" dxfId="1283" priority="1285" operator="lessThan">
      <formula>O241</formula>
    </cfRule>
  </conditionalFormatting>
  <conditionalFormatting sqref="N242">
    <cfRule type="cellIs" dxfId="1282" priority="1282" operator="lessThan">
      <formula>Q242</formula>
    </cfRule>
    <cfRule type="cellIs" dxfId="1281" priority="1283" operator="lessThan">
      <formula>O242</formula>
    </cfRule>
  </conditionalFormatting>
  <conditionalFormatting sqref="O240">
    <cfRule type="cellIs" dxfId="1280" priority="1281" operator="lessThan">
      <formula>Q240</formula>
    </cfRule>
  </conditionalFormatting>
  <conditionalFormatting sqref="O241">
    <cfRule type="cellIs" dxfId="1279" priority="1280" operator="lessThan">
      <formula>Q241</formula>
    </cfRule>
  </conditionalFormatting>
  <conditionalFormatting sqref="O242">
    <cfRule type="cellIs" dxfId="1278" priority="1279" operator="lessThan">
      <formula>Q242</formula>
    </cfRule>
  </conditionalFormatting>
  <conditionalFormatting sqref="N243">
    <cfRule type="cellIs" dxfId="1277" priority="1277" operator="lessThan">
      <formula>Q243</formula>
    </cfRule>
    <cfRule type="cellIs" dxfId="1276" priority="1278" operator="lessThan">
      <formula>O243</formula>
    </cfRule>
  </conditionalFormatting>
  <conditionalFormatting sqref="O243">
    <cfRule type="cellIs" dxfId="1275" priority="1276" operator="lessThan">
      <formula>Q243</formula>
    </cfRule>
  </conditionalFormatting>
  <conditionalFormatting sqref="N244">
    <cfRule type="cellIs" dxfId="1274" priority="1274" operator="lessThan">
      <formula>Q244</formula>
    </cfRule>
    <cfRule type="cellIs" dxfId="1273" priority="1275" operator="lessThan">
      <formula>O244</formula>
    </cfRule>
  </conditionalFormatting>
  <conditionalFormatting sqref="N245">
    <cfRule type="cellIs" dxfId="1272" priority="1272" operator="lessThan">
      <formula>Q245</formula>
    </cfRule>
    <cfRule type="cellIs" dxfId="1271" priority="1273" operator="lessThan">
      <formula>O245</formula>
    </cfRule>
  </conditionalFormatting>
  <conditionalFormatting sqref="N246">
    <cfRule type="cellIs" dxfId="1270" priority="1270" operator="lessThan">
      <formula>Q246</formula>
    </cfRule>
    <cfRule type="cellIs" dxfId="1269" priority="1271" operator="lessThan">
      <formula>O246</formula>
    </cfRule>
  </conditionalFormatting>
  <conditionalFormatting sqref="O244">
    <cfRule type="cellIs" dxfId="1268" priority="1269" operator="lessThan">
      <formula>Q244</formula>
    </cfRule>
  </conditionalFormatting>
  <conditionalFormatting sqref="O245">
    <cfRule type="cellIs" dxfId="1267" priority="1268" operator="lessThan">
      <formula>Q245</formula>
    </cfRule>
  </conditionalFormatting>
  <conditionalFormatting sqref="O246">
    <cfRule type="cellIs" dxfId="1266" priority="1267" operator="lessThan">
      <formula>Q246</formula>
    </cfRule>
  </conditionalFormatting>
  <conditionalFormatting sqref="N247">
    <cfRule type="cellIs" dxfId="1265" priority="1265" operator="lessThan">
      <formula>Q247</formula>
    </cfRule>
    <cfRule type="cellIs" dxfId="1264" priority="1266" operator="lessThan">
      <formula>O247</formula>
    </cfRule>
  </conditionalFormatting>
  <conditionalFormatting sqref="O247">
    <cfRule type="cellIs" dxfId="1263" priority="1264" operator="lessThan">
      <formula>Q247</formula>
    </cfRule>
  </conditionalFormatting>
  <conditionalFormatting sqref="N248">
    <cfRule type="cellIs" dxfId="1262" priority="1262" operator="lessThan">
      <formula>Q248</formula>
    </cfRule>
    <cfRule type="cellIs" dxfId="1261" priority="1263" operator="lessThan">
      <formula>O248</formula>
    </cfRule>
  </conditionalFormatting>
  <conditionalFormatting sqref="N249">
    <cfRule type="cellIs" dxfId="1260" priority="1260" operator="lessThan">
      <formula>Q249</formula>
    </cfRule>
    <cfRule type="cellIs" dxfId="1259" priority="1261" operator="lessThan">
      <formula>O249</formula>
    </cfRule>
  </conditionalFormatting>
  <conditionalFormatting sqref="N250">
    <cfRule type="cellIs" dxfId="1258" priority="1258" operator="lessThan">
      <formula>Q250</formula>
    </cfRule>
    <cfRule type="cellIs" dxfId="1257" priority="1259" operator="lessThan">
      <formula>O250</formula>
    </cfRule>
  </conditionalFormatting>
  <conditionalFormatting sqref="O248">
    <cfRule type="cellIs" dxfId="1256" priority="1257" operator="lessThan">
      <formula>Q248</formula>
    </cfRule>
  </conditionalFormatting>
  <conditionalFormatting sqref="O249">
    <cfRule type="cellIs" dxfId="1255" priority="1256" operator="lessThan">
      <formula>Q249</formula>
    </cfRule>
  </conditionalFormatting>
  <conditionalFormatting sqref="O250">
    <cfRule type="cellIs" dxfId="1254" priority="1255" operator="lessThan">
      <formula>Q250</formula>
    </cfRule>
  </conditionalFormatting>
  <conditionalFormatting sqref="N251">
    <cfRule type="cellIs" dxfId="1253" priority="1253" operator="lessThan">
      <formula>Q251</formula>
    </cfRule>
    <cfRule type="cellIs" dxfId="1252" priority="1254" operator="lessThan">
      <formula>O251</formula>
    </cfRule>
  </conditionalFormatting>
  <conditionalFormatting sqref="O251">
    <cfRule type="cellIs" dxfId="1251" priority="1252" operator="lessThan">
      <formula>Q251</formula>
    </cfRule>
  </conditionalFormatting>
  <conditionalFormatting sqref="N252">
    <cfRule type="cellIs" dxfId="1250" priority="1250" operator="lessThan">
      <formula>Q252</formula>
    </cfRule>
    <cfRule type="cellIs" dxfId="1249" priority="1251" operator="lessThan">
      <formula>O252</formula>
    </cfRule>
  </conditionalFormatting>
  <conditionalFormatting sqref="N253">
    <cfRule type="cellIs" dxfId="1248" priority="1248" operator="lessThan">
      <formula>Q253</formula>
    </cfRule>
    <cfRule type="cellIs" dxfId="1247" priority="1249" operator="lessThan">
      <formula>O253</formula>
    </cfRule>
  </conditionalFormatting>
  <conditionalFormatting sqref="N254">
    <cfRule type="cellIs" dxfId="1246" priority="1246" operator="lessThan">
      <formula>Q254</formula>
    </cfRule>
    <cfRule type="cellIs" dxfId="1245" priority="1247" operator="lessThan">
      <formula>O254</formula>
    </cfRule>
  </conditionalFormatting>
  <conditionalFormatting sqref="O252">
    <cfRule type="cellIs" dxfId="1244" priority="1245" operator="lessThan">
      <formula>Q252</formula>
    </cfRule>
  </conditionalFormatting>
  <conditionalFormatting sqref="O253">
    <cfRule type="cellIs" dxfId="1243" priority="1244" operator="lessThan">
      <formula>Q253</formula>
    </cfRule>
  </conditionalFormatting>
  <conditionalFormatting sqref="O254">
    <cfRule type="cellIs" dxfId="1242" priority="1243" operator="lessThan">
      <formula>Q254</formula>
    </cfRule>
  </conditionalFormatting>
  <conditionalFormatting sqref="N255">
    <cfRule type="cellIs" dxfId="1241" priority="1241" operator="lessThan">
      <formula>Q255</formula>
    </cfRule>
    <cfRule type="cellIs" dxfId="1240" priority="1242" operator="lessThan">
      <formula>O255</formula>
    </cfRule>
  </conditionalFormatting>
  <conditionalFormatting sqref="O255">
    <cfRule type="cellIs" dxfId="1239" priority="1240" operator="lessThan">
      <formula>Q255</formula>
    </cfRule>
  </conditionalFormatting>
  <conditionalFormatting sqref="N256">
    <cfRule type="cellIs" dxfId="1238" priority="1238" operator="lessThan">
      <formula>Q256</formula>
    </cfRule>
    <cfRule type="cellIs" dxfId="1237" priority="1239" operator="lessThan">
      <formula>O256</formula>
    </cfRule>
  </conditionalFormatting>
  <conditionalFormatting sqref="N257">
    <cfRule type="cellIs" dxfId="1236" priority="1236" operator="lessThan">
      <formula>Q257</formula>
    </cfRule>
    <cfRule type="cellIs" dxfId="1235" priority="1237" operator="lessThan">
      <formula>O257</formula>
    </cfRule>
  </conditionalFormatting>
  <conditionalFormatting sqref="N258">
    <cfRule type="cellIs" dxfId="1234" priority="1234" operator="lessThan">
      <formula>Q258</formula>
    </cfRule>
    <cfRule type="cellIs" dxfId="1233" priority="1235" operator="lessThan">
      <formula>O258</formula>
    </cfRule>
  </conditionalFormatting>
  <conditionalFormatting sqref="O256">
    <cfRule type="cellIs" dxfId="1232" priority="1233" operator="lessThan">
      <formula>Q256</formula>
    </cfRule>
  </conditionalFormatting>
  <conditionalFormatting sqref="O257">
    <cfRule type="cellIs" dxfId="1231" priority="1232" operator="lessThan">
      <formula>Q257</formula>
    </cfRule>
  </conditionalFormatting>
  <conditionalFormatting sqref="O258">
    <cfRule type="cellIs" dxfId="1230" priority="1231" operator="lessThan">
      <formula>Q258</formula>
    </cfRule>
  </conditionalFormatting>
  <conditionalFormatting sqref="N259">
    <cfRule type="cellIs" dxfId="1229" priority="1229" operator="lessThan">
      <formula>Q259</formula>
    </cfRule>
    <cfRule type="cellIs" dxfId="1228" priority="1230" operator="lessThan">
      <formula>O259</formula>
    </cfRule>
  </conditionalFormatting>
  <conditionalFormatting sqref="O259">
    <cfRule type="cellIs" dxfId="1227" priority="1228" operator="lessThan">
      <formula>Q259</formula>
    </cfRule>
  </conditionalFormatting>
  <conditionalFormatting sqref="N260">
    <cfRule type="cellIs" dxfId="1226" priority="1226" operator="lessThan">
      <formula>Q260</formula>
    </cfRule>
    <cfRule type="cellIs" dxfId="1225" priority="1227" operator="lessThan">
      <formula>O260</formula>
    </cfRule>
  </conditionalFormatting>
  <conditionalFormatting sqref="N261">
    <cfRule type="cellIs" dxfId="1224" priority="1224" operator="lessThan">
      <formula>Q261</formula>
    </cfRule>
    <cfRule type="cellIs" dxfId="1223" priority="1225" operator="lessThan">
      <formula>O261</formula>
    </cfRule>
  </conditionalFormatting>
  <conditionalFormatting sqref="N262">
    <cfRule type="cellIs" dxfId="1222" priority="1222" operator="lessThan">
      <formula>Q262</formula>
    </cfRule>
    <cfRule type="cellIs" dxfId="1221" priority="1223" operator="lessThan">
      <formula>O262</formula>
    </cfRule>
  </conditionalFormatting>
  <conditionalFormatting sqref="O260">
    <cfRule type="cellIs" dxfId="1220" priority="1221" operator="lessThan">
      <formula>Q260</formula>
    </cfRule>
  </conditionalFormatting>
  <conditionalFormatting sqref="O261">
    <cfRule type="cellIs" dxfId="1219" priority="1220" operator="lessThan">
      <formula>Q261</formula>
    </cfRule>
  </conditionalFormatting>
  <conditionalFormatting sqref="O262">
    <cfRule type="cellIs" dxfId="1218" priority="1219" operator="lessThan">
      <formula>Q262</formula>
    </cfRule>
  </conditionalFormatting>
  <conditionalFormatting sqref="N263">
    <cfRule type="cellIs" dxfId="1217" priority="1217" operator="lessThan">
      <formula>Q263</formula>
    </cfRule>
    <cfRule type="cellIs" dxfId="1216" priority="1218" operator="lessThan">
      <formula>O263</formula>
    </cfRule>
  </conditionalFormatting>
  <conditionalFormatting sqref="O263">
    <cfRule type="cellIs" dxfId="1215" priority="1216" operator="lessThan">
      <formula>Q263</formula>
    </cfRule>
  </conditionalFormatting>
  <conditionalFormatting sqref="N264">
    <cfRule type="cellIs" dxfId="1214" priority="1214" operator="lessThan">
      <formula>Q264</formula>
    </cfRule>
    <cfRule type="cellIs" dxfId="1213" priority="1215" operator="lessThan">
      <formula>O264</formula>
    </cfRule>
  </conditionalFormatting>
  <conditionalFormatting sqref="N265">
    <cfRule type="cellIs" dxfId="1212" priority="1212" operator="lessThan">
      <formula>Q265</formula>
    </cfRule>
    <cfRule type="cellIs" dxfId="1211" priority="1213" operator="lessThan">
      <formula>O265</formula>
    </cfRule>
  </conditionalFormatting>
  <conditionalFormatting sqref="N266">
    <cfRule type="cellIs" dxfId="1210" priority="1210" operator="lessThan">
      <formula>Q266</formula>
    </cfRule>
    <cfRule type="cellIs" dxfId="1209" priority="1211" operator="lessThan">
      <formula>O266</formula>
    </cfRule>
  </conditionalFormatting>
  <conditionalFormatting sqref="O264">
    <cfRule type="cellIs" dxfId="1208" priority="1209" operator="lessThan">
      <formula>Q264</formula>
    </cfRule>
  </conditionalFormatting>
  <conditionalFormatting sqref="O265">
    <cfRule type="cellIs" dxfId="1207" priority="1208" operator="lessThan">
      <formula>Q265</formula>
    </cfRule>
  </conditionalFormatting>
  <conditionalFormatting sqref="O266">
    <cfRule type="cellIs" dxfId="1206" priority="1207" operator="lessThan">
      <formula>Q266</formula>
    </cfRule>
  </conditionalFormatting>
  <conditionalFormatting sqref="N267">
    <cfRule type="cellIs" dxfId="1205" priority="1205" operator="lessThan">
      <formula>Q267</formula>
    </cfRule>
    <cfRule type="cellIs" dxfId="1204" priority="1206" operator="lessThan">
      <formula>O267</formula>
    </cfRule>
  </conditionalFormatting>
  <conditionalFormatting sqref="O267">
    <cfRule type="cellIs" dxfId="1203" priority="1204" operator="lessThan">
      <formula>Q267</formula>
    </cfRule>
  </conditionalFormatting>
  <conditionalFormatting sqref="N268">
    <cfRule type="cellIs" dxfId="1202" priority="1202" operator="lessThan">
      <formula>Q268</formula>
    </cfRule>
    <cfRule type="cellIs" dxfId="1201" priority="1203" operator="lessThan">
      <formula>O268</formula>
    </cfRule>
  </conditionalFormatting>
  <conditionalFormatting sqref="N269">
    <cfRule type="cellIs" dxfId="1200" priority="1200" operator="lessThan">
      <formula>Q269</formula>
    </cfRule>
    <cfRule type="cellIs" dxfId="1199" priority="1201" operator="lessThan">
      <formula>O269</formula>
    </cfRule>
  </conditionalFormatting>
  <conditionalFormatting sqref="N270">
    <cfRule type="cellIs" dxfId="1198" priority="1198" operator="lessThan">
      <formula>Q270</formula>
    </cfRule>
    <cfRule type="cellIs" dxfId="1197" priority="1199" operator="lessThan">
      <formula>O270</formula>
    </cfRule>
  </conditionalFormatting>
  <conditionalFormatting sqref="O268">
    <cfRule type="cellIs" dxfId="1196" priority="1197" operator="lessThan">
      <formula>Q268</formula>
    </cfRule>
  </conditionalFormatting>
  <conditionalFormatting sqref="O269">
    <cfRule type="cellIs" dxfId="1195" priority="1196" operator="lessThan">
      <formula>Q269</formula>
    </cfRule>
  </conditionalFormatting>
  <conditionalFormatting sqref="O270">
    <cfRule type="cellIs" dxfId="1194" priority="1195" operator="lessThan">
      <formula>Q270</formula>
    </cfRule>
  </conditionalFormatting>
  <conditionalFormatting sqref="N271">
    <cfRule type="cellIs" dxfId="1193" priority="1193" operator="lessThan">
      <formula>Q271</formula>
    </cfRule>
    <cfRule type="cellIs" dxfId="1192" priority="1194" operator="lessThan">
      <formula>O271</formula>
    </cfRule>
  </conditionalFormatting>
  <conditionalFormatting sqref="O271">
    <cfRule type="cellIs" dxfId="1191" priority="1192" operator="lessThan">
      <formula>Q271</formula>
    </cfRule>
  </conditionalFormatting>
  <conditionalFormatting sqref="N272">
    <cfRule type="cellIs" dxfId="1190" priority="1190" operator="lessThan">
      <formula>Q272</formula>
    </cfRule>
    <cfRule type="cellIs" dxfId="1189" priority="1191" operator="lessThan">
      <formula>O272</formula>
    </cfRule>
  </conditionalFormatting>
  <conditionalFormatting sqref="N273">
    <cfRule type="cellIs" dxfId="1188" priority="1188" operator="lessThan">
      <formula>Q273</formula>
    </cfRule>
    <cfRule type="cellIs" dxfId="1187" priority="1189" operator="lessThan">
      <formula>O273</formula>
    </cfRule>
  </conditionalFormatting>
  <conditionalFormatting sqref="N274">
    <cfRule type="cellIs" dxfId="1186" priority="1186" operator="lessThan">
      <formula>Q274</formula>
    </cfRule>
    <cfRule type="cellIs" dxfId="1185" priority="1187" operator="lessThan">
      <formula>O274</formula>
    </cfRule>
  </conditionalFormatting>
  <conditionalFormatting sqref="O272">
    <cfRule type="cellIs" dxfId="1184" priority="1185" operator="lessThan">
      <formula>Q272</formula>
    </cfRule>
  </conditionalFormatting>
  <conditionalFormatting sqref="O273">
    <cfRule type="cellIs" dxfId="1183" priority="1184" operator="lessThan">
      <formula>Q273</formula>
    </cfRule>
  </conditionalFormatting>
  <conditionalFormatting sqref="O274">
    <cfRule type="cellIs" dxfId="1182" priority="1183" operator="lessThan">
      <formula>Q274</formula>
    </cfRule>
  </conditionalFormatting>
  <conditionalFormatting sqref="N275">
    <cfRule type="cellIs" dxfId="1181" priority="1181" operator="lessThan">
      <formula>Q275</formula>
    </cfRule>
    <cfRule type="cellIs" dxfId="1180" priority="1182" operator="lessThan">
      <formula>O275</formula>
    </cfRule>
  </conditionalFormatting>
  <conditionalFormatting sqref="O275">
    <cfRule type="cellIs" dxfId="1179" priority="1180" operator="lessThan">
      <formula>Q275</formula>
    </cfRule>
  </conditionalFormatting>
  <conditionalFormatting sqref="N276">
    <cfRule type="cellIs" dxfId="1178" priority="1178" operator="lessThan">
      <formula>Q276</formula>
    </cfRule>
    <cfRule type="cellIs" dxfId="1177" priority="1179" operator="lessThan">
      <formula>O276</formula>
    </cfRule>
  </conditionalFormatting>
  <conditionalFormatting sqref="N277">
    <cfRule type="cellIs" dxfId="1176" priority="1176" operator="lessThan">
      <formula>Q277</formula>
    </cfRule>
    <cfRule type="cellIs" dxfId="1175" priority="1177" operator="lessThan">
      <formula>O277</formula>
    </cfRule>
  </conditionalFormatting>
  <conditionalFormatting sqref="N278">
    <cfRule type="cellIs" dxfId="1174" priority="1174" operator="lessThan">
      <formula>Q278</formula>
    </cfRule>
    <cfRule type="cellIs" dxfId="1173" priority="1175" operator="lessThan">
      <formula>O278</formula>
    </cfRule>
  </conditionalFormatting>
  <conditionalFormatting sqref="O276">
    <cfRule type="cellIs" dxfId="1172" priority="1173" operator="lessThan">
      <formula>Q276</formula>
    </cfRule>
  </conditionalFormatting>
  <conditionalFormatting sqref="O277">
    <cfRule type="cellIs" dxfId="1171" priority="1172" operator="lessThan">
      <formula>Q277</formula>
    </cfRule>
  </conditionalFormatting>
  <conditionalFormatting sqref="O278">
    <cfRule type="cellIs" dxfId="1170" priority="1171" operator="lessThan">
      <formula>Q278</formula>
    </cfRule>
  </conditionalFormatting>
  <conditionalFormatting sqref="N279">
    <cfRule type="cellIs" dxfId="1169" priority="1169" operator="lessThan">
      <formula>Q279</formula>
    </cfRule>
    <cfRule type="cellIs" dxfId="1168" priority="1170" operator="lessThan">
      <formula>O279</formula>
    </cfRule>
  </conditionalFormatting>
  <conditionalFormatting sqref="O279">
    <cfRule type="cellIs" dxfId="1167" priority="1168" operator="lessThan">
      <formula>Q279</formula>
    </cfRule>
  </conditionalFormatting>
  <conditionalFormatting sqref="N280">
    <cfRule type="cellIs" dxfId="1166" priority="1166" operator="lessThan">
      <formula>Q280</formula>
    </cfRule>
    <cfRule type="cellIs" dxfId="1165" priority="1167" operator="lessThan">
      <formula>O280</formula>
    </cfRule>
  </conditionalFormatting>
  <conditionalFormatting sqref="N281">
    <cfRule type="cellIs" dxfId="1164" priority="1164" operator="lessThan">
      <formula>Q281</formula>
    </cfRule>
    <cfRule type="cellIs" dxfId="1163" priority="1165" operator="lessThan">
      <formula>O281</formula>
    </cfRule>
  </conditionalFormatting>
  <conditionalFormatting sqref="N282">
    <cfRule type="cellIs" dxfId="1162" priority="1162" operator="lessThan">
      <formula>Q282</formula>
    </cfRule>
    <cfRule type="cellIs" dxfId="1161" priority="1163" operator="lessThan">
      <formula>O282</formula>
    </cfRule>
  </conditionalFormatting>
  <conditionalFormatting sqref="O280">
    <cfRule type="cellIs" dxfId="1160" priority="1161" operator="lessThan">
      <formula>Q280</formula>
    </cfRule>
  </conditionalFormatting>
  <conditionalFormatting sqref="O281">
    <cfRule type="cellIs" dxfId="1159" priority="1160" operator="lessThan">
      <formula>Q281</formula>
    </cfRule>
  </conditionalFormatting>
  <conditionalFormatting sqref="O282">
    <cfRule type="cellIs" dxfId="1158" priority="1159" operator="lessThan">
      <formula>Q282</formula>
    </cfRule>
  </conditionalFormatting>
  <conditionalFormatting sqref="N283">
    <cfRule type="cellIs" dxfId="1157" priority="1157" operator="lessThan">
      <formula>Q283</formula>
    </cfRule>
    <cfRule type="cellIs" dxfId="1156" priority="1158" operator="lessThan">
      <formula>O283</formula>
    </cfRule>
  </conditionalFormatting>
  <conditionalFormatting sqref="O283">
    <cfRule type="cellIs" dxfId="1155" priority="1156" operator="lessThan">
      <formula>Q283</formula>
    </cfRule>
  </conditionalFormatting>
  <conditionalFormatting sqref="N284">
    <cfRule type="cellIs" dxfId="1154" priority="1154" operator="lessThan">
      <formula>Q284</formula>
    </cfRule>
    <cfRule type="cellIs" dxfId="1153" priority="1155" operator="lessThan">
      <formula>O284</formula>
    </cfRule>
  </conditionalFormatting>
  <conditionalFormatting sqref="N285">
    <cfRule type="cellIs" dxfId="1152" priority="1152" operator="lessThan">
      <formula>Q285</formula>
    </cfRule>
    <cfRule type="cellIs" dxfId="1151" priority="1153" operator="lessThan">
      <formula>O285</formula>
    </cfRule>
  </conditionalFormatting>
  <conditionalFormatting sqref="N286">
    <cfRule type="cellIs" dxfId="1150" priority="1150" operator="lessThan">
      <formula>Q286</formula>
    </cfRule>
    <cfRule type="cellIs" dxfId="1149" priority="1151" operator="lessThan">
      <formula>O286</formula>
    </cfRule>
  </conditionalFormatting>
  <conditionalFormatting sqref="O284">
    <cfRule type="cellIs" dxfId="1148" priority="1149" operator="lessThan">
      <formula>Q284</formula>
    </cfRule>
  </conditionalFormatting>
  <conditionalFormatting sqref="O285">
    <cfRule type="cellIs" dxfId="1147" priority="1148" operator="lessThan">
      <formula>Q285</formula>
    </cfRule>
  </conditionalFormatting>
  <conditionalFormatting sqref="O286">
    <cfRule type="cellIs" dxfId="1146" priority="1147" operator="lessThan">
      <formula>Q286</formula>
    </cfRule>
  </conditionalFormatting>
  <conditionalFormatting sqref="N287">
    <cfRule type="cellIs" dxfId="1145" priority="1145" operator="lessThan">
      <formula>Q287</formula>
    </cfRule>
    <cfRule type="cellIs" dxfId="1144" priority="1146" operator="lessThan">
      <formula>O287</formula>
    </cfRule>
  </conditionalFormatting>
  <conditionalFormatting sqref="O287">
    <cfRule type="cellIs" dxfId="1143" priority="1144" operator="lessThan">
      <formula>Q287</formula>
    </cfRule>
  </conditionalFormatting>
  <conditionalFormatting sqref="N288">
    <cfRule type="cellIs" dxfId="1142" priority="1142" operator="lessThan">
      <formula>Q288</formula>
    </cfRule>
    <cfRule type="cellIs" dxfId="1141" priority="1143" operator="lessThan">
      <formula>O288</formula>
    </cfRule>
  </conditionalFormatting>
  <conditionalFormatting sqref="N289">
    <cfRule type="cellIs" dxfId="1140" priority="1140" operator="lessThan">
      <formula>Q289</formula>
    </cfRule>
    <cfRule type="cellIs" dxfId="1139" priority="1141" operator="lessThan">
      <formula>O289</formula>
    </cfRule>
  </conditionalFormatting>
  <conditionalFormatting sqref="N290">
    <cfRule type="cellIs" dxfId="1138" priority="1138" operator="lessThan">
      <formula>Q290</formula>
    </cfRule>
    <cfRule type="cellIs" dxfId="1137" priority="1139" operator="lessThan">
      <formula>O290</formula>
    </cfRule>
  </conditionalFormatting>
  <conditionalFormatting sqref="O288">
    <cfRule type="cellIs" dxfId="1136" priority="1137" operator="lessThan">
      <formula>Q288</formula>
    </cfRule>
  </conditionalFormatting>
  <conditionalFormatting sqref="O289">
    <cfRule type="cellIs" dxfId="1135" priority="1136" operator="lessThan">
      <formula>Q289</formula>
    </cfRule>
  </conditionalFormatting>
  <conditionalFormatting sqref="O290">
    <cfRule type="cellIs" dxfId="1134" priority="1135" operator="lessThan">
      <formula>Q290</formula>
    </cfRule>
  </conditionalFormatting>
  <conditionalFormatting sqref="N291">
    <cfRule type="cellIs" dxfId="1133" priority="1133" operator="lessThan">
      <formula>Q291</formula>
    </cfRule>
    <cfRule type="cellIs" dxfId="1132" priority="1134" operator="lessThan">
      <formula>O291</formula>
    </cfRule>
  </conditionalFormatting>
  <conditionalFormatting sqref="O291">
    <cfRule type="cellIs" dxfId="1131" priority="1132" operator="lessThan">
      <formula>Q291</formula>
    </cfRule>
  </conditionalFormatting>
  <conditionalFormatting sqref="N292">
    <cfRule type="cellIs" dxfId="1130" priority="1130" operator="lessThan">
      <formula>Q292</formula>
    </cfRule>
    <cfRule type="cellIs" dxfId="1129" priority="1131" operator="lessThan">
      <formula>O292</formula>
    </cfRule>
  </conditionalFormatting>
  <conditionalFormatting sqref="N293">
    <cfRule type="cellIs" dxfId="1128" priority="1128" operator="lessThan">
      <formula>Q293</formula>
    </cfRule>
    <cfRule type="cellIs" dxfId="1127" priority="1129" operator="lessThan">
      <formula>O293</formula>
    </cfRule>
  </conditionalFormatting>
  <conditionalFormatting sqref="N294">
    <cfRule type="cellIs" dxfId="1126" priority="1126" operator="lessThan">
      <formula>Q294</formula>
    </cfRule>
    <cfRule type="cellIs" dxfId="1125" priority="1127" operator="lessThan">
      <formula>O294</formula>
    </cfRule>
  </conditionalFormatting>
  <conditionalFormatting sqref="O292">
    <cfRule type="cellIs" dxfId="1124" priority="1125" operator="lessThan">
      <formula>Q292</formula>
    </cfRule>
  </conditionalFormatting>
  <conditionalFormatting sqref="O293">
    <cfRule type="cellIs" dxfId="1123" priority="1124" operator="lessThan">
      <formula>Q293</formula>
    </cfRule>
  </conditionalFormatting>
  <conditionalFormatting sqref="O294">
    <cfRule type="cellIs" dxfId="1122" priority="1123" operator="lessThan">
      <formula>Q294</formula>
    </cfRule>
  </conditionalFormatting>
  <conditionalFormatting sqref="N295">
    <cfRule type="cellIs" dxfId="1121" priority="1121" operator="lessThan">
      <formula>Q295</formula>
    </cfRule>
    <cfRule type="cellIs" dxfId="1120" priority="1122" operator="lessThan">
      <formula>O295</formula>
    </cfRule>
  </conditionalFormatting>
  <conditionalFormatting sqref="O295">
    <cfRule type="cellIs" dxfId="1119" priority="1120" operator="lessThan">
      <formula>Q295</formula>
    </cfRule>
  </conditionalFormatting>
  <conditionalFormatting sqref="N296">
    <cfRule type="cellIs" dxfId="1118" priority="1118" operator="lessThan">
      <formula>Q296</formula>
    </cfRule>
    <cfRule type="cellIs" dxfId="1117" priority="1119" operator="lessThan">
      <formula>O296</formula>
    </cfRule>
  </conditionalFormatting>
  <conditionalFormatting sqref="N297">
    <cfRule type="cellIs" dxfId="1116" priority="1116" operator="lessThan">
      <formula>Q297</formula>
    </cfRule>
    <cfRule type="cellIs" dxfId="1115" priority="1117" operator="lessThan">
      <formula>O297</formula>
    </cfRule>
  </conditionalFormatting>
  <conditionalFormatting sqref="N298">
    <cfRule type="cellIs" dxfId="1114" priority="1114" operator="lessThan">
      <formula>Q298</formula>
    </cfRule>
    <cfRule type="cellIs" dxfId="1113" priority="1115" operator="lessThan">
      <formula>O298</formula>
    </cfRule>
  </conditionalFormatting>
  <conditionalFormatting sqref="O296">
    <cfRule type="cellIs" dxfId="1112" priority="1113" operator="lessThan">
      <formula>Q296</formula>
    </cfRule>
  </conditionalFormatting>
  <conditionalFormatting sqref="O297">
    <cfRule type="cellIs" dxfId="1111" priority="1112" operator="lessThan">
      <formula>Q297</formula>
    </cfRule>
  </conditionalFormatting>
  <conditionalFormatting sqref="O298">
    <cfRule type="cellIs" dxfId="1110" priority="1111" operator="lessThan">
      <formula>Q298</formula>
    </cfRule>
  </conditionalFormatting>
  <conditionalFormatting sqref="N299">
    <cfRule type="cellIs" dxfId="1109" priority="1109" operator="lessThan">
      <formula>Q299</formula>
    </cfRule>
    <cfRule type="cellIs" dxfId="1108" priority="1110" operator="lessThan">
      <formula>O299</formula>
    </cfRule>
  </conditionalFormatting>
  <conditionalFormatting sqref="O299">
    <cfRule type="cellIs" dxfId="1107" priority="1108" operator="lessThan">
      <formula>Q299</formula>
    </cfRule>
  </conditionalFormatting>
  <conditionalFormatting sqref="N300">
    <cfRule type="cellIs" dxfId="1106" priority="1106" operator="lessThan">
      <formula>Q300</formula>
    </cfRule>
    <cfRule type="cellIs" dxfId="1105" priority="1107" operator="lessThan">
      <formula>O300</formula>
    </cfRule>
  </conditionalFormatting>
  <conditionalFormatting sqref="N301">
    <cfRule type="cellIs" dxfId="1104" priority="1104" operator="lessThan">
      <formula>Q301</formula>
    </cfRule>
    <cfRule type="cellIs" dxfId="1103" priority="1105" operator="lessThan">
      <formula>O301</formula>
    </cfRule>
  </conditionalFormatting>
  <conditionalFormatting sqref="N302">
    <cfRule type="cellIs" dxfId="1102" priority="1102" operator="lessThan">
      <formula>Q302</formula>
    </cfRule>
    <cfRule type="cellIs" dxfId="1101" priority="1103" operator="lessThan">
      <formula>O302</formula>
    </cfRule>
  </conditionalFormatting>
  <conditionalFormatting sqref="O300">
    <cfRule type="cellIs" dxfId="1100" priority="1101" operator="lessThan">
      <formula>Q300</formula>
    </cfRule>
  </conditionalFormatting>
  <conditionalFormatting sqref="O301">
    <cfRule type="cellIs" dxfId="1099" priority="1100" operator="lessThan">
      <formula>Q301</formula>
    </cfRule>
  </conditionalFormatting>
  <conditionalFormatting sqref="O302">
    <cfRule type="cellIs" dxfId="1098" priority="1099" operator="lessThan">
      <formula>Q302</formula>
    </cfRule>
  </conditionalFormatting>
  <conditionalFormatting sqref="N303">
    <cfRule type="cellIs" dxfId="1097" priority="1097" operator="lessThan">
      <formula>Q303</formula>
    </cfRule>
    <cfRule type="cellIs" dxfId="1096" priority="1098" operator="lessThan">
      <formula>O303</formula>
    </cfRule>
  </conditionalFormatting>
  <conditionalFormatting sqref="O303">
    <cfRule type="cellIs" dxfId="1095" priority="1096" operator="lessThan">
      <formula>Q303</formula>
    </cfRule>
  </conditionalFormatting>
  <conditionalFormatting sqref="N304">
    <cfRule type="cellIs" dxfId="1094" priority="1094" operator="lessThan">
      <formula>Q304</formula>
    </cfRule>
    <cfRule type="cellIs" dxfId="1093" priority="1095" operator="lessThan">
      <formula>O304</formula>
    </cfRule>
  </conditionalFormatting>
  <conditionalFormatting sqref="N305">
    <cfRule type="cellIs" dxfId="1092" priority="1092" operator="lessThan">
      <formula>Q305</formula>
    </cfRule>
    <cfRule type="cellIs" dxfId="1091" priority="1093" operator="lessThan">
      <formula>O305</formula>
    </cfRule>
  </conditionalFormatting>
  <conditionalFormatting sqref="N306">
    <cfRule type="cellIs" dxfId="1090" priority="1090" operator="lessThan">
      <formula>Q306</formula>
    </cfRule>
    <cfRule type="cellIs" dxfId="1089" priority="1091" operator="lessThan">
      <formula>O306</formula>
    </cfRule>
  </conditionalFormatting>
  <conditionalFormatting sqref="O304">
    <cfRule type="cellIs" dxfId="1088" priority="1089" operator="lessThan">
      <formula>Q304</formula>
    </cfRule>
  </conditionalFormatting>
  <conditionalFormatting sqref="O305">
    <cfRule type="cellIs" dxfId="1087" priority="1088" operator="lessThan">
      <formula>Q305</formula>
    </cfRule>
  </conditionalFormatting>
  <conditionalFormatting sqref="O306">
    <cfRule type="cellIs" dxfId="1086" priority="1087" operator="lessThan">
      <formula>Q306</formula>
    </cfRule>
  </conditionalFormatting>
  <conditionalFormatting sqref="N307">
    <cfRule type="cellIs" dxfId="1085" priority="1085" operator="lessThan">
      <formula>Q307</formula>
    </cfRule>
    <cfRule type="cellIs" dxfId="1084" priority="1086" operator="lessThan">
      <formula>O307</formula>
    </cfRule>
  </conditionalFormatting>
  <conditionalFormatting sqref="O307">
    <cfRule type="cellIs" dxfId="1083" priority="1084" operator="lessThan">
      <formula>Q307</formula>
    </cfRule>
  </conditionalFormatting>
  <conditionalFormatting sqref="N308">
    <cfRule type="cellIs" dxfId="1082" priority="1082" operator="lessThan">
      <formula>Q308</formula>
    </cfRule>
    <cfRule type="cellIs" dxfId="1081" priority="1083" operator="lessThan">
      <formula>O308</formula>
    </cfRule>
  </conditionalFormatting>
  <conditionalFormatting sqref="N309">
    <cfRule type="cellIs" dxfId="1080" priority="1080" operator="lessThan">
      <formula>Q309</formula>
    </cfRule>
    <cfRule type="cellIs" dxfId="1079" priority="1081" operator="lessThan">
      <formula>O309</formula>
    </cfRule>
  </conditionalFormatting>
  <conditionalFormatting sqref="N310">
    <cfRule type="cellIs" dxfId="1078" priority="1078" operator="lessThan">
      <formula>Q310</formula>
    </cfRule>
    <cfRule type="cellIs" dxfId="1077" priority="1079" operator="lessThan">
      <formula>O310</formula>
    </cfRule>
  </conditionalFormatting>
  <conditionalFormatting sqref="O308">
    <cfRule type="cellIs" dxfId="1076" priority="1077" operator="lessThan">
      <formula>Q308</formula>
    </cfRule>
  </conditionalFormatting>
  <conditionalFormatting sqref="O309">
    <cfRule type="cellIs" dxfId="1075" priority="1076" operator="lessThan">
      <formula>Q309</formula>
    </cfRule>
  </conditionalFormatting>
  <conditionalFormatting sqref="O310">
    <cfRule type="cellIs" dxfId="1074" priority="1075" operator="lessThan">
      <formula>Q310</formula>
    </cfRule>
  </conditionalFormatting>
  <conditionalFormatting sqref="N311">
    <cfRule type="cellIs" dxfId="1073" priority="1073" operator="lessThan">
      <formula>Q311</formula>
    </cfRule>
    <cfRule type="cellIs" dxfId="1072" priority="1074" operator="lessThan">
      <formula>O311</formula>
    </cfRule>
  </conditionalFormatting>
  <conditionalFormatting sqref="O311">
    <cfRule type="cellIs" dxfId="1071" priority="1072" operator="lessThan">
      <formula>Q311</formula>
    </cfRule>
  </conditionalFormatting>
  <conditionalFormatting sqref="N312">
    <cfRule type="cellIs" dxfId="1070" priority="1070" operator="lessThan">
      <formula>Q312</formula>
    </cfRule>
    <cfRule type="cellIs" dxfId="1069" priority="1071" operator="lessThan">
      <formula>O312</formula>
    </cfRule>
  </conditionalFormatting>
  <conditionalFormatting sqref="N313">
    <cfRule type="cellIs" dxfId="1068" priority="1068" operator="lessThan">
      <formula>Q313</formula>
    </cfRule>
    <cfRule type="cellIs" dxfId="1067" priority="1069" operator="lessThan">
      <formula>O313</formula>
    </cfRule>
  </conditionalFormatting>
  <conditionalFormatting sqref="N314">
    <cfRule type="cellIs" dxfId="1066" priority="1066" operator="lessThan">
      <formula>Q314</formula>
    </cfRule>
    <cfRule type="cellIs" dxfId="1065" priority="1067" operator="lessThan">
      <formula>O314</formula>
    </cfRule>
  </conditionalFormatting>
  <conditionalFormatting sqref="O312">
    <cfRule type="cellIs" dxfId="1064" priority="1065" operator="lessThan">
      <formula>Q312</formula>
    </cfRule>
  </conditionalFormatting>
  <conditionalFormatting sqref="O313">
    <cfRule type="cellIs" dxfId="1063" priority="1064" operator="lessThan">
      <formula>Q313</formula>
    </cfRule>
  </conditionalFormatting>
  <conditionalFormatting sqref="O314">
    <cfRule type="cellIs" dxfId="1062" priority="1063" operator="lessThan">
      <formula>Q314</formula>
    </cfRule>
  </conditionalFormatting>
  <conditionalFormatting sqref="N315">
    <cfRule type="cellIs" dxfId="1061" priority="1061" operator="lessThan">
      <formula>Q315</formula>
    </cfRule>
    <cfRule type="cellIs" dxfId="1060" priority="1062" operator="lessThan">
      <formula>O315</formula>
    </cfRule>
  </conditionalFormatting>
  <conditionalFormatting sqref="O315">
    <cfRule type="cellIs" dxfId="1059" priority="1060" operator="lessThan">
      <formula>Q315</formula>
    </cfRule>
  </conditionalFormatting>
  <conditionalFormatting sqref="N316">
    <cfRule type="cellIs" dxfId="1058" priority="1058" operator="lessThan">
      <formula>Q316</formula>
    </cfRule>
    <cfRule type="cellIs" dxfId="1057" priority="1059" operator="lessThan">
      <formula>O316</formula>
    </cfRule>
  </conditionalFormatting>
  <conditionalFormatting sqref="N317">
    <cfRule type="cellIs" dxfId="1056" priority="1056" operator="lessThan">
      <formula>Q317</formula>
    </cfRule>
    <cfRule type="cellIs" dxfId="1055" priority="1057" operator="lessThan">
      <formula>O317</formula>
    </cfRule>
  </conditionalFormatting>
  <conditionalFormatting sqref="N318">
    <cfRule type="cellIs" dxfId="1054" priority="1054" operator="lessThan">
      <formula>Q318</formula>
    </cfRule>
    <cfRule type="cellIs" dxfId="1053" priority="1055" operator="lessThan">
      <formula>O318</formula>
    </cfRule>
  </conditionalFormatting>
  <conditionalFormatting sqref="O316">
    <cfRule type="cellIs" dxfId="1052" priority="1053" operator="lessThan">
      <formula>Q316</formula>
    </cfRule>
  </conditionalFormatting>
  <conditionalFormatting sqref="O317">
    <cfRule type="cellIs" dxfId="1051" priority="1052" operator="lessThan">
      <formula>Q317</formula>
    </cfRule>
  </conditionalFormatting>
  <conditionalFormatting sqref="O318">
    <cfRule type="cellIs" dxfId="1050" priority="1051" operator="lessThan">
      <formula>Q318</formula>
    </cfRule>
  </conditionalFormatting>
  <conditionalFormatting sqref="N319">
    <cfRule type="cellIs" dxfId="1049" priority="1049" operator="lessThan">
      <formula>Q319</formula>
    </cfRule>
    <cfRule type="cellIs" dxfId="1048" priority="1050" operator="lessThan">
      <formula>O319</formula>
    </cfRule>
  </conditionalFormatting>
  <conditionalFormatting sqref="O319">
    <cfRule type="cellIs" dxfId="1047" priority="1048" operator="lessThan">
      <formula>Q319</formula>
    </cfRule>
  </conditionalFormatting>
  <conditionalFormatting sqref="N320">
    <cfRule type="cellIs" dxfId="1046" priority="1046" operator="lessThan">
      <formula>Q320</formula>
    </cfRule>
    <cfRule type="cellIs" dxfId="1045" priority="1047" operator="lessThan">
      <formula>O320</formula>
    </cfRule>
  </conditionalFormatting>
  <conditionalFormatting sqref="N321">
    <cfRule type="cellIs" dxfId="1044" priority="1044" operator="lessThan">
      <formula>Q321</formula>
    </cfRule>
    <cfRule type="cellIs" dxfId="1043" priority="1045" operator="lessThan">
      <formula>O321</formula>
    </cfRule>
  </conditionalFormatting>
  <conditionalFormatting sqref="N322">
    <cfRule type="cellIs" dxfId="1042" priority="1042" operator="lessThan">
      <formula>Q322</formula>
    </cfRule>
    <cfRule type="cellIs" dxfId="1041" priority="1043" operator="lessThan">
      <formula>O322</formula>
    </cfRule>
  </conditionalFormatting>
  <conditionalFormatting sqref="O320">
    <cfRule type="cellIs" dxfId="1040" priority="1041" operator="lessThan">
      <formula>Q320</formula>
    </cfRule>
  </conditionalFormatting>
  <conditionalFormatting sqref="O321">
    <cfRule type="cellIs" dxfId="1039" priority="1040" operator="lessThan">
      <formula>Q321</formula>
    </cfRule>
  </conditionalFormatting>
  <conditionalFormatting sqref="O322">
    <cfRule type="cellIs" dxfId="1038" priority="1039" operator="lessThan">
      <formula>Q322</formula>
    </cfRule>
  </conditionalFormatting>
  <conditionalFormatting sqref="N323">
    <cfRule type="cellIs" dxfId="1037" priority="1037" operator="lessThan">
      <formula>Q323</formula>
    </cfRule>
    <cfRule type="cellIs" dxfId="1036" priority="1038" operator="lessThan">
      <formula>O323</formula>
    </cfRule>
  </conditionalFormatting>
  <conditionalFormatting sqref="O323">
    <cfRule type="cellIs" dxfId="1035" priority="1036" operator="lessThan">
      <formula>Q323</formula>
    </cfRule>
  </conditionalFormatting>
  <conditionalFormatting sqref="N324">
    <cfRule type="cellIs" dxfId="1034" priority="1034" operator="lessThan">
      <formula>Q324</formula>
    </cfRule>
    <cfRule type="cellIs" dxfId="1033" priority="1035" operator="lessThan">
      <formula>O324</formula>
    </cfRule>
  </conditionalFormatting>
  <conditionalFormatting sqref="N325">
    <cfRule type="cellIs" dxfId="1032" priority="1032" operator="lessThan">
      <formula>Q325</formula>
    </cfRule>
    <cfRule type="cellIs" dxfId="1031" priority="1033" operator="lessThan">
      <formula>O325</formula>
    </cfRule>
  </conditionalFormatting>
  <conditionalFormatting sqref="N326">
    <cfRule type="cellIs" dxfId="1030" priority="1030" operator="lessThan">
      <formula>Q326</formula>
    </cfRule>
    <cfRule type="cellIs" dxfId="1029" priority="1031" operator="lessThan">
      <formula>O326</formula>
    </cfRule>
  </conditionalFormatting>
  <conditionalFormatting sqref="O324">
    <cfRule type="cellIs" dxfId="1028" priority="1029" operator="lessThan">
      <formula>Q324</formula>
    </cfRule>
  </conditionalFormatting>
  <conditionalFormatting sqref="O325">
    <cfRule type="cellIs" dxfId="1027" priority="1028" operator="lessThan">
      <formula>Q325</formula>
    </cfRule>
  </conditionalFormatting>
  <conditionalFormatting sqref="O326">
    <cfRule type="cellIs" dxfId="1026" priority="1027" operator="lessThan">
      <formula>Q326</formula>
    </cfRule>
  </conditionalFormatting>
  <conditionalFormatting sqref="N327">
    <cfRule type="cellIs" dxfId="1025" priority="1025" operator="lessThan">
      <formula>Q327</formula>
    </cfRule>
    <cfRule type="cellIs" dxfId="1024" priority="1026" operator="lessThan">
      <formula>O327</formula>
    </cfRule>
  </conditionalFormatting>
  <conditionalFormatting sqref="O327">
    <cfRule type="cellIs" dxfId="1023" priority="1024" operator="lessThan">
      <formula>Q327</formula>
    </cfRule>
  </conditionalFormatting>
  <conditionalFormatting sqref="N328">
    <cfRule type="cellIs" dxfId="1022" priority="1022" operator="lessThan">
      <formula>Q328</formula>
    </cfRule>
    <cfRule type="cellIs" dxfId="1021" priority="1023" operator="lessThan">
      <formula>O328</formula>
    </cfRule>
  </conditionalFormatting>
  <conditionalFormatting sqref="N329">
    <cfRule type="cellIs" dxfId="1020" priority="1020" operator="lessThan">
      <formula>Q329</formula>
    </cfRule>
    <cfRule type="cellIs" dxfId="1019" priority="1021" operator="lessThan">
      <formula>O329</formula>
    </cfRule>
  </conditionalFormatting>
  <conditionalFormatting sqref="N330">
    <cfRule type="cellIs" dxfId="1018" priority="1018" operator="lessThan">
      <formula>Q330</formula>
    </cfRule>
    <cfRule type="cellIs" dxfId="1017" priority="1019" operator="lessThan">
      <formula>O330</formula>
    </cfRule>
  </conditionalFormatting>
  <conditionalFormatting sqref="O328">
    <cfRule type="cellIs" dxfId="1016" priority="1017" operator="lessThan">
      <formula>Q328</formula>
    </cfRule>
  </conditionalFormatting>
  <conditionalFormatting sqref="O329">
    <cfRule type="cellIs" dxfId="1015" priority="1016" operator="lessThan">
      <formula>Q329</formula>
    </cfRule>
  </conditionalFormatting>
  <conditionalFormatting sqref="O330">
    <cfRule type="cellIs" dxfId="1014" priority="1015" operator="lessThan">
      <formula>Q330</formula>
    </cfRule>
  </conditionalFormatting>
  <conditionalFormatting sqref="N331">
    <cfRule type="cellIs" dxfId="1013" priority="1013" operator="lessThan">
      <formula>Q331</formula>
    </cfRule>
    <cfRule type="cellIs" dxfId="1012" priority="1014" operator="lessThan">
      <formula>O331</formula>
    </cfRule>
  </conditionalFormatting>
  <conditionalFormatting sqref="O331">
    <cfRule type="cellIs" dxfId="1011" priority="1012" operator="lessThan">
      <formula>Q331</formula>
    </cfRule>
  </conditionalFormatting>
  <conditionalFormatting sqref="N332">
    <cfRule type="cellIs" dxfId="1010" priority="1010" operator="lessThan">
      <formula>Q332</formula>
    </cfRule>
    <cfRule type="cellIs" dxfId="1009" priority="1011" operator="lessThan">
      <formula>O332</formula>
    </cfRule>
  </conditionalFormatting>
  <conditionalFormatting sqref="N333">
    <cfRule type="cellIs" dxfId="1008" priority="1008" operator="lessThan">
      <formula>Q333</formula>
    </cfRule>
    <cfRule type="cellIs" dxfId="1007" priority="1009" operator="lessThan">
      <formula>O333</formula>
    </cfRule>
  </conditionalFormatting>
  <conditionalFormatting sqref="N334">
    <cfRule type="cellIs" dxfId="1006" priority="1006" operator="lessThan">
      <formula>Q334</formula>
    </cfRule>
    <cfRule type="cellIs" dxfId="1005" priority="1007" operator="lessThan">
      <formula>O334</formula>
    </cfRule>
  </conditionalFormatting>
  <conditionalFormatting sqref="O332">
    <cfRule type="cellIs" dxfId="1004" priority="1005" operator="lessThan">
      <formula>Q332</formula>
    </cfRule>
  </conditionalFormatting>
  <conditionalFormatting sqref="O333">
    <cfRule type="cellIs" dxfId="1003" priority="1004" operator="lessThan">
      <formula>Q333</formula>
    </cfRule>
  </conditionalFormatting>
  <conditionalFormatting sqref="O334">
    <cfRule type="cellIs" dxfId="1002" priority="1003" operator="lessThan">
      <formula>Q334</formula>
    </cfRule>
  </conditionalFormatting>
  <conditionalFormatting sqref="N335">
    <cfRule type="cellIs" dxfId="1001" priority="1001" operator="lessThan">
      <formula>Q335</formula>
    </cfRule>
    <cfRule type="cellIs" dxfId="1000" priority="1002" operator="lessThan">
      <formula>O335</formula>
    </cfRule>
  </conditionalFormatting>
  <conditionalFormatting sqref="O335">
    <cfRule type="cellIs" dxfId="999" priority="1000" operator="lessThan">
      <formula>Q335</formula>
    </cfRule>
  </conditionalFormatting>
  <conditionalFormatting sqref="N336">
    <cfRule type="cellIs" dxfId="998" priority="998" operator="lessThan">
      <formula>Q336</formula>
    </cfRule>
    <cfRule type="cellIs" dxfId="997" priority="999" operator="lessThan">
      <formula>O336</formula>
    </cfRule>
  </conditionalFormatting>
  <conditionalFormatting sqref="N337">
    <cfRule type="cellIs" dxfId="996" priority="996" operator="lessThan">
      <formula>Q337</formula>
    </cfRule>
    <cfRule type="cellIs" dxfId="995" priority="997" operator="lessThan">
      <formula>O337</formula>
    </cfRule>
  </conditionalFormatting>
  <conditionalFormatting sqref="N338">
    <cfRule type="cellIs" dxfId="994" priority="994" operator="lessThan">
      <formula>Q338</formula>
    </cfRule>
    <cfRule type="cellIs" dxfId="993" priority="995" operator="lessThan">
      <formula>O338</formula>
    </cfRule>
  </conditionalFormatting>
  <conditionalFormatting sqref="O336">
    <cfRule type="cellIs" dxfId="992" priority="993" operator="lessThan">
      <formula>Q336</formula>
    </cfRule>
  </conditionalFormatting>
  <conditionalFormatting sqref="O337">
    <cfRule type="cellIs" dxfId="991" priority="992" operator="lessThan">
      <formula>Q337</formula>
    </cfRule>
  </conditionalFormatting>
  <conditionalFormatting sqref="O338">
    <cfRule type="cellIs" dxfId="990" priority="991" operator="lessThan">
      <formula>Q338</formula>
    </cfRule>
  </conditionalFormatting>
  <conditionalFormatting sqref="N339">
    <cfRule type="cellIs" dxfId="989" priority="989" operator="lessThan">
      <formula>Q339</formula>
    </cfRule>
    <cfRule type="cellIs" dxfId="988" priority="990" operator="lessThan">
      <formula>O339</formula>
    </cfRule>
  </conditionalFormatting>
  <conditionalFormatting sqref="O339">
    <cfRule type="cellIs" dxfId="987" priority="988" operator="lessThan">
      <formula>Q339</formula>
    </cfRule>
  </conditionalFormatting>
  <conditionalFormatting sqref="N340">
    <cfRule type="cellIs" dxfId="986" priority="986" operator="lessThan">
      <formula>Q340</formula>
    </cfRule>
    <cfRule type="cellIs" dxfId="985" priority="987" operator="lessThan">
      <formula>O340</formula>
    </cfRule>
  </conditionalFormatting>
  <conditionalFormatting sqref="N341">
    <cfRule type="cellIs" dxfId="984" priority="984" operator="lessThan">
      <formula>Q341</formula>
    </cfRule>
    <cfRule type="cellIs" dxfId="983" priority="985" operator="lessThan">
      <formula>O341</formula>
    </cfRule>
  </conditionalFormatting>
  <conditionalFormatting sqref="N342">
    <cfRule type="cellIs" dxfId="982" priority="982" operator="lessThan">
      <formula>Q342</formula>
    </cfRule>
    <cfRule type="cellIs" dxfId="981" priority="983" operator="lessThan">
      <formula>O342</formula>
    </cfRule>
  </conditionalFormatting>
  <conditionalFormatting sqref="O340">
    <cfRule type="cellIs" dxfId="980" priority="981" operator="lessThan">
      <formula>Q340</formula>
    </cfRule>
  </conditionalFormatting>
  <conditionalFormatting sqref="O341">
    <cfRule type="cellIs" dxfId="979" priority="980" operator="lessThan">
      <formula>Q341</formula>
    </cfRule>
  </conditionalFormatting>
  <conditionalFormatting sqref="O342">
    <cfRule type="cellIs" dxfId="978" priority="979" operator="lessThan">
      <formula>Q342</formula>
    </cfRule>
  </conditionalFormatting>
  <conditionalFormatting sqref="N343">
    <cfRule type="cellIs" dxfId="977" priority="977" operator="lessThan">
      <formula>Q343</formula>
    </cfRule>
    <cfRule type="cellIs" dxfId="976" priority="978" operator="lessThan">
      <formula>O343</formula>
    </cfRule>
  </conditionalFormatting>
  <conditionalFormatting sqref="O343">
    <cfRule type="cellIs" dxfId="975" priority="976" operator="lessThan">
      <formula>Q343</formula>
    </cfRule>
  </conditionalFormatting>
  <conditionalFormatting sqref="N344">
    <cfRule type="cellIs" dxfId="974" priority="974" operator="lessThan">
      <formula>Q344</formula>
    </cfRule>
    <cfRule type="cellIs" dxfId="973" priority="975" operator="lessThan">
      <formula>O344</formula>
    </cfRule>
  </conditionalFormatting>
  <conditionalFormatting sqref="N345">
    <cfRule type="cellIs" dxfId="972" priority="972" operator="lessThan">
      <formula>Q345</formula>
    </cfRule>
    <cfRule type="cellIs" dxfId="971" priority="973" operator="lessThan">
      <formula>O345</formula>
    </cfRule>
  </conditionalFormatting>
  <conditionalFormatting sqref="N346">
    <cfRule type="cellIs" dxfId="970" priority="970" operator="lessThan">
      <formula>Q346</formula>
    </cfRule>
    <cfRule type="cellIs" dxfId="969" priority="971" operator="lessThan">
      <formula>O346</formula>
    </cfRule>
  </conditionalFormatting>
  <conditionalFormatting sqref="O344">
    <cfRule type="cellIs" dxfId="968" priority="969" operator="lessThan">
      <formula>Q344</formula>
    </cfRule>
  </conditionalFormatting>
  <conditionalFormatting sqref="O345">
    <cfRule type="cellIs" dxfId="967" priority="968" operator="lessThan">
      <formula>Q345</formula>
    </cfRule>
  </conditionalFormatting>
  <conditionalFormatting sqref="O346">
    <cfRule type="cellIs" dxfId="966" priority="967" operator="lessThan">
      <formula>Q346</formula>
    </cfRule>
  </conditionalFormatting>
  <conditionalFormatting sqref="N347">
    <cfRule type="cellIs" dxfId="965" priority="965" operator="lessThan">
      <formula>Q347</formula>
    </cfRule>
    <cfRule type="cellIs" dxfId="964" priority="966" operator="lessThan">
      <formula>O347</formula>
    </cfRule>
  </conditionalFormatting>
  <conditionalFormatting sqref="O347">
    <cfRule type="cellIs" dxfId="963" priority="964" operator="lessThan">
      <formula>Q347</formula>
    </cfRule>
  </conditionalFormatting>
  <conditionalFormatting sqref="N348">
    <cfRule type="cellIs" dxfId="962" priority="962" operator="lessThan">
      <formula>Q348</formula>
    </cfRule>
    <cfRule type="cellIs" dxfId="961" priority="963" operator="lessThan">
      <formula>O348</formula>
    </cfRule>
  </conditionalFormatting>
  <conditionalFormatting sqref="N349">
    <cfRule type="cellIs" dxfId="960" priority="960" operator="lessThan">
      <formula>Q349</formula>
    </cfRule>
    <cfRule type="cellIs" dxfId="959" priority="961" operator="lessThan">
      <formula>O349</formula>
    </cfRule>
  </conditionalFormatting>
  <conditionalFormatting sqref="N350">
    <cfRule type="cellIs" dxfId="958" priority="958" operator="lessThan">
      <formula>Q350</formula>
    </cfRule>
    <cfRule type="cellIs" dxfId="957" priority="959" operator="lessThan">
      <formula>O350</formula>
    </cfRule>
  </conditionalFormatting>
  <conditionalFormatting sqref="O348">
    <cfRule type="cellIs" dxfId="956" priority="957" operator="lessThan">
      <formula>Q348</formula>
    </cfRule>
  </conditionalFormatting>
  <conditionalFormatting sqref="O349">
    <cfRule type="cellIs" dxfId="955" priority="956" operator="lessThan">
      <formula>Q349</formula>
    </cfRule>
  </conditionalFormatting>
  <conditionalFormatting sqref="O350">
    <cfRule type="cellIs" dxfId="954" priority="955" operator="lessThan">
      <formula>Q350</formula>
    </cfRule>
  </conditionalFormatting>
  <conditionalFormatting sqref="N351">
    <cfRule type="cellIs" dxfId="953" priority="953" operator="lessThan">
      <formula>Q351</formula>
    </cfRule>
    <cfRule type="cellIs" dxfId="952" priority="954" operator="lessThan">
      <formula>O351</formula>
    </cfRule>
  </conditionalFormatting>
  <conditionalFormatting sqref="O351">
    <cfRule type="cellIs" dxfId="951" priority="952" operator="lessThan">
      <formula>Q351</formula>
    </cfRule>
  </conditionalFormatting>
  <conditionalFormatting sqref="N352">
    <cfRule type="cellIs" dxfId="950" priority="950" operator="lessThan">
      <formula>Q352</formula>
    </cfRule>
    <cfRule type="cellIs" dxfId="949" priority="951" operator="lessThan">
      <formula>O352</formula>
    </cfRule>
  </conditionalFormatting>
  <conditionalFormatting sqref="N353">
    <cfRule type="cellIs" dxfId="948" priority="948" operator="lessThan">
      <formula>Q353</formula>
    </cfRule>
    <cfRule type="cellIs" dxfId="947" priority="949" operator="lessThan">
      <formula>O353</formula>
    </cfRule>
  </conditionalFormatting>
  <conditionalFormatting sqref="N354">
    <cfRule type="cellIs" dxfId="946" priority="946" operator="lessThan">
      <formula>Q354</formula>
    </cfRule>
    <cfRule type="cellIs" dxfId="945" priority="947" operator="lessThan">
      <formula>O354</formula>
    </cfRule>
  </conditionalFormatting>
  <conditionalFormatting sqref="O352">
    <cfRule type="cellIs" dxfId="944" priority="945" operator="lessThan">
      <formula>Q352</formula>
    </cfRule>
  </conditionalFormatting>
  <conditionalFormatting sqref="O353">
    <cfRule type="cellIs" dxfId="943" priority="944" operator="lessThan">
      <formula>Q353</formula>
    </cfRule>
  </conditionalFormatting>
  <conditionalFormatting sqref="O354">
    <cfRule type="cellIs" dxfId="942" priority="943" operator="lessThan">
      <formula>Q354</formula>
    </cfRule>
  </conditionalFormatting>
  <conditionalFormatting sqref="N355">
    <cfRule type="cellIs" dxfId="941" priority="941" operator="lessThan">
      <formula>Q355</formula>
    </cfRule>
    <cfRule type="cellIs" dxfId="940" priority="942" operator="lessThan">
      <formula>O355</formula>
    </cfRule>
  </conditionalFormatting>
  <conditionalFormatting sqref="O355">
    <cfRule type="cellIs" dxfId="939" priority="940" operator="lessThan">
      <formula>Q355</formula>
    </cfRule>
  </conditionalFormatting>
  <conditionalFormatting sqref="N356">
    <cfRule type="cellIs" dxfId="938" priority="938" operator="lessThan">
      <formula>Q356</formula>
    </cfRule>
    <cfRule type="cellIs" dxfId="937" priority="939" operator="lessThan">
      <formula>O356</formula>
    </cfRule>
  </conditionalFormatting>
  <conditionalFormatting sqref="N357">
    <cfRule type="cellIs" dxfId="936" priority="936" operator="lessThan">
      <formula>Q357</formula>
    </cfRule>
    <cfRule type="cellIs" dxfId="935" priority="937" operator="lessThan">
      <formula>O357</formula>
    </cfRule>
  </conditionalFormatting>
  <conditionalFormatting sqref="N358">
    <cfRule type="cellIs" dxfId="934" priority="934" operator="lessThan">
      <formula>Q358</formula>
    </cfRule>
    <cfRule type="cellIs" dxfId="933" priority="935" operator="lessThan">
      <formula>O358</formula>
    </cfRule>
  </conditionalFormatting>
  <conditionalFormatting sqref="O356">
    <cfRule type="cellIs" dxfId="932" priority="933" operator="lessThan">
      <formula>Q356</formula>
    </cfRule>
  </conditionalFormatting>
  <conditionalFormatting sqref="O357">
    <cfRule type="cellIs" dxfId="931" priority="932" operator="lessThan">
      <formula>Q357</formula>
    </cfRule>
  </conditionalFormatting>
  <conditionalFormatting sqref="O358">
    <cfRule type="cellIs" dxfId="930" priority="931" operator="lessThan">
      <formula>Q358</formula>
    </cfRule>
  </conditionalFormatting>
  <conditionalFormatting sqref="N359">
    <cfRule type="cellIs" dxfId="929" priority="929" operator="lessThan">
      <formula>Q359</formula>
    </cfRule>
    <cfRule type="cellIs" dxfId="928" priority="930" operator="lessThan">
      <formula>O359</formula>
    </cfRule>
  </conditionalFormatting>
  <conditionalFormatting sqref="O359">
    <cfRule type="cellIs" dxfId="927" priority="928" operator="lessThan">
      <formula>Q359</formula>
    </cfRule>
  </conditionalFormatting>
  <conditionalFormatting sqref="N360">
    <cfRule type="cellIs" dxfId="926" priority="926" operator="lessThan">
      <formula>Q360</formula>
    </cfRule>
    <cfRule type="cellIs" dxfId="925" priority="927" operator="lessThan">
      <formula>O360</formula>
    </cfRule>
  </conditionalFormatting>
  <conditionalFormatting sqref="N361">
    <cfRule type="cellIs" dxfId="924" priority="924" operator="lessThan">
      <formula>Q361</formula>
    </cfRule>
    <cfRule type="cellIs" dxfId="923" priority="925" operator="lessThan">
      <formula>O361</formula>
    </cfRule>
  </conditionalFormatting>
  <conditionalFormatting sqref="N362">
    <cfRule type="cellIs" dxfId="922" priority="922" operator="lessThan">
      <formula>Q362</formula>
    </cfRule>
    <cfRule type="cellIs" dxfId="921" priority="923" operator="lessThan">
      <formula>O362</formula>
    </cfRule>
  </conditionalFormatting>
  <conditionalFormatting sqref="O360">
    <cfRule type="cellIs" dxfId="920" priority="921" operator="lessThan">
      <formula>Q360</formula>
    </cfRule>
  </conditionalFormatting>
  <conditionalFormatting sqref="O361">
    <cfRule type="cellIs" dxfId="919" priority="920" operator="lessThan">
      <formula>Q361</formula>
    </cfRule>
  </conditionalFormatting>
  <conditionalFormatting sqref="O362">
    <cfRule type="cellIs" dxfId="918" priority="919" operator="lessThan">
      <formula>Q362</formula>
    </cfRule>
  </conditionalFormatting>
  <conditionalFormatting sqref="N363">
    <cfRule type="cellIs" dxfId="917" priority="917" operator="lessThan">
      <formula>Q363</formula>
    </cfRule>
    <cfRule type="cellIs" dxfId="916" priority="918" operator="lessThan">
      <formula>O363</formula>
    </cfRule>
  </conditionalFormatting>
  <conditionalFormatting sqref="O363">
    <cfRule type="cellIs" dxfId="915" priority="916" operator="lessThan">
      <formula>Q363</formula>
    </cfRule>
  </conditionalFormatting>
  <conditionalFormatting sqref="N364">
    <cfRule type="cellIs" dxfId="914" priority="914" operator="lessThan">
      <formula>Q364</formula>
    </cfRule>
    <cfRule type="cellIs" dxfId="913" priority="915" operator="lessThan">
      <formula>O364</formula>
    </cfRule>
  </conditionalFormatting>
  <conditionalFormatting sqref="N365">
    <cfRule type="cellIs" dxfId="912" priority="912" operator="lessThan">
      <formula>Q365</formula>
    </cfRule>
    <cfRule type="cellIs" dxfId="911" priority="913" operator="lessThan">
      <formula>O365</formula>
    </cfRule>
  </conditionalFormatting>
  <conditionalFormatting sqref="N366">
    <cfRule type="cellIs" dxfId="910" priority="910" operator="lessThan">
      <formula>Q366</formula>
    </cfRule>
    <cfRule type="cellIs" dxfId="909" priority="911" operator="lessThan">
      <formula>O366</formula>
    </cfRule>
  </conditionalFormatting>
  <conditionalFormatting sqref="O364">
    <cfRule type="cellIs" dxfId="908" priority="909" operator="lessThan">
      <formula>Q364</formula>
    </cfRule>
  </conditionalFormatting>
  <conditionalFormatting sqref="O365">
    <cfRule type="cellIs" dxfId="907" priority="908" operator="lessThan">
      <formula>Q365</formula>
    </cfRule>
  </conditionalFormatting>
  <conditionalFormatting sqref="O366">
    <cfRule type="cellIs" dxfId="906" priority="907" operator="lessThan">
      <formula>Q366</formula>
    </cfRule>
  </conditionalFormatting>
  <conditionalFormatting sqref="N367">
    <cfRule type="cellIs" dxfId="905" priority="905" operator="lessThan">
      <formula>Q367</formula>
    </cfRule>
    <cfRule type="cellIs" dxfId="904" priority="906" operator="lessThan">
      <formula>O367</formula>
    </cfRule>
  </conditionalFormatting>
  <conditionalFormatting sqref="O367">
    <cfRule type="cellIs" dxfId="903" priority="904" operator="lessThan">
      <formula>Q367</formula>
    </cfRule>
  </conditionalFormatting>
  <conditionalFormatting sqref="N368">
    <cfRule type="cellIs" dxfId="902" priority="902" operator="lessThan">
      <formula>Q368</formula>
    </cfRule>
    <cfRule type="cellIs" dxfId="901" priority="903" operator="lessThan">
      <formula>O368</formula>
    </cfRule>
  </conditionalFormatting>
  <conditionalFormatting sqref="N369">
    <cfRule type="cellIs" dxfId="900" priority="900" operator="lessThan">
      <formula>Q369</formula>
    </cfRule>
    <cfRule type="cellIs" dxfId="899" priority="901" operator="lessThan">
      <formula>O369</formula>
    </cfRule>
  </conditionalFormatting>
  <conditionalFormatting sqref="N370">
    <cfRule type="cellIs" dxfId="898" priority="898" operator="lessThan">
      <formula>Q370</formula>
    </cfRule>
    <cfRule type="cellIs" dxfId="897" priority="899" operator="lessThan">
      <formula>O370</formula>
    </cfRule>
  </conditionalFormatting>
  <conditionalFormatting sqref="O368">
    <cfRule type="cellIs" dxfId="896" priority="897" operator="lessThan">
      <formula>Q368</formula>
    </cfRule>
  </conditionalFormatting>
  <conditionalFormatting sqref="O369">
    <cfRule type="cellIs" dxfId="895" priority="896" operator="lessThan">
      <formula>Q369</formula>
    </cfRule>
  </conditionalFormatting>
  <conditionalFormatting sqref="O370">
    <cfRule type="cellIs" dxfId="894" priority="895" operator="lessThan">
      <formula>Q370</formula>
    </cfRule>
  </conditionalFormatting>
  <conditionalFormatting sqref="N371">
    <cfRule type="cellIs" dxfId="893" priority="893" operator="lessThan">
      <formula>Q371</formula>
    </cfRule>
    <cfRule type="cellIs" dxfId="892" priority="894" operator="lessThan">
      <formula>O371</formula>
    </cfRule>
  </conditionalFormatting>
  <conditionalFormatting sqref="O371">
    <cfRule type="cellIs" dxfId="891" priority="892" operator="lessThan">
      <formula>Q371</formula>
    </cfRule>
  </conditionalFormatting>
  <conditionalFormatting sqref="N372">
    <cfRule type="cellIs" dxfId="890" priority="890" operator="lessThan">
      <formula>Q372</formula>
    </cfRule>
    <cfRule type="cellIs" dxfId="889" priority="891" operator="lessThan">
      <formula>O372</formula>
    </cfRule>
  </conditionalFormatting>
  <conditionalFormatting sqref="N373">
    <cfRule type="cellIs" dxfId="888" priority="888" operator="lessThan">
      <formula>Q373</formula>
    </cfRule>
    <cfRule type="cellIs" dxfId="887" priority="889" operator="lessThan">
      <formula>O373</formula>
    </cfRule>
  </conditionalFormatting>
  <conditionalFormatting sqref="N374">
    <cfRule type="cellIs" dxfId="886" priority="886" operator="lessThan">
      <formula>Q374</formula>
    </cfRule>
    <cfRule type="cellIs" dxfId="885" priority="887" operator="lessThan">
      <formula>O374</formula>
    </cfRule>
  </conditionalFormatting>
  <conditionalFormatting sqref="O372">
    <cfRule type="cellIs" dxfId="884" priority="885" operator="lessThan">
      <formula>Q372</formula>
    </cfRule>
  </conditionalFormatting>
  <conditionalFormatting sqref="O373">
    <cfRule type="cellIs" dxfId="883" priority="884" operator="lessThan">
      <formula>Q373</formula>
    </cfRule>
  </conditionalFormatting>
  <conditionalFormatting sqref="O374">
    <cfRule type="cellIs" dxfId="882" priority="883" operator="lessThan">
      <formula>Q374</formula>
    </cfRule>
  </conditionalFormatting>
  <conditionalFormatting sqref="N375">
    <cfRule type="cellIs" dxfId="881" priority="881" operator="lessThan">
      <formula>Q375</formula>
    </cfRule>
    <cfRule type="cellIs" dxfId="880" priority="882" operator="lessThan">
      <formula>O375</formula>
    </cfRule>
  </conditionalFormatting>
  <conditionalFormatting sqref="O375">
    <cfRule type="cellIs" dxfId="879" priority="880" operator="lessThan">
      <formula>Q375</formula>
    </cfRule>
  </conditionalFormatting>
  <conditionalFormatting sqref="N376">
    <cfRule type="cellIs" dxfId="878" priority="878" operator="lessThan">
      <formula>Q376</formula>
    </cfRule>
    <cfRule type="cellIs" dxfId="877" priority="879" operator="lessThan">
      <formula>O376</formula>
    </cfRule>
  </conditionalFormatting>
  <conditionalFormatting sqref="N377">
    <cfRule type="cellIs" dxfId="876" priority="876" operator="lessThan">
      <formula>Q377</formula>
    </cfRule>
    <cfRule type="cellIs" dxfId="875" priority="877" operator="lessThan">
      <formula>O377</formula>
    </cfRule>
  </conditionalFormatting>
  <conditionalFormatting sqref="N378">
    <cfRule type="cellIs" dxfId="874" priority="874" operator="lessThan">
      <formula>Q378</formula>
    </cfRule>
    <cfRule type="cellIs" dxfId="873" priority="875" operator="lessThan">
      <formula>O378</formula>
    </cfRule>
  </conditionalFormatting>
  <conditionalFormatting sqref="O376">
    <cfRule type="cellIs" dxfId="872" priority="873" operator="lessThan">
      <formula>Q376</formula>
    </cfRule>
  </conditionalFormatting>
  <conditionalFormatting sqref="O377">
    <cfRule type="cellIs" dxfId="871" priority="872" operator="lessThan">
      <formula>Q377</formula>
    </cfRule>
  </conditionalFormatting>
  <conditionalFormatting sqref="O378">
    <cfRule type="cellIs" dxfId="870" priority="871" operator="lessThan">
      <formula>Q378</formula>
    </cfRule>
  </conditionalFormatting>
  <conditionalFormatting sqref="N379">
    <cfRule type="cellIs" dxfId="869" priority="869" operator="lessThan">
      <formula>Q379</formula>
    </cfRule>
    <cfRule type="cellIs" dxfId="868" priority="870" operator="lessThan">
      <formula>O379</formula>
    </cfRule>
  </conditionalFormatting>
  <conditionalFormatting sqref="O379">
    <cfRule type="cellIs" dxfId="867" priority="868" operator="lessThan">
      <formula>Q379</formula>
    </cfRule>
  </conditionalFormatting>
  <conditionalFormatting sqref="N380">
    <cfRule type="cellIs" dxfId="866" priority="866" operator="lessThan">
      <formula>Q380</formula>
    </cfRule>
    <cfRule type="cellIs" dxfId="865" priority="867" operator="lessThan">
      <formula>O380</formula>
    </cfRule>
  </conditionalFormatting>
  <conditionalFormatting sqref="N381">
    <cfRule type="cellIs" dxfId="864" priority="864" operator="lessThan">
      <formula>Q381</formula>
    </cfRule>
    <cfRule type="cellIs" dxfId="863" priority="865" operator="lessThan">
      <formula>O381</formula>
    </cfRule>
  </conditionalFormatting>
  <conditionalFormatting sqref="N382">
    <cfRule type="cellIs" dxfId="862" priority="862" operator="lessThan">
      <formula>Q382</formula>
    </cfRule>
    <cfRule type="cellIs" dxfId="861" priority="863" operator="lessThan">
      <formula>O382</formula>
    </cfRule>
  </conditionalFormatting>
  <conditionalFormatting sqref="O380">
    <cfRule type="cellIs" dxfId="860" priority="861" operator="lessThan">
      <formula>Q380</formula>
    </cfRule>
  </conditionalFormatting>
  <conditionalFormatting sqref="O381">
    <cfRule type="cellIs" dxfId="859" priority="860" operator="lessThan">
      <formula>Q381</formula>
    </cfRule>
  </conditionalFormatting>
  <conditionalFormatting sqref="O382">
    <cfRule type="cellIs" dxfId="858" priority="859" operator="lessThan">
      <formula>Q382</formula>
    </cfRule>
  </conditionalFormatting>
  <conditionalFormatting sqref="N383">
    <cfRule type="cellIs" dxfId="857" priority="857" operator="lessThan">
      <formula>Q383</formula>
    </cfRule>
    <cfRule type="cellIs" dxfId="856" priority="858" operator="lessThan">
      <formula>O383</formula>
    </cfRule>
  </conditionalFormatting>
  <conditionalFormatting sqref="O383">
    <cfRule type="cellIs" dxfId="855" priority="856" operator="lessThan">
      <formula>Q383</formula>
    </cfRule>
  </conditionalFormatting>
  <conditionalFormatting sqref="N384">
    <cfRule type="cellIs" dxfId="854" priority="854" operator="lessThan">
      <formula>Q384</formula>
    </cfRule>
    <cfRule type="cellIs" dxfId="853" priority="855" operator="lessThan">
      <formula>O384</formula>
    </cfRule>
  </conditionalFormatting>
  <conditionalFormatting sqref="N385">
    <cfRule type="cellIs" dxfId="852" priority="852" operator="lessThan">
      <formula>Q385</formula>
    </cfRule>
    <cfRule type="cellIs" dxfId="851" priority="853" operator="lessThan">
      <formula>O385</formula>
    </cfRule>
  </conditionalFormatting>
  <conditionalFormatting sqref="N386">
    <cfRule type="cellIs" dxfId="850" priority="850" operator="lessThan">
      <formula>Q386</formula>
    </cfRule>
    <cfRule type="cellIs" dxfId="849" priority="851" operator="lessThan">
      <formula>O386</formula>
    </cfRule>
  </conditionalFormatting>
  <conditionalFormatting sqref="O384">
    <cfRule type="cellIs" dxfId="848" priority="849" operator="lessThan">
      <formula>Q384</formula>
    </cfRule>
  </conditionalFormatting>
  <conditionalFormatting sqref="O385">
    <cfRule type="cellIs" dxfId="847" priority="848" operator="lessThan">
      <formula>Q385</formula>
    </cfRule>
  </conditionalFormatting>
  <conditionalFormatting sqref="O386">
    <cfRule type="cellIs" dxfId="846" priority="847" operator="lessThan">
      <formula>Q386</formula>
    </cfRule>
  </conditionalFormatting>
  <conditionalFormatting sqref="N387">
    <cfRule type="cellIs" dxfId="845" priority="845" operator="lessThan">
      <formula>Q387</formula>
    </cfRule>
    <cfRule type="cellIs" dxfId="844" priority="846" operator="lessThan">
      <formula>O387</formula>
    </cfRule>
  </conditionalFormatting>
  <conditionalFormatting sqref="O387">
    <cfRule type="cellIs" dxfId="843" priority="844" operator="lessThan">
      <formula>Q387</formula>
    </cfRule>
  </conditionalFormatting>
  <conditionalFormatting sqref="N388">
    <cfRule type="cellIs" dxfId="842" priority="842" operator="lessThan">
      <formula>Q388</formula>
    </cfRule>
    <cfRule type="cellIs" dxfId="841" priority="843" operator="lessThan">
      <formula>O388</formula>
    </cfRule>
  </conditionalFormatting>
  <conditionalFormatting sqref="N389">
    <cfRule type="cellIs" dxfId="840" priority="840" operator="lessThan">
      <formula>Q389</formula>
    </cfRule>
    <cfRule type="cellIs" dxfId="839" priority="841" operator="lessThan">
      <formula>O389</formula>
    </cfRule>
  </conditionalFormatting>
  <conditionalFormatting sqref="N390">
    <cfRule type="cellIs" dxfId="838" priority="838" operator="lessThan">
      <formula>Q390</formula>
    </cfRule>
    <cfRule type="cellIs" dxfId="837" priority="839" operator="lessThan">
      <formula>O390</formula>
    </cfRule>
  </conditionalFormatting>
  <conditionalFormatting sqref="O388">
    <cfRule type="cellIs" dxfId="836" priority="837" operator="lessThan">
      <formula>Q388</formula>
    </cfRule>
  </conditionalFormatting>
  <conditionalFormatting sqref="O389">
    <cfRule type="cellIs" dxfId="835" priority="836" operator="lessThan">
      <formula>Q389</formula>
    </cfRule>
  </conditionalFormatting>
  <conditionalFormatting sqref="O390">
    <cfRule type="cellIs" dxfId="834" priority="835" operator="lessThan">
      <formula>Q390</formula>
    </cfRule>
  </conditionalFormatting>
  <conditionalFormatting sqref="N391">
    <cfRule type="cellIs" dxfId="833" priority="833" operator="lessThan">
      <formula>Q391</formula>
    </cfRule>
    <cfRule type="cellIs" dxfId="832" priority="834" operator="lessThan">
      <formula>O391</formula>
    </cfRule>
  </conditionalFormatting>
  <conditionalFormatting sqref="O391">
    <cfRule type="cellIs" dxfId="831" priority="832" operator="lessThan">
      <formula>Q391</formula>
    </cfRule>
  </conditionalFormatting>
  <conditionalFormatting sqref="N392">
    <cfRule type="cellIs" dxfId="830" priority="830" operator="lessThan">
      <formula>Q392</formula>
    </cfRule>
    <cfRule type="cellIs" dxfId="829" priority="831" operator="lessThan">
      <formula>O392</formula>
    </cfRule>
  </conditionalFormatting>
  <conditionalFormatting sqref="N393">
    <cfRule type="cellIs" dxfId="828" priority="828" operator="lessThan">
      <formula>Q393</formula>
    </cfRule>
    <cfRule type="cellIs" dxfId="827" priority="829" operator="lessThan">
      <formula>O393</formula>
    </cfRule>
  </conditionalFormatting>
  <conditionalFormatting sqref="N394">
    <cfRule type="cellIs" dxfId="826" priority="826" operator="lessThan">
      <formula>Q394</formula>
    </cfRule>
    <cfRule type="cellIs" dxfId="825" priority="827" operator="lessThan">
      <formula>O394</formula>
    </cfRule>
  </conditionalFormatting>
  <conditionalFormatting sqref="O392">
    <cfRule type="cellIs" dxfId="824" priority="825" operator="lessThan">
      <formula>Q392</formula>
    </cfRule>
  </conditionalFormatting>
  <conditionalFormatting sqref="O393">
    <cfRule type="cellIs" dxfId="823" priority="824" operator="lessThan">
      <formula>Q393</formula>
    </cfRule>
  </conditionalFormatting>
  <conditionalFormatting sqref="O394">
    <cfRule type="cellIs" dxfId="822" priority="823" operator="lessThan">
      <formula>Q394</formula>
    </cfRule>
  </conditionalFormatting>
  <conditionalFormatting sqref="N395">
    <cfRule type="cellIs" dxfId="821" priority="821" operator="lessThan">
      <formula>Q395</formula>
    </cfRule>
    <cfRule type="cellIs" dxfId="820" priority="822" operator="lessThan">
      <formula>O395</formula>
    </cfRule>
  </conditionalFormatting>
  <conditionalFormatting sqref="O395">
    <cfRule type="cellIs" dxfId="819" priority="820" operator="lessThan">
      <formula>Q395</formula>
    </cfRule>
  </conditionalFormatting>
  <conditionalFormatting sqref="N396">
    <cfRule type="cellIs" dxfId="818" priority="818" operator="lessThan">
      <formula>Q396</formula>
    </cfRule>
    <cfRule type="cellIs" dxfId="817" priority="819" operator="lessThan">
      <formula>O396</formula>
    </cfRule>
  </conditionalFormatting>
  <conditionalFormatting sqref="N397">
    <cfRule type="cellIs" dxfId="816" priority="816" operator="lessThan">
      <formula>Q397</formula>
    </cfRule>
    <cfRule type="cellIs" dxfId="815" priority="817" operator="lessThan">
      <formula>O397</formula>
    </cfRule>
  </conditionalFormatting>
  <conditionalFormatting sqref="N398">
    <cfRule type="cellIs" dxfId="814" priority="814" operator="lessThan">
      <formula>Q398</formula>
    </cfRule>
    <cfRule type="cellIs" dxfId="813" priority="815" operator="lessThan">
      <formula>O398</formula>
    </cfRule>
  </conditionalFormatting>
  <conditionalFormatting sqref="O396">
    <cfRule type="cellIs" dxfId="812" priority="813" operator="lessThan">
      <formula>Q396</formula>
    </cfRule>
  </conditionalFormatting>
  <conditionalFormatting sqref="O397">
    <cfRule type="cellIs" dxfId="811" priority="812" operator="lessThan">
      <formula>Q397</formula>
    </cfRule>
  </conditionalFormatting>
  <conditionalFormatting sqref="O398">
    <cfRule type="cellIs" dxfId="810" priority="811" operator="lessThan">
      <formula>Q398</formula>
    </cfRule>
  </conditionalFormatting>
  <conditionalFormatting sqref="N399">
    <cfRule type="cellIs" dxfId="809" priority="809" operator="lessThan">
      <formula>Q399</formula>
    </cfRule>
    <cfRule type="cellIs" dxfId="808" priority="810" operator="lessThan">
      <formula>O399</formula>
    </cfRule>
  </conditionalFormatting>
  <conditionalFormatting sqref="O399">
    <cfRule type="cellIs" dxfId="807" priority="808" operator="lessThan">
      <formula>Q399</formula>
    </cfRule>
  </conditionalFormatting>
  <conditionalFormatting sqref="N400">
    <cfRule type="cellIs" dxfId="806" priority="806" operator="lessThan">
      <formula>Q400</formula>
    </cfRule>
    <cfRule type="cellIs" dxfId="805" priority="807" operator="lessThan">
      <formula>O400</formula>
    </cfRule>
  </conditionalFormatting>
  <conditionalFormatting sqref="N401">
    <cfRule type="cellIs" dxfId="804" priority="804" operator="lessThan">
      <formula>Q401</formula>
    </cfRule>
    <cfRule type="cellIs" dxfId="803" priority="805" operator="lessThan">
      <formula>O401</formula>
    </cfRule>
  </conditionalFormatting>
  <conditionalFormatting sqref="N402">
    <cfRule type="cellIs" dxfId="802" priority="802" operator="lessThan">
      <formula>Q402</formula>
    </cfRule>
    <cfRule type="cellIs" dxfId="801" priority="803" operator="lessThan">
      <formula>O402</formula>
    </cfRule>
  </conditionalFormatting>
  <conditionalFormatting sqref="O400">
    <cfRule type="cellIs" dxfId="800" priority="801" operator="lessThan">
      <formula>Q400</formula>
    </cfRule>
  </conditionalFormatting>
  <conditionalFormatting sqref="O401">
    <cfRule type="cellIs" dxfId="799" priority="800" operator="lessThan">
      <formula>Q401</formula>
    </cfRule>
  </conditionalFormatting>
  <conditionalFormatting sqref="O402">
    <cfRule type="cellIs" dxfId="798" priority="799" operator="lessThan">
      <formula>Q402</formula>
    </cfRule>
  </conditionalFormatting>
  <conditionalFormatting sqref="N403">
    <cfRule type="cellIs" dxfId="797" priority="797" operator="lessThan">
      <formula>Q403</formula>
    </cfRule>
    <cfRule type="cellIs" dxfId="796" priority="798" operator="lessThan">
      <formula>O403</formula>
    </cfRule>
  </conditionalFormatting>
  <conditionalFormatting sqref="O403">
    <cfRule type="cellIs" dxfId="795" priority="796" operator="lessThan">
      <formula>Q403</formula>
    </cfRule>
  </conditionalFormatting>
  <conditionalFormatting sqref="N404">
    <cfRule type="cellIs" dxfId="794" priority="794" operator="lessThan">
      <formula>Q404</formula>
    </cfRule>
    <cfRule type="cellIs" dxfId="793" priority="795" operator="lessThan">
      <formula>O404</formula>
    </cfRule>
  </conditionalFormatting>
  <conditionalFormatting sqref="N405">
    <cfRule type="cellIs" dxfId="792" priority="792" operator="lessThan">
      <formula>Q405</formula>
    </cfRule>
    <cfRule type="cellIs" dxfId="791" priority="793" operator="lessThan">
      <formula>O405</formula>
    </cfRule>
  </conditionalFormatting>
  <conditionalFormatting sqref="N406">
    <cfRule type="cellIs" dxfId="790" priority="790" operator="lessThan">
      <formula>Q406</formula>
    </cfRule>
    <cfRule type="cellIs" dxfId="789" priority="791" operator="lessThan">
      <formula>O406</formula>
    </cfRule>
  </conditionalFormatting>
  <conditionalFormatting sqref="O404">
    <cfRule type="cellIs" dxfId="788" priority="789" operator="lessThan">
      <formula>Q404</formula>
    </cfRule>
  </conditionalFormatting>
  <conditionalFormatting sqref="O405">
    <cfRule type="cellIs" dxfId="787" priority="788" operator="lessThan">
      <formula>Q405</formula>
    </cfRule>
  </conditionalFormatting>
  <conditionalFormatting sqref="O406">
    <cfRule type="cellIs" dxfId="786" priority="787" operator="lessThan">
      <formula>Q406</formula>
    </cfRule>
  </conditionalFormatting>
  <conditionalFormatting sqref="N407">
    <cfRule type="cellIs" dxfId="785" priority="785" operator="lessThan">
      <formula>Q407</formula>
    </cfRule>
    <cfRule type="cellIs" dxfId="784" priority="786" operator="lessThan">
      <formula>O407</formula>
    </cfRule>
  </conditionalFormatting>
  <conditionalFormatting sqref="O407">
    <cfRule type="cellIs" dxfId="783" priority="784" operator="lessThan">
      <formula>Q407</formula>
    </cfRule>
  </conditionalFormatting>
  <conditionalFormatting sqref="N408">
    <cfRule type="cellIs" dxfId="782" priority="782" operator="lessThan">
      <formula>Q408</formula>
    </cfRule>
    <cfRule type="cellIs" dxfId="781" priority="783" operator="lessThan">
      <formula>O408</formula>
    </cfRule>
  </conditionalFormatting>
  <conditionalFormatting sqref="N409">
    <cfRule type="cellIs" dxfId="780" priority="780" operator="lessThan">
      <formula>Q409</formula>
    </cfRule>
    <cfRule type="cellIs" dxfId="779" priority="781" operator="lessThan">
      <formula>O409</formula>
    </cfRule>
  </conditionalFormatting>
  <conditionalFormatting sqref="N410">
    <cfRule type="cellIs" dxfId="778" priority="778" operator="lessThan">
      <formula>Q410</formula>
    </cfRule>
    <cfRule type="cellIs" dxfId="777" priority="779" operator="lessThan">
      <formula>O410</formula>
    </cfRule>
  </conditionalFormatting>
  <conditionalFormatting sqref="O408">
    <cfRule type="cellIs" dxfId="776" priority="777" operator="lessThan">
      <formula>Q408</formula>
    </cfRule>
  </conditionalFormatting>
  <conditionalFormatting sqref="O409">
    <cfRule type="cellIs" dxfId="775" priority="776" operator="lessThan">
      <formula>Q409</formula>
    </cfRule>
  </conditionalFormatting>
  <conditionalFormatting sqref="O410">
    <cfRule type="cellIs" dxfId="774" priority="775" operator="lessThan">
      <formula>Q410</formula>
    </cfRule>
  </conditionalFormatting>
  <conditionalFormatting sqref="N411">
    <cfRule type="cellIs" dxfId="773" priority="773" operator="lessThan">
      <formula>Q411</formula>
    </cfRule>
    <cfRule type="cellIs" dxfId="772" priority="774" operator="lessThan">
      <formula>O411</formula>
    </cfRule>
  </conditionalFormatting>
  <conditionalFormatting sqref="O411">
    <cfRule type="cellIs" dxfId="771" priority="772" operator="lessThan">
      <formula>Q411</formula>
    </cfRule>
  </conditionalFormatting>
  <conditionalFormatting sqref="N412">
    <cfRule type="cellIs" dxfId="770" priority="770" operator="lessThan">
      <formula>Q412</formula>
    </cfRule>
    <cfRule type="cellIs" dxfId="769" priority="771" operator="lessThan">
      <formula>O412</formula>
    </cfRule>
  </conditionalFormatting>
  <conditionalFormatting sqref="N413">
    <cfRule type="cellIs" dxfId="768" priority="768" operator="lessThan">
      <formula>Q413</formula>
    </cfRule>
    <cfRule type="cellIs" dxfId="767" priority="769" operator="lessThan">
      <formula>O413</formula>
    </cfRule>
  </conditionalFormatting>
  <conditionalFormatting sqref="N414">
    <cfRule type="cellIs" dxfId="766" priority="766" operator="lessThan">
      <formula>Q414</formula>
    </cfRule>
    <cfRule type="cellIs" dxfId="765" priority="767" operator="lessThan">
      <formula>O414</formula>
    </cfRule>
  </conditionalFormatting>
  <conditionalFormatting sqref="O412">
    <cfRule type="cellIs" dxfId="764" priority="765" operator="lessThan">
      <formula>Q412</formula>
    </cfRule>
  </conditionalFormatting>
  <conditionalFormatting sqref="O413">
    <cfRule type="cellIs" dxfId="763" priority="764" operator="lessThan">
      <formula>Q413</formula>
    </cfRule>
  </conditionalFormatting>
  <conditionalFormatting sqref="O414">
    <cfRule type="cellIs" dxfId="762" priority="763" operator="lessThan">
      <formula>Q414</formula>
    </cfRule>
  </conditionalFormatting>
  <conditionalFormatting sqref="N415">
    <cfRule type="cellIs" dxfId="761" priority="761" operator="lessThan">
      <formula>Q415</formula>
    </cfRule>
    <cfRule type="cellIs" dxfId="760" priority="762" operator="lessThan">
      <formula>O415</formula>
    </cfRule>
  </conditionalFormatting>
  <conditionalFormatting sqref="O415">
    <cfRule type="cellIs" dxfId="759" priority="760" operator="lessThan">
      <formula>Q415</formula>
    </cfRule>
  </conditionalFormatting>
  <conditionalFormatting sqref="N416">
    <cfRule type="cellIs" dxfId="758" priority="758" operator="lessThan">
      <formula>Q416</formula>
    </cfRule>
    <cfRule type="cellIs" dxfId="757" priority="759" operator="lessThan">
      <formula>O416</formula>
    </cfRule>
  </conditionalFormatting>
  <conditionalFormatting sqref="N417">
    <cfRule type="cellIs" dxfId="756" priority="756" operator="lessThan">
      <formula>Q417</formula>
    </cfRule>
    <cfRule type="cellIs" dxfId="755" priority="757" operator="lessThan">
      <formula>O417</formula>
    </cfRule>
  </conditionalFormatting>
  <conditionalFormatting sqref="N418">
    <cfRule type="cellIs" dxfId="754" priority="754" operator="lessThan">
      <formula>Q418</formula>
    </cfRule>
    <cfRule type="cellIs" dxfId="753" priority="755" operator="lessThan">
      <formula>O418</formula>
    </cfRule>
  </conditionalFormatting>
  <conditionalFormatting sqref="O416">
    <cfRule type="cellIs" dxfId="752" priority="753" operator="lessThan">
      <formula>Q416</formula>
    </cfRule>
  </conditionalFormatting>
  <conditionalFormatting sqref="O417">
    <cfRule type="cellIs" dxfId="751" priority="752" operator="lessThan">
      <formula>Q417</formula>
    </cfRule>
  </conditionalFormatting>
  <conditionalFormatting sqref="O418">
    <cfRule type="cellIs" dxfId="750" priority="751" operator="lessThan">
      <formula>Q418</formula>
    </cfRule>
  </conditionalFormatting>
  <conditionalFormatting sqref="N419">
    <cfRule type="cellIs" dxfId="749" priority="749" operator="lessThan">
      <formula>Q419</formula>
    </cfRule>
    <cfRule type="cellIs" dxfId="748" priority="750" operator="lessThan">
      <formula>O419</formula>
    </cfRule>
  </conditionalFormatting>
  <conditionalFormatting sqref="O419">
    <cfRule type="cellIs" dxfId="747" priority="748" operator="lessThan">
      <formula>Q419</formula>
    </cfRule>
  </conditionalFormatting>
  <conditionalFormatting sqref="N420">
    <cfRule type="cellIs" dxfId="746" priority="746" operator="lessThan">
      <formula>Q420</formula>
    </cfRule>
    <cfRule type="cellIs" dxfId="745" priority="747" operator="lessThan">
      <formula>O420</formula>
    </cfRule>
  </conditionalFormatting>
  <conditionalFormatting sqref="N421">
    <cfRule type="cellIs" dxfId="744" priority="744" operator="lessThan">
      <formula>Q421</formula>
    </cfRule>
    <cfRule type="cellIs" dxfId="743" priority="745" operator="lessThan">
      <formula>O421</formula>
    </cfRule>
  </conditionalFormatting>
  <conditionalFormatting sqref="N422">
    <cfRule type="cellIs" dxfId="742" priority="742" operator="lessThan">
      <formula>Q422</formula>
    </cfRule>
    <cfRule type="cellIs" dxfId="741" priority="743" operator="lessThan">
      <formula>O422</formula>
    </cfRule>
  </conditionalFormatting>
  <conditionalFormatting sqref="O420">
    <cfRule type="cellIs" dxfId="740" priority="741" operator="lessThan">
      <formula>Q420</formula>
    </cfRule>
  </conditionalFormatting>
  <conditionalFormatting sqref="O421">
    <cfRule type="cellIs" dxfId="739" priority="740" operator="lessThan">
      <formula>Q421</formula>
    </cfRule>
  </conditionalFormatting>
  <conditionalFormatting sqref="O422">
    <cfRule type="cellIs" dxfId="738" priority="739" operator="lessThan">
      <formula>Q422</formula>
    </cfRule>
  </conditionalFormatting>
  <conditionalFormatting sqref="N423">
    <cfRule type="cellIs" dxfId="737" priority="737" operator="lessThan">
      <formula>Q423</formula>
    </cfRule>
    <cfRule type="cellIs" dxfId="736" priority="738" operator="lessThan">
      <formula>O423</formula>
    </cfRule>
  </conditionalFormatting>
  <conditionalFormatting sqref="O423">
    <cfRule type="cellIs" dxfId="735" priority="736" operator="lessThan">
      <formula>Q423</formula>
    </cfRule>
  </conditionalFormatting>
  <conditionalFormatting sqref="N424">
    <cfRule type="cellIs" dxfId="734" priority="734" operator="lessThan">
      <formula>Q424</formula>
    </cfRule>
    <cfRule type="cellIs" dxfId="733" priority="735" operator="lessThan">
      <formula>O424</formula>
    </cfRule>
  </conditionalFormatting>
  <conditionalFormatting sqref="N425">
    <cfRule type="cellIs" dxfId="732" priority="732" operator="lessThan">
      <formula>Q425</formula>
    </cfRule>
    <cfRule type="cellIs" dxfId="731" priority="733" operator="lessThan">
      <formula>O425</formula>
    </cfRule>
  </conditionalFormatting>
  <conditionalFormatting sqref="N426">
    <cfRule type="cellIs" dxfId="730" priority="730" operator="lessThan">
      <formula>Q426</formula>
    </cfRule>
    <cfRule type="cellIs" dxfId="729" priority="731" operator="lessThan">
      <formula>O426</formula>
    </cfRule>
  </conditionalFormatting>
  <conditionalFormatting sqref="O424">
    <cfRule type="cellIs" dxfId="728" priority="729" operator="lessThan">
      <formula>Q424</formula>
    </cfRule>
  </conditionalFormatting>
  <conditionalFormatting sqref="O425">
    <cfRule type="cellIs" dxfId="727" priority="728" operator="lessThan">
      <formula>Q425</formula>
    </cfRule>
  </conditionalFormatting>
  <conditionalFormatting sqref="O426">
    <cfRule type="cellIs" dxfId="726" priority="727" operator="lessThan">
      <formula>Q426</formula>
    </cfRule>
  </conditionalFormatting>
  <conditionalFormatting sqref="N427">
    <cfRule type="cellIs" dxfId="725" priority="725" operator="lessThan">
      <formula>Q427</formula>
    </cfRule>
    <cfRule type="cellIs" dxfId="724" priority="726" operator="lessThan">
      <formula>O427</formula>
    </cfRule>
  </conditionalFormatting>
  <conditionalFormatting sqref="O427">
    <cfRule type="cellIs" dxfId="723" priority="724" operator="lessThan">
      <formula>Q427</formula>
    </cfRule>
  </conditionalFormatting>
  <conditionalFormatting sqref="N428">
    <cfRule type="cellIs" dxfId="722" priority="722" operator="lessThan">
      <formula>Q428</formula>
    </cfRule>
    <cfRule type="cellIs" dxfId="721" priority="723" operator="lessThan">
      <formula>O428</formula>
    </cfRule>
  </conditionalFormatting>
  <conditionalFormatting sqref="N429">
    <cfRule type="cellIs" dxfId="720" priority="720" operator="lessThan">
      <formula>Q429</formula>
    </cfRule>
    <cfRule type="cellIs" dxfId="719" priority="721" operator="lessThan">
      <formula>O429</formula>
    </cfRule>
  </conditionalFormatting>
  <conditionalFormatting sqref="N430">
    <cfRule type="cellIs" dxfId="718" priority="718" operator="lessThan">
      <formula>Q430</formula>
    </cfRule>
    <cfRule type="cellIs" dxfId="717" priority="719" operator="lessThan">
      <formula>O430</formula>
    </cfRule>
  </conditionalFormatting>
  <conditionalFormatting sqref="O428">
    <cfRule type="cellIs" dxfId="716" priority="717" operator="lessThan">
      <formula>Q428</formula>
    </cfRule>
  </conditionalFormatting>
  <conditionalFormatting sqref="O429">
    <cfRule type="cellIs" dxfId="715" priority="716" operator="lessThan">
      <formula>Q429</formula>
    </cfRule>
  </conditionalFormatting>
  <conditionalFormatting sqref="O430">
    <cfRule type="cellIs" dxfId="714" priority="715" operator="lessThan">
      <formula>Q430</formula>
    </cfRule>
  </conditionalFormatting>
  <conditionalFormatting sqref="N431">
    <cfRule type="cellIs" dxfId="713" priority="713" operator="lessThan">
      <formula>Q431</formula>
    </cfRule>
    <cfRule type="cellIs" dxfId="712" priority="714" operator="lessThan">
      <formula>O431</formula>
    </cfRule>
  </conditionalFormatting>
  <conditionalFormatting sqref="O431">
    <cfRule type="cellIs" dxfId="711" priority="712" operator="lessThan">
      <formula>Q431</formula>
    </cfRule>
  </conditionalFormatting>
  <conditionalFormatting sqref="N432">
    <cfRule type="cellIs" dxfId="710" priority="710" operator="lessThan">
      <formula>Q432</formula>
    </cfRule>
    <cfRule type="cellIs" dxfId="709" priority="711" operator="lessThan">
      <formula>O432</formula>
    </cfRule>
  </conditionalFormatting>
  <conditionalFormatting sqref="N433">
    <cfRule type="cellIs" dxfId="708" priority="708" operator="lessThan">
      <formula>Q433</formula>
    </cfRule>
    <cfRule type="cellIs" dxfId="707" priority="709" operator="lessThan">
      <formula>O433</formula>
    </cfRule>
  </conditionalFormatting>
  <conditionalFormatting sqref="N434">
    <cfRule type="cellIs" dxfId="706" priority="706" operator="lessThan">
      <formula>Q434</formula>
    </cfRule>
    <cfRule type="cellIs" dxfId="705" priority="707" operator="lessThan">
      <formula>O434</formula>
    </cfRule>
  </conditionalFormatting>
  <conditionalFormatting sqref="O432">
    <cfRule type="cellIs" dxfId="704" priority="705" operator="lessThan">
      <formula>Q432</formula>
    </cfRule>
  </conditionalFormatting>
  <conditionalFormatting sqref="O433">
    <cfRule type="cellIs" dxfId="703" priority="704" operator="lessThan">
      <formula>Q433</formula>
    </cfRule>
  </conditionalFormatting>
  <conditionalFormatting sqref="O434">
    <cfRule type="cellIs" dxfId="702" priority="703" operator="lessThan">
      <formula>Q434</formula>
    </cfRule>
  </conditionalFormatting>
  <conditionalFormatting sqref="N435">
    <cfRule type="cellIs" dxfId="701" priority="701" operator="lessThan">
      <formula>Q435</formula>
    </cfRule>
    <cfRule type="cellIs" dxfId="700" priority="702" operator="lessThan">
      <formula>O435</formula>
    </cfRule>
  </conditionalFormatting>
  <conditionalFormatting sqref="O435">
    <cfRule type="cellIs" dxfId="699" priority="700" operator="lessThan">
      <formula>Q435</formula>
    </cfRule>
  </conditionalFormatting>
  <conditionalFormatting sqref="N436">
    <cfRule type="cellIs" dxfId="698" priority="698" operator="lessThan">
      <formula>Q436</formula>
    </cfRule>
    <cfRule type="cellIs" dxfId="697" priority="699" operator="lessThan">
      <formula>O436</formula>
    </cfRule>
  </conditionalFormatting>
  <conditionalFormatting sqref="N437">
    <cfRule type="cellIs" dxfId="696" priority="696" operator="lessThan">
      <formula>Q437</formula>
    </cfRule>
    <cfRule type="cellIs" dxfId="695" priority="697" operator="lessThan">
      <formula>O437</formula>
    </cfRule>
  </conditionalFormatting>
  <conditionalFormatting sqref="N438">
    <cfRule type="cellIs" dxfId="694" priority="694" operator="lessThan">
      <formula>Q438</formula>
    </cfRule>
    <cfRule type="cellIs" dxfId="693" priority="695" operator="lessThan">
      <formula>O438</formula>
    </cfRule>
  </conditionalFormatting>
  <conditionalFormatting sqref="O436">
    <cfRule type="cellIs" dxfId="692" priority="693" operator="lessThan">
      <formula>Q436</formula>
    </cfRule>
  </conditionalFormatting>
  <conditionalFormatting sqref="O437">
    <cfRule type="cellIs" dxfId="691" priority="692" operator="lessThan">
      <formula>Q437</formula>
    </cfRule>
  </conditionalFormatting>
  <conditionalFormatting sqref="O438">
    <cfRule type="cellIs" dxfId="690" priority="691" operator="lessThan">
      <formula>Q438</formula>
    </cfRule>
  </conditionalFormatting>
  <conditionalFormatting sqref="N439">
    <cfRule type="cellIs" dxfId="689" priority="689" operator="lessThan">
      <formula>Q439</formula>
    </cfRule>
    <cfRule type="cellIs" dxfId="688" priority="690" operator="lessThan">
      <formula>O439</formula>
    </cfRule>
  </conditionalFormatting>
  <conditionalFormatting sqref="O439">
    <cfRule type="cellIs" dxfId="687" priority="688" operator="lessThan">
      <formula>Q439</formula>
    </cfRule>
  </conditionalFormatting>
  <conditionalFormatting sqref="N440">
    <cfRule type="cellIs" dxfId="686" priority="686" operator="lessThan">
      <formula>Q440</formula>
    </cfRule>
    <cfRule type="cellIs" dxfId="685" priority="687" operator="lessThan">
      <formula>O440</formula>
    </cfRule>
  </conditionalFormatting>
  <conditionalFormatting sqref="N441">
    <cfRule type="cellIs" dxfId="684" priority="684" operator="lessThan">
      <formula>Q441</formula>
    </cfRule>
    <cfRule type="cellIs" dxfId="683" priority="685" operator="lessThan">
      <formula>O441</formula>
    </cfRule>
  </conditionalFormatting>
  <conditionalFormatting sqref="N442">
    <cfRule type="cellIs" dxfId="682" priority="682" operator="lessThan">
      <formula>Q442</formula>
    </cfRule>
    <cfRule type="cellIs" dxfId="681" priority="683" operator="lessThan">
      <formula>O442</formula>
    </cfRule>
  </conditionalFormatting>
  <conditionalFormatting sqref="O440">
    <cfRule type="cellIs" dxfId="680" priority="681" operator="lessThan">
      <formula>Q440</formula>
    </cfRule>
  </conditionalFormatting>
  <conditionalFormatting sqref="O441">
    <cfRule type="cellIs" dxfId="679" priority="680" operator="lessThan">
      <formula>Q441</formula>
    </cfRule>
  </conditionalFormatting>
  <conditionalFormatting sqref="O442">
    <cfRule type="cellIs" dxfId="678" priority="679" operator="lessThan">
      <formula>Q442</formula>
    </cfRule>
  </conditionalFormatting>
  <conditionalFormatting sqref="N443">
    <cfRule type="cellIs" dxfId="677" priority="677" operator="lessThan">
      <formula>Q443</formula>
    </cfRule>
    <cfRule type="cellIs" dxfId="676" priority="678" operator="lessThan">
      <formula>O443</formula>
    </cfRule>
  </conditionalFormatting>
  <conditionalFormatting sqref="O443">
    <cfRule type="cellIs" dxfId="675" priority="676" operator="lessThan">
      <formula>Q443</formula>
    </cfRule>
  </conditionalFormatting>
  <conditionalFormatting sqref="N444">
    <cfRule type="cellIs" dxfId="674" priority="674" operator="lessThan">
      <formula>Q444</formula>
    </cfRule>
    <cfRule type="cellIs" dxfId="673" priority="675" operator="lessThan">
      <formula>O444</formula>
    </cfRule>
  </conditionalFormatting>
  <conditionalFormatting sqref="N445">
    <cfRule type="cellIs" dxfId="672" priority="672" operator="lessThan">
      <formula>Q445</formula>
    </cfRule>
    <cfRule type="cellIs" dxfId="671" priority="673" operator="lessThan">
      <formula>O445</formula>
    </cfRule>
  </conditionalFormatting>
  <conditionalFormatting sqref="N446">
    <cfRule type="cellIs" dxfId="670" priority="670" operator="lessThan">
      <formula>Q446</formula>
    </cfRule>
    <cfRule type="cellIs" dxfId="669" priority="671" operator="lessThan">
      <formula>O446</formula>
    </cfRule>
  </conditionalFormatting>
  <conditionalFormatting sqref="O444">
    <cfRule type="cellIs" dxfId="668" priority="669" operator="lessThan">
      <formula>Q444</formula>
    </cfRule>
  </conditionalFormatting>
  <conditionalFormatting sqref="O445">
    <cfRule type="cellIs" dxfId="667" priority="668" operator="lessThan">
      <formula>Q445</formula>
    </cfRule>
  </conditionalFormatting>
  <conditionalFormatting sqref="O446">
    <cfRule type="cellIs" dxfId="666" priority="667" operator="lessThan">
      <formula>Q446</formula>
    </cfRule>
  </conditionalFormatting>
  <conditionalFormatting sqref="N447">
    <cfRule type="cellIs" dxfId="665" priority="665" operator="lessThan">
      <formula>Q447</formula>
    </cfRule>
    <cfRule type="cellIs" dxfId="664" priority="666" operator="lessThan">
      <formula>O447</formula>
    </cfRule>
  </conditionalFormatting>
  <conditionalFormatting sqref="O447">
    <cfRule type="cellIs" dxfId="663" priority="664" operator="lessThan">
      <formula>Q447</formula>
    </cfRule>
  </conditionalFormatting>
  <conditionalFormatting sqref="N448">
    <cfRule type="cellIs" dxfId="662" priority="662" operator="lessThan">
      <formula>Q448</formula>
    </cfRule>
    <cfRule type="cellIs" dxfId="661" priority="663" operator="lessThan">
      <formula>O448</formula>
    </cfRule>
  </conditionalFormatting>
  <conditionalFormatting sqref="N449">
    <cfRule type="cellIs" dxfId="660" priority="660" operator="lessThan">
      <formula>Q449</formula>
    </cfRule>
    <cfRule type="cellIs" dxfId="659" priority="661" operator="lessThan">
      <formula>O449</formula>
    </cfRule>
  </conditionalFormatting>
  <conditionalFormatting sqref="N450">
    <cfRule type="cellIs" dxfId="658" priority="658" operator="lessThan">
      <formula>Q450</formula>
    </cfRule>
    <cfRule type="cellIs" dxfId="657" priority="659" operator="lessThan">
      <formula>O450</formula>
    </cfRule>
  </conditionalFormatting>
  <conditionalFormatting sqref="O448">
    <cfRule type="cellIs" dxfId="656" priority="657" operator="lessThan">
      <formula>Q448</formula>
    </cfRule>
  </conditionalFormatting>
  <conditionalFormatting sqref="O449">
    <cfRule type="cellIs" dxfId="655" priority="656" operator="lessThan">
      <formula>Q449</formula>
    </cfRule>
  </conditionalFormatting>
  <conditionalFormatting sqref="O450">
    <cfRule type="cellIs" dxfId="654" priority="655" operator="lessThan">
      <formula>Q450</formula>
    </cfRule>
  </conditionalFormatting>
  <conditionalFormatting sqref="N451">
    <cfRule type="cellIs" dxfId="653" priority="653" operator="lessThan">
      <formula>Q451</formula>
    </cfRule>
    <cfRule type="cellIs" dxfId="652" priority="654" operator="lessThan">
      <formula>O451</formula>
    </cfRule>
  </conditionalFormatting>
  <conditionalFormatting sqref="O451">
    <cfRule type="cellIs" dxfId="651" priority="652" operator="lessThan">
      <formula>Q451</formula>
    </cfRule>
  </conditionalFormatting>
  <conditionalFormatting sqref="N452">
    <cfRule type="cellIs" dxfId="650" priority="650" operator="lessThan">
      <formula>Q452</formula>
    </cfRule>
    <cfRule type="cellIs" dxfId="649" priority="651" operator="lessThan">
      <formula>O452</formula>
    </cfRule>
  </conditionalFormatting>
  <conditionalFormatting sqref="N453">
    <cfRule type="cellIs" dxfId="648" priority="648" operator="lessThan">
      <formula>Q453</formula>
    </cfRule>
    <cfRule type="cellIs" dxfId="647" priority="649" operator="lessThan">
      <formula>O453</formula>
    </cfRule>
  </conditionalFormatting>
  <conditionalFormatting sqref="N454">
    <cfRule type="cellIs" dxfId="646" priority="646" operator="lessThan">
      <formula>Q454</formula>
    </cfRule>
    <cfRule type="cellIs" dxfId="645" priority="647" operator="lessThan">
      <formula>O454</formula>
    </cfRule>
  </conditionalFormatting>
  <conditionalFormatting sqref="O452">
    <cfRule type="cellIs" dxfId="644" priority="645" operator="lessThan">
      <formula>Q452</formula>
    </cfRule>
  </conditionalFormatting>
  <conditionalFormatting sqref="O453">
    <cfRule type="cellIs" dxfId="643" priority="644" operator="lessThan">
      <formula>Q453</formula>
    </cfRule>
  </conditionalFormatting>
  <conditionalFormatting sqref="O454">
    <cfRule type="cellIs" dxfId="642" priority="643" operator="lessThan">
      <formula>Q454</formula>
    </cfRule>
  </conditionalFormatting>
  <conditionalFormatting sqref="N455">
    <cfRule type="cellIs" dxfId="641" priority="641" operator="lessThan">
      <formula>Q455</formula>
    </cfRule>
    <cfRule type="cellIs" dxfId="640" priority="642" operator="lessThan">
      <formula>O455</formula>
    </cfRule>
  </conditionalFormatting>
  <conditionalFormatting sqref="O455">
    <cfRule type="cellIs" dxfId="639" priority="640" operator="lessThan">
      <formula>Q455</formula>
    </cfRule>
  </conditionalFormatting>
  <conditionalFormatting sqref="N456">
    <cfRule type="cellIs" dxfId="638" priority="638" operator="lessThan">
      <formula>Q456</formula>
    </cfRule>
    <cfRule type="cellIs" dxfId="637" priority="639" operator="lessThan">
      <formula>O456</formula>
    </cfRule>
  </conditionalFormatting>
  <conditionalFormatting sqref="N457">
    <cfRule type="cellIs" dxfId="636" priority="636" operator="lessThan">
      <formula>Q457</formula>
    </cfRule>
    <cfRule type="cellIs" dxfId="635" priority="637" operator="lessThan">
      <formula>O457</formula>
    </cfRule>
  </conditionalFormatting>
  <conditionalFormatting sqref="N458">
    <cfRule type="cellIs" dxfId="634" priority="634" operator="lessThan">
      <formula>Q458</formula>
    </cfRule>
    <cfRule type="cellIs" dxfId="633" priority="635" operator="lessThan">
      <formula>O458</formula>
    </cfRule>
  </conditionalFormatting>
  <conditionalFormatting sqref="O456">
    <cfRule type="cellIs" dxfId="632" priority="633" operator="lessThan">
      <formula>Q456</formula>
    </cfRule>
  </conditionalFormatting>
  <conditionalFormatting sqref="O457">
    <cfRule type="cellIs" dxfId="631" priority="632" operator="lessThan">
      <formula>Q457</formula>
    </cfRule>
  </conditionalFormatting>
  <conditionalFormatting sqref="O458">
    <cfRule type="cellIs" dxfId="630" priority="631" operator="lessThan">
      <formula>Q458</formula>
    </cfRule>
  </conditionalFormatting>
  <conditionalFormatting sqref="N459">
    <cfRule type="cellIs" dxfId="629" priority="629" operator="lessThan">
      <formula>Q459</formula>
    </cfRule>
    <cfRule type="cellIs" dxfId="628" priority="630" operator="lessThan">
      <formula>O459</formula>
    </cfRule>
  </conditionalFormatting>
  <conditionalFormatting sqref="O459">
    <cfRule type="cellIs" dxfId="627" priority="628" operator="lessThan">
      <formula>Q459</formula>
    </cfRule>
  </conditionalFormatting>
  <conditionalFormatting sqref="N460">
    <cfRule type="cellIs" dxfId="626" priority="626" operator="lessThan">
      <formula>Q460</formula>
    </cfRule>
    <cfRule type="cellIs" dxfId="625" priority="627" operator="lessThan">
      <formula>O460</formula>
    </cfRule>
  </conditionalFormatting>
  <conditionalFormatting sqref="N461">
    <cfRule type="cellIs" dxfId="624" priority="624" operator="lessThan">
      <formula>Q461</formula>
    </cfRule>
    <cfRule type="cellIs" dxfId="623" priority="625" operator="lessThan">
      <formula>O461</formula>
    </cfRule>
  </conditionalFormatting>
  <conditionalFormatting sqref="N462">
    <cfRule type="cellIs" dxfId="622" priority="622" operator="lessThan">
      <formula>Q462</formula>
    </cfRule>
    <cfRule type="cellIs" dxfId="621" priority="623" operator="lessThan">
      <formula>O462</formula>
    </cfRule>
  </conditionalFormatting>
  <conditionalFormatting sqref="O460">
    <cfRule type="cellIs" dxfId="620" priority="621" operator="lessThan">
      <formula>Q460</formula>
    </cfRule>
  </conditionalFormatting>
  <conditionalFormatting sqref="O461">
    <cfRule type="cellIs" dxfId="619" priority="620" operator="lessThan">
      <formula>Q461</formula>
    </cfRule>
  </conditionalFormatting>
  <conditionalFormatting sqref="O462">
    <cfRule type="cellIs" dxfId="618" priority="619" operator="lessThan">
      <formula>Q462</formula>
    </cfRule>
  </conditionalFormatting>
  <conditionalFormatting sqref="N463">
    <cfRule type="cellIs" dxfId="617" priority="617" operator="lessThan">
      <formula>Q463</formula>
    </cfRule>
    <cfRule type="cellIs" dxfId="616" priority="618" operator="lessThan">
      <formula>O463</formula>
    </cfRule>
  </conditionalFormatting>
  <conditionalFormatting sqref="O463">
    <cfRule type="cellIs" dxfId="615" priority="616" operator="lessThan">
      <formula>Q463</formula>
    </cfRule>
  </conditionalFormatting>
  <conditionalFormatting sqref="N464">
    <cfRule type="cellIs" dxfId="614" priority="614" operator="lessThan">
      <formula>Q464</formula>
    </cfRule>
    <cfRule type="cellIs" dxfId="613" priority="615" operator="lessThan">
      <formula>O464</formula>
    </cfRule>
  </conditionalFormatting>
  <conditionalFormatting sqref="N465">
    <cfRule type="cellIs" dxfId="612" priority="612" operator="lessThan">
      <formula>Q465</formula>
    </cfRule>
    <cfRule type="cellIs" dxfId="611" priority="613" operator="lessThan">
      <formula>O465</formula>
    </cfRule>
  </conditionalFormatting>
  <conditionalFormatting sqref="N466">
    <cfRule type="cellIs" dxfId="610" priority="610" operator="lessThan">
      <formula>Q466</formula>
    </cfRule>
    <cfRule type="cellIs" dxfId="609" priority="611" operator="lessThan">
      <formula>O466</formula>
    </cfRule>
  </conditionalFormatting>
  <conditionalFormatting sqref="O464">
    <cfRule type="cellIs" dxfId="608" priority="609" operator="lessThan">
      <formula>Q464</formula>
    </cfRule>
  </conditionalFormatting>
  <conditionalFormatting sqref="O465">
    <cfRule type="cellIs" dxfId="607" priority="608" operator="lessThan">
      <formula>Q465</formula>
    </cfRule>
  </conditionalFormatting>
  <conditionalFormatting sqref="O466">
    <cfRule type="cellIs" dxfId="606" priority="607" operator="lessThan">
      <formula>Q466</formula>
    </cfRule>
  </conditionalFormatting>
  <conditionalFormatting sqref="N467">
    <cfRule type="cellIs" dxfId="605" priority="605" operator="lessThan">
      <formula>Q467</formula>
    </cfRule>
    <cfRule type="cellIs" dxfId="604" priority="606" operator="lessThan">
      <formula>O467</formula>
    </cfRule>
  </conditionalFormatting>
  <conditionalFormatting sqref="O467">
    <cfRule type="cellIs" dxfId="603" priority="604" operator="lessThan">
      <formula>Q467</formula>
    </cfRule>
  </conditionalFormatting>
  <conditionalFormatting sqref="N468">
    <cfRule type="cellIs" dxfId="602" priority="602" operator="lessThan">
      <formula>Q468</formula>
    </cfRule>
    <cfRule type="cellIs" dxfId="601" priority="603" operator="lessThan">
      <formula>O468</formula>
    </cfRule>
  </conditionalFormatting>
  <conditionalFormatting sqref="N469">
    <cfRule type="cellIs" dxfId="600" priority="600" operator="lessThan">
      <formula>Q469</formula>
    </cfRule>
    <cfRule type="cellIs" dxfId="599" priority="601" operator="lessThan">
      <formula>O469</formula>
    </cfRule>
  </conditionalFormatting>
  <conditionalFormatting sqref="N470">
    <cfRule type="cellIs" dxfId="598" priority="598" operator="lessThan">
      <formula>Q470</formula>
    </cfRule>
    <cfRule type="cellIs" dxfId="597" priority="599" operator="lessThan">
      <formula>O470</formula>
    </cfRule>
  </conditionalFormatting>
  <conditionalFormatting sqref="O468">
    <cfRule type="cellIs" dxfId="596" priority="597" operator="lessThan">
      <formula>Q468</formula>
    </cfRule>
  </conditionalFormatting>
  <conditionalFormatting sqref="O469">
    <cfRule type="cellIs" dxfId="595" priority="596" operator="lessThan">
      <formula>Q469</formula>
    </cfRule>
  </conditionalFormatting>
  <conditionalFormatting sqref="O470">
    <cfRule type="cellIs" dxfId="594" priority="595" operator="lessThan">
      <formula>Q470</formula>
    </cfRule>
  </conditionalFormatting>
  <conditionalFormatting sqref="N471">
    <cfRule type="cellIs" dxfId="593" priority="593" operator="lessThan">
      <formula>Q471</formula>
    </cfRule>
    <cfRule type="cellIs" dxfId="592" priority="594" operator="lessThan">
      <formula>O471</formula>
    </cfRule>
  </conditionalFormatting>
  <conditionalFormatting sqref="O471">
    <cfRule type="cellIs" dxfId="591" priority="592" operator="lessThan">
      <formula>Q471</formula>
    </cfRule>
  </conditionalFormatting>
  <conditionalFormatting sqref="N472">
    <cfRule type="cellIs" dxfId="590" priority="590" operator="lessThan">
      <formula>Q472</formula>
    </cfRule>
    <cfRule type="cellIs" dxfId="589" priority="591" operator="lessThan">
      <formula>O472</formula>
    </cfRule>
  </conditionalFormatting>
  <conditionalFormatting sqref="N473">
    <cfRule type="cellIs" dxfId="588" priority="588" operator="lessThan">
      <formula>Q473</formula>
    </cfRule>
    <cfRule type="cellIs" dxfId="587" priority="589" operator="lessThan">
      <formula>O473</formula>
    </cfRule>
  </conditionalFormatting>
  <conditionalFormatting sqref="N474">
    <cfRule type="cellIs" dxfId="586" priority="586" operator="lessThan">
      <formula>Q474</formula>
    </cfRule>
    <cfRule type="cellIs" dxfId="585" priority="587" operator="lessThan">
      <formula>O474</formula>
    </cfRule>
  </conditionalFormatting>
  <conditionalFormatting sqref="O472">
    <cfRule type="cellIs" dxfId="584" priority="585" operator="lessThan">
      <formula>Q472</formula>
    </cfRule>
  </conditionalFormatting>
  <conditionalFormatting sqref="O473">
    <cfRule type="cellIs" dxfId="583" priority="584" operator="lessThan">
      <formula>Q473</formula>
    </cfRule>
  </conditionalFormatting>
  <conditionalFormatting sqref="O474">
    <cfRule type="cellIs" dxfId="582" priority="583" operator="lessThan">
      <formula>Q474</formula>
    </cfRule>
  </conditionalFormatting>
  <conditionalFormatting sqref="N475">
    <cfRule type="cellIs" dxfId="581" priority="581" operator="lessThan">
      <formula>Q475</formula>
    </cfRule>
    <cfRule type="cellIs" dxfId="580" priority="582" operator="lessThan">
      <formula>O475</formula>
    </cfRule>
  </conditionalFormatting>
  <conditionalFormatting sqref="O475">
    <cfRule type="cellIs" dxfId="579" priority="580" operator="lessThan">
      <formula>Q475</formula>
    </cfRule>
  </conditionalFormatting>
  <conditionalFormatting sqref="N476">
    <cfRule type="cellIs" dxfId="578" priority="578" operator="lessThan">
      <formula>Q476</formula>
    </cfRule>
    <cfRule type="cellIs" dxfId="577" priority="579" operator="lessThan">
      <formula>O476</formula>
    </cfRule>
  </conditionalFormatting>
  <conditionalFormatting sqref="N477">
    <cfRule type="cellIs" dxfId="576" priority="576" operator="lessThan">
      <formula>Q477</formula>
    </cfRule>
    <cfRule type="cellIs" dxfId="575" priority="577" operator="lessThan">
      <formula>O477</formula>
    </cfRule>
  </conditionalFormatting>
  <conditionalFormatting sqref="N478">
    <cfRule type="cellIs" dxfId="574" priority="574" operator="lessThan">
      <formula>Q478</formula>
    </cfRule>
    <cfRule type="cellIs" dxfId="573" priority="575" operator="lessThan">
      <formula>O478</formula>
    </cfRule>
  </conditionalFormatting>
  <conditionalFormatting sqref="O476">
    <cfRule type="cellIs" dxfId="572" priority="573" operator="lessThan">
      <formula>Q476</formula>
    </cfRule>
  </conditionalFormatting>
  <conditionalFormatting sqref="O477">
    <cfRule type="cellIs" dxfId="571" priority="572" operator="lessThan">
      <formula>Q477</formula>
    </cfRule>
  </conditionalFormatting>
  <conditionalFormatting sqref="O478">
    <cfRule type="cellIs" dxfId="570" priority="571" operator="lessThan">
      <formula>Q478</formula>
    </cfRule>
  </conditionalFormatting>
  <conditionalFormatting sqref="N479">
    <cfRule type="cellIs" dxfId="569" priority="569" operator="lessThan">
      <formula>Q479</formula>
    </cfRule>
    <cfRule type="cellIs" dxfId="568" priority="570" operator="lessThan">
      <formula>O479</formula>
    </cfRule>
  </conditionalFormatting>
  <conditionalFormatting sqref="O479">
    <cfRule type="cellIs" dxfId="567" priority="568" operator="lessThan">
      <formula>Q479</formula>
    </cfRule>
  </conditionalFormatting>
  <conditionalFormatting sqref="N480">
    <cfRule type="cellIs" dxfId="566" priority="566" operator="lessThan">
      <formula>Q480</formula>
    </cfRule>
    <cfRule type="cellIs" dxfId="565" priority="567" operator="lessThan">
      <formula>O480</formula>
    </cfRule>
  </conditionalFormatting>
  <conditionalFormatting sqref="N481">
    <cfRule type="cellIs" dxfId="564" priority="564" operator="lessThan">
      <formula>Q481</formula>
    </cfRule>
    <cfRule type="cellIs" dxfId="563" priority="565" operator="lessThan">
      <formula>O481</formula>
    </cfRule>
  </conditionalFormatting>
  <conditionalFormatting sqref="N482">
    <cfRule type="cellIs" dxfId="562" priority="562" operator="lessThan">
      <formula>Q482</formula>
    </cfRule>
    <cfRule type="cellIs" dxfId="561" priority="563" operator="lessThan">
      <formula>O482</formula>
    </cfRule>
  </conditionalFormatting>
  <conditionalFormatting sqref="O480">
    <cfRule type="cellIs" dxfId="560" priority="561" operator="lessThan">
      <formula>Q480</formula>
    </cfRule>
  </conditionalFormatting>
  <conditionalFormatting sqref="O481">
    <cfRule type="cellIs" dxfId="559" priority="560" operator="lessThan">
      <formula>Q481</formula>
    </cfRule>
  </conditionalFormatting>
  <conditionalFormatting sqref="O482">
    <cfRule type="cellIs" dxfId="558" priority="559" operator="lessThan">
      <formula>Q482</formula>
    </cfRule>
  </conditionalFormatting>
  <conditionalFormatting sqref="N483">
    <cfRule type="cellIs" dxfId="557" priority="557" operator="lessThan">
      <formula>Q483</formula>
    </cfRule>
    <cfRule type="cellIs" dxfId="556" priority="558" operator="lessThan">
      <formula>O483</formula>
    </cfRule>
  </conditionalFormatting>
  <conditionalFormatting sqref="O483">
    <cfRule type="cellIs" dxfId="555" priority="556" operator="lessThan">
      <formula>Q483</formula>
    </cfRule>
  </conditionalFormatting>
  <conditionalFormatting sqref="N484">
    <cfRule type="cellIs" dxfId="554" priority="554" operator="lessThan">
      <formula>Q484</formula>
    </cfRule>
    <cfRule type="cellIs" dxfId="553" priority="555" operator="lessThan">
      <formula>O484</formula>
    </cfRule>
  </conditionalFormatting>
  <conditionalFormatting sqref="N485">
    <cfRule type="cellIs" dxfId="552" priority="552" operator="lessThan">
      <formula>Q485</formula>
    </cfRule>
    <cfRule type="cellIs" dxfId="551" priority="553" operator="lessThan">
      <formula>O485</formula>
    </cfRule>
  </conditionalFormatting>
  <conditionalFormatting sqref="N486">
    <cfRule type="cellIs" dxfId="550" priority="550" operator="lessThan">
      <formula>Q486</formula>
    </cfRule>
    <cfRule type="cellIs" dxfId="549" priority="551" operator="lessThan">
      <formula>O486</formula>
    </cfRule>
  </conditionalFormatting>
  <conditionalFormatting sqref="O484">
    <cfRule type="cellIs" dxfId="548" priority="549" operator="lessThan">
      <formula>Q484</formula>
    </cfRule>
  </conditionalFormatting>
  <conditionalFormatting sqref="O485">
    <cfRule type="cellIs" dxfId="547" priority="548" operator="lessThan">
      <formula>Q485</formula>
    </cfRule>
  </conditionalFormatting>
  <conditionalFormatting sqref="O486">
    <cfRule type="cellIs" dxfId="546" priority="547" operator="lessThan">
      <formula>Q486</formula>
    </cfRule>
  </conditionalFormatting>
  <conditionalFormatting sqref="N487">
    <cfRule type="cellIs" dxfId="545" priority="545" operator="lessThan">
      <formula>Q487</formula>
    </cfRule>
    <cfRule type="cellIs" dxfId="544" priority="546" operator="lessThan">
      <formula>O487</formula>
    </cfRule>
  </conditionalFormatting>
  <conditionalFormatting sqref="O487">
    <cfRule type="cellIs" dxfId="543" priority="544" operator="lessThan">
      <formula>Q487</formula>
    </cfRule>
  </conditionalFormatting>
  <conditionalFormatting sqref="N488">
    <cfRule type="cellIs" dxfId="542" priority="542" operator="lessThan">
      <formula>Q488</formula>
    </cfRule>
    <cfRule type="cellIs" dxfId="541" priority="543" operator="lessThan">
      <formula>O488</formula>
    </cfRule>
  </conditionalFormatting>
  <conditionalFormatting sqref="N489">
    <cfRule type="cellIs" dxfId="540" priority="540" operator="lessThan">
      <formula>Q489</formula>
    </cfRule>
    <cfRule type="cellIs" dxfId="539" priority="541" operator="lessThan">
      <formula>O489</formula>
    </cfRule>
  </conditionalFormatting>
  <conditionalFormatting sqref="N490">
    <cfRule type="cellIs" dxfId="538" priority="538" operator="lessThan">
      <formula>Q490</formula>
    </cfRule>
    <cfRule type="cellIs" dxfId="537" priority="539" operator="lessThan">
      <formula>O490</formula>
    </cfRule>
  </conditionalFormatting>
  <conditionalFormatting sqref="O488">
    <cfRule type="cellIs" dxfId="536" priority="537" operator="lessThan">
      <formula>Q488</formula>
    </cfRule>
  </conditionalFormatting>
  <conditionalFormatting sqref="O489">
    <cfRule type="cellIs" dxfId="535" priority="536" operator="lessThan">
      <formula>Q489</formula>
    </cfRule>
  </conditionalFormatting>
  <conditionalFormatting sqref="O490">
    <cfRule type="cellIs" dxfId="534" priority="535" operator="lessThan">
      <formula>Q490</formula>
    </cfRule>
  </conditionalFormatting>
  <conditionalFormatting sqref="N491">
    <cfRule type="cellIs" dxfId="533" priority="533" operator="lessThan">
      <formula>Q491</formula>
    </cfRule>
    <cfRule type="cellIs" dxfId="532" priority="534" operator="lessThan">
      <formula>O491</formula>
    </cfRule>
  </conditionalFormatting>
  <conditionalFormatting sqref="O491">
    <cfRule type="cellIs" dxfId="531" priority="532" operator="lessThan">
      <formula>Q491</formula>
    </cfRule>
  </conditionalFormatting>
  <conditionalFormatting sqref="N492">
    <cfRule type="cellIs" dxfId="530" priority="530" operator="lessThan">
      <formula>Q492</formula>
    </cfRule>
    <cfRule type="cellIs" dxfId="529" priority="531" operator="lessThan">
      <formula>O492</formula>
    </cfRule>
  </conditionalFormatting>
  <conditionalFormatting sqref="N493">
    <cfRule type="cellIs" dxfId="528" priority="528" operator="lessThan">
      <formula>Q493</formula>
    </cfRule>
    <cfRule type="cellIs" dxfId="527" priority="529" operator="lessThan">
      <formula>O493</formula>
    </cfRule>
  </conditionalFormatting>
  <conditionalFormatting sqref="N494">
    <cfRule type="cellIs" dxfId="526" priority="526" operator="lessThan">
      <formula>Q494</formula>
    </cfRule>
    <cfRule type="cellIs" dxfId="525" priority="527" operator="lessThan">
      <formula>O494</formula>
    </cfRule>
  </conditionalFormatting>
  <conditionalFormatting sqref="O492">
    <cfRule type="cellIs" dxfId="524" priority="525" operator="lessThan">
      <formula>Q492</formula>
    </cfRule>
  </conditionalFormatting>
  <conditionalFormatting sqref="O493">
    <cfRule type="cellIs" dxfId="523" priority="524" operator="lessThan">
      <formula>Q493</formula>
    </cfRule>
  </conditionalFormatting>
  <conditionalFormatting sqref="O494">
    <cfRule type="cellIs" dxfId="522" priority="523" operator="lessThan">
      <formula>Q494</formula>
    </cfRule>
  </conditionalFormatting>
  <conditionalFormatting sqref="N495">
    <cfRule type="cellIs" dxfId="521" priority="521" operator="lessThan">
      <formula>Q495</formula>
    </cfRule>
    <cfRule type="cellIs" dxfId="520" priority="522" operator="lessThan">
      <formula>O495</formula>
    </cfRule>
  </conditionalFormatting>
  <conditionalFormatting sqref="O495">
    <cfRule type="cellIs" dxfId="519" priority="520" operator="lessThan">
      <formula>Q495</formula>
    </cfRule>
  </conditionalFormatting>
  <conditionalFormatting sqref="N496">
    <cfRule type="cellIs" dxfId="518" priority="518" operator="lessThan">
      <formula>Q496</formula>
    </cfRule>
    <cfRule type="cellIs" dxfId="517" priority="519" operator="lessThan">
      <formula>O496</formula>
    </cfRule>
  </conditionalFormatting>
  <conditionalFormatting sqref="N497">
    <cfRule type="cellIs" dxfId="516" priority="516" operator="lessThan">
      <formula>Q497</formula>
    </cfRule>
    <cfRule type="cellIs" dxfId="515" priority="517" operator="lessThan">
      <formula>O497</formula>
    </cfRule>
  </conditionalFormatting>
  <conditionalFormatting sqref="N498">
    <cfRule type="cellIs" dxfId="514" priority="514" operator="lessThan">
      <formula>Q498</formula>
    </cfRule>
    <cfRule type="cellIs" dxfId="513" priority="515" operator="lessThan">
      <formula>O498</formula>
    </cfRule>
  </conditionalFormatting>
  <conditionalFormatting sqref="O496">
    <cfRule type="cellIs" dxfId="512" priority="513" operator="lessThan">
      <formula>Q496</formula>
    </cfRule>
  </conditionalFormatting>
  <conditionalFormatting sqref="O497">
    <cfRule type="cellIs" dxfId="511" priority="512" operator="lessThan">
      <formula>Q497</formula>
    </cfRule>
  </conditionalFormatting>
  <conditionalFormatting sqref="O498">
    <cfRule type="cellIs" dxfId="510" priority="511" operator="lessThan">
      <formula>Q498</formula>
    </cfRule>
  </conditionalFormatting>
  <conditionalFormatting sqref="N499">
    <cfRule type="cellIs" dxfId="509" priority="509" operator="lessThan">
      <formula>Q499</formula>
    </cfRule>
    <cfRule type="cellIs" dxfId="508" priority="510" operator="lessThan">
      <formula>O499</formula>
    </cfRule>
  </conditionalFormatting>
  <conditionalFormatting sqref="O499">
    <cfRule type="cellIs" dxfId="507" priority="508" operator="lessThan">
      <formula>Q499</formula>
    </cfRule>
  </conditionalFormatting>
  <conditionalFormatting sqref="N500">
    <cfRule type="cellIs" dxfId="506" priority="506" operator="lessThan">
      <formula>Q500</formula>
    </cfRule>
    <cfRule type="cellIs" dxfId="505" priority="507" operator="lessThan">
      <formula>O500</formula>
    </cfRule>
  </conditionalFormatting>
  <conditionalFormatting sqref="N501">
    <cfRule type="cellIs" dxfId="504" priority="504" operator="lessThan">
      <formula>Q501</formula>
    </cfRule>
    <cfRule type="cellIs" dxfId="503" priority="505" operator="lessThan">
      <formula>O501</formula>
    </cfRule>
  </conditionalFormatting>
  <conditionalFormatting sqref="N502">
    <cfRule type="cellIs" dxfId="502" priority="502" operator="lessThan">
      <formula>Q502</formula>
    </cfRule>
    <cfRule type="cellIs" dxfId="501" priority="503" operator="lessThan">
      <formula>O502</formula>
    </cfRule>
  </conditionalFormatting>
  <conditionalFormatting sqref="O500">
    <cfRule type="cellIs" dxfId="500" priority="501" operator="lessThan">
      <formula>Q500</formula>
    </cfRule>
  </conditionalFormatting>
  <conditionalFormatting sqref="O501">
    <cfRule type="cellIs" dxfId="499" priority="500" operator="lessThan">
      <formula>Q501</formula>
    </cfRule>
  </conditionalFormatting>
  <conditionalFormatting sqref="O502">
    <cfRule type="cellIs" dxfId="498" priority="499" operator="lessThan">
      <formula>Q502</formula>
    </cfRule>
  </conditionalFormatting>
  <conditionalFormatting sqref="N503">
    <cfRule type="cellIs" dxfId="497" priority="497" operator="lessThan">
      <formula>Q503</formula>
    </cfRule>
    <cfRule type="cellIs" dxfId="496" priority="498" operator="lessThan">
      <formula>O503</formula>
    </cfRule>
  </conditionalFormatting>
  <conditionalFormatting sqref="O503">
    <cfRule type="cellIs" dxfId="495" priority="496" operator="lessThan">
      <formula>Q503</formula>
    </cfRule>
  </conditionalFormatting>
  <conditionalFormatting sqref="N504">
    <cfRule type="cellIs" dxfId="494" priority="494" operator="lessThan">
      <formula>Q504</formula>
    </cfRule>
    <cfRule type="cellIs" dxfId="493" priority="495" operator="lessThan">
      <formula>O504</formula>
    </cfRule>
  </conditionalFormatting>
  <conditionalFormatting sqref="N505">
    <cfRule type="cellIs" dxfId="492" priority="492" operator="lessThan">
      <formula>Q505</formula>
    </cfRule>
    <cfRule type="cellIs" dxfId="491" priority="493" operator="lessThan">
      <formula>O505</formula>
    </cfRule>
  </conditionalFormatting>
  <conditionalFormatting sqref="N506">
    <cfRule type="cellIs" dxfId="490" priority="490" operator="lessThan">
      <formula>Q506</formula>
    </cfRule>
    <cfRule type="cellIs" dxfId="489" priority="491" operator="lessThan">
      <formula>O506</formula>
    </cfRule>
  </conditionalFormatting>
  <conditionalFormatting sqref="O504">
    <cfRule type="cellIs" dxfId="488" priority="489" operator="lessThan">
      <formula>Q504</formula>
    </cfRule>
  </conditionalFormatting>
  <conditionalFormatting sqref="O505">
    <cfRule type="cellIs" dxfId="487" priority="488" operator="lessThan">
      <formula>Q505</formula>
    </cfRule>
  </conditionalFormatting>
  <conditionalFormatting sqref="O506">
    <cfRule type="cellIs" dxfId="486" priority="487" operator="lessThan">
      <formula>Q506</formula>
    </cfRule>
  </conditionalFormatting>
  <conditionalFormatting sqref="N507">
    <cfRule type="cellIs" dxfId="485" priority="485" operator="lessThan">
      <formula>Q507</formula>
    </cfRule>
    <cfRule type="cellIs" dxfId="484" priority="486" operator="lessThan">
      <formula>O507</formula>
    </cfRule>
  </conditionalFormatting>
  <conditionalFormatting sqref="O507">
    <cfRule type="cellIs" dxfId="483" priority="484" operator="lessThan">
      <formula>Q507</formula>
    </cfRule>
  </conditionalFormatting>
  <conditionalFormatting sqref="N508">
    <cfRule type="cellIs" dxfId="482" priority="482" operator="lessThan">
      <formula>Q508</formula>
    </cfRule>
    <cfRule type="cellIs" dxfId="481" priority="483" operator="lessThan">
      <formula>O508</formula>
    </cfRule>
  </conditionalFormatting>
  <conditionalFormatting sqref="N509">
    <cfRule type="cellIs" dxfId="480" priority="480" operator="lessThan">
      <formula>Q509</formula>
    </cfRule>
    <cfRule type="cellIs" dxfId="479" priority="481" operator="lessThan">
      <formula>O509</formula>
    </cfRule>
  </conditionalFormatting>
  <conditionalFormatting sqref="N510">
    <cfRule type="cellIs" dxfId="478" priority="478" operator="lessThan">
      <formula>Q510</formula>
    </cfRule>
    <cfRule type="cellIs" dxfId="477" priority="479" operator="lessThan">
      <formula>O510</formula>
    </cfRule>
  </conditionalFormatting>
  <conditionalFormatting sqref="O508">
    <cfRule type="cellIs" dxfId="476" priority="477" operator="lessThan">
      <formula>Q508</formula>
    </cfRule>
  </conditionalFormatting>
  <conditionalFormatting sqref="O509">
    <cfRule type="cellIs" dxfId="475" priority="476" operator="lessThan">
      <formula>Q509</formula>
    </cfRule>
  </conditionalFormatting>
  <conditionalFormatting sqref="O510">
    <cfRule type="cellIs" dxfId="474" priority="475" operator="lessThan">
      <formula>Q510</formula>
    </cfRule>
  </conditionalFormatting>
  <conditionalFormatting sqref="N511">
    <cfRule type="cellIs" dxfId="473" priority="473" operator="lessThan">
      <formula>Q511</formula>
    </cfRule>
    <cfRule type="cellIs" dxfId="472" priority="474" operator="lessThan">
      <formula>O511</formula>
    </cfRule>
  </conditionalFormatting>
  <conditionalFormatting sqref="O511">
    <cfRule type="cellIs" dxfId="471" priority="472" operator="lessThan">
      <formula>Q511</formula>
    </cfRule>
  </conditionalFormatting>
  <conditionalFormatting sqref="N512">
    <cfRule type="cellIs" dxfId="470" priority="470" operator="lessThan">
      <formula>Q512</formula>
    </cfRule>
    <cfRule type="cellIs" dxfId="469" priority="471" operator="lessThan">
      <formula>O512</formula>
    </cfRule>
  </conditionalFormatting>
  <conditionalFormatting sqref="N513">
    <cfRule type="cellIs" dxfId="468" priority="468" operator="lessThan">
      <formula>Q513</formula>
    </cfRule>
    <cfRule type="cellIs" dxfId="467" priority="469" operator="lessThan">
      <formula>O513</formula>
    </cfRule>
  </conditionalFormatting>
  <conditionalFormatting sqref="N514">
    <cfRule type="cellIs" dxfId="466" priority="466" operator="lessThan">
      <formula>Q514</formula>
    </cfRule>
    <cfRule type="cellIs" dxfId="465" priority="467" operator="lessThan">
      <formula>O514</formula>
    </cfRule>
  </conditionalFormatting>
  <conditionalFormatting sqref="O512">
    <cfRule type="cellIs" dxfId="464" priority="465" operator="lessThan">
      <formula>Q512</formula>
    </cfRule>
  </conditionalFormatting>
  <conditionalFormatting sqref="O513">
    <cfRule type="cellIs" dxfId="463" priority="464" operator="lessThan">
      <formula>Q513</formula>
    </cfRule>
  </conditionalFormatting>
  <conditionalFormatting sqref="O514">
    <cfRule type="cellIs" dxfId="462" priority="463" operator="lessThan">
      <formula>Q514</formula>
    </cfRule>
  </conditionalFormatting>
  <conditionalFormatting sqref="N515">
    <cfRule type="cellIs" dxfId="461" priority="461" operator="lessThan">
      <formula>Q515</formula>
    </cfRule>
    <cfRule type="cellIs" dxfId="460" priority="462" operator="lessThan">
      <formula>O515</formula>
    </cfRule>
  </conditionalFormatting>
  <conditionalFormatting sqref="O515">
    <cfRule type="cellIs" dxfId="459" priority="460" operator="lessThan">
      <formula>Q515</formula>
    </cfRule>
  </conditionalFormatting>
  <conditionalFormatting sqref="N516">
    <cfRule type="cellIs" dxfId="458" priority="458" operator="lessThan">
      <formula>Q516</formula>
    </cfRule>
    <cfRule type="cellIs" dxfId="457" priority="459" operator="lessThan">
      <formula>O516</formula>
    </cfRule>
  </conditionalFormatting>
  <conditionalFormatting sqref="N517">
    <cfRule type="cellIs" dxfId="456" priority="456" operator="lessThan">
      <formula>Q517</formula>
    </cfRule>
    <cfRule type="cellIs" dxfId="455" priority="457" operator="lessThan">
      <formula>O517</formula>
    </cfRule>
  </conditionalFormatting>
  <conditionalFormatting sqref="N518">
    <cfRule type="cellIs" dxfId="454" priority="454" operator="lessThan">
      <formula>Q518</formula>
    </cfRule>
    <cfRule type="cellIs" dxfId="453" priority="455" operator="lessThan">
      <formula>O518</formula>
    </cfRule>
  </conditionalFormatting>
  <conditionalFormatting sqref="O516">
    <cfRule type="cellIs" dxfId="452" priority="453" operator="lessThan">
      <formula>Q516</formula>
    </cfRule>
  </conditionalFormatting>
  <conditionalFormatting sqref="O517">
    <cfRule type="cellIs" dxfId="451" priority="452" operator="lessThan">
      <formula>Q517</formula>
    </cfRule>
  </conditionalFormatting>
  <conditionalFormatting sqref="O518">
    <cfRule type="cellIs" dxfId="450" priority="451" operator="lessThan">
      <formula>Q518</formula>
    </cfRule>
  </conditionalFormatting>
  <conditionalFormatting sqref="N519">
    <cfRule type="cellIs" dxfId="449" priority="449" operator="lessThan">
      <formula>Q519</formula>
    </cfRule>
    <cfRule type="cellIs" dxfId="448" priority="450" operator="lessThan">
      <formula>O519</formula>
    </cfRule>
  </conditionalFormatting>
  <conditionalFormatting sqref="O519">
    <cfRule type="cellIs" dxfId="447" priority="448" operator="lessThan">
      <formula>Q519</formula>
    </cfRule>
  </conditionalFormatting>
  <conditionalFormatting sqref="N520">
    <cfRule type="cellIs" dxfId="446" priority="446" operator="lessThan">
      <formula>Q520</formula>
    </cfRule>
    <cfRule type="cellIs" dxfId="445" priority="447" operator="lessThan">
      <formula>O520</formula>
    </cfRule>
  </conditionalFormatting>
  <conditionalFormatting sqref="N521">
    <cfRule type="cellIs" dxfId="444" priority="444" operator="lessThan">
      <formula>Q521</formula>
    </cfRule>
    <cfRule type="cellIs" dxfId="443" priority="445" operator="lessThan">
      <formula>O521</formula>
    </cfRule>
  </conditionalFormatting>
  <conditionalFormatting sqref="N522">
    <cfRule type="cellIs" dxfId="442" priority="442" operator="lessThan">
      <formula>Q522</formula>
    </cfRule>
    <cfRule type="cellIs" dxfId="441" priority="443" operator="lessThan">
      <formula>O522</formula>
    </cfRule>
  </conditionalFormatting>
  <conditionalFormatting sqref="O520">
    <cfRule type="cellIs" dxfId="440" priority="441" operator="lessThan">
      <formula>Q520</formula>
    </cfRule>
  </conditionalFormatting>
  <conditionalFormatting sqref="O521">
    <cfRule type="cellIs" dxfId="439" priority="440" operator="lessThan">
      <formula>Q521</formula>
    </cfRule>
  </conditionalFormatting>
  <conditionalFormatting sqref="O522">
    <cfRule type="cellIs" dxfId="438" priority="439" operator="lessThan">
      <formula>Q522</formula>
    </cfRule>
  </conditionalFormatting>
  <conditionalFormatting sqref="N523">
    <cfRule type="cellIs" dxfId="437" priority="437" operator="lessThan">
      <formula>Q523</formula>
    </cfRule>
    <cfRule type="cellIs" dxfId="436" priority="438" operator="lessThan">
      <formula>O523</formula>
    </cfRule>
  </conditionalFormatting>
  <conditionalFormatting sqref="O523">
    <cfRule type="cellIs" dxfId="435" priority="436" operator="lessThan">
      <formula>Q523</formula>
    </cfRule>
  </conditionalFormatting>
  <conditionalFormatting sqref="N524">
    <cfRule type="cellIs" dxfId="434" priority="434" operator="lessThan">
      <formula>Q524</formula>
    </cfRule>
    <cfRule type="cellIs" dxfId="433" priority="435" operator="lessThan">
      <formula>O524</formula>
    </cfRule>
  </conditionalFormatting>
  <conditionalFormatting sqref="N525">
    <cfRule type="cellIs" dxfId="432" priority="432" operator="lessThan">
      <formula>Q525</formula>
    </cfRule>
    <cfRule type="cellIs" dxfId="431" priority="433" operator="lessThan">
      <formula>O525</formula>
    </cfRule>
  </conditionalFormatting>
  <conditionalFormatting sqref="N526">
    <cfRule type="cellIs" dxfId="430" priority="430" operator="lessThan">
      <formula>Q526</formula>
    </cfRule>
    <cfRule type="cellIs" dxfId="429" priority="431" operator="lessThan">
      <formula>O526</formula>
    </cfRule>
  </conditionalFormatting>
  <conditionalFormatting sqref="O524">
    <cfRule type="cellIs" dxfId="428" priority="429" operator="lessThan">
      <formula>Q524</formula>
    </cfRule>
  </conditionalFormatting>
  <conditionalFormatting sqref="O525">
    <cfRule type="cellIs" dxfId="427" priority="428" operator="lessThan">
      <formula>Q525</formula>
    </cfRule>
  </conditionalFormatting>
  <conditionalFormatting sqref="O526">
    <cfRule type="cellIs" dxfId="426" priority="427" operator="lessThan">
      <formula>Q526</formula>
    </cfRule>
  </conditionalFormatting>
  <conditionalFormatting sqref="N527">
    <cfRule type="cellIs" dxfId="425" priority="425" operator="lessThan">
      <formula>Q527</formula>
    </cfRule>
    <cfRule type="cellIs" dxfId="424" priority="426" operator="lessThan">
      <formula>O527</formula>
    </cfRule>
  </conditionalFormatting>
  <conditionalFormatting sqref="O527">
    <cfRule type="cellIs" dxfId="423" priority="424" operator="lessThan">
      <formula>Q527</formula>
    </cfRule>
  </conditionalFormatting>
  <conditionalFormatting sqref="N528">
    <cfRule type="cellIs" dxfId="422" priority="422" operator="lessThan">
      <formula>Q528</formula>
    </cfRule>
    <cfRule type="cellIs" dxfId="421" priority="423" operator="lessThan">
      <formula>O528</formula>
    </cfRule>
  </conditionalFormatting>
  <conditionalFormatting sqref="N529">
    <cfRule type="cellIs" dxfId="420" priority="420" operator="lessThan">
      <formula>Q529</formula>
    </cfRule>
    <cfRule type="cellIs" dxfId="419" priority="421" operator="lessThan">
      <formula>O529</formula>
    </cfRule>
  </conditionalFormatting>
  <conditionalFormatting sqref="N530">
    <cfRule type="cellIs" dxfId="418" priority="418" operator="lessThan">
      <formula>Q530</formula>
    </cfRule>
    <cfRule type="cellIs" dxfId="417" priority="419" operator="lessThan">
      <formula>O530</formula>
    </cfRule>
  </conditionalFormatting>
  <conditionalFormatting sqref="O528">
    <cfRule type="cellIs" dxfId="416" priority="417" operator="lessThan">
      <formula>Q528</formula>
    </cfRule>
  </conditionalFormatting>
  <conditionalFormatting sqref="O529">
    <cfRule type="cellIs" dxfId="415" priority="416" operator="lessThan">
      <formula>Q529</formula>
    </cfRule>
  </conditionalFormatting>
  <conditionalFormatting sqref="O530">
    <cfRule type="cellIs" dxfId="414" priority="415" operator="lessThan">
      <formula>Q530</formula>
    </cfRule>
  </conditionalFormatting>
  <conditionalFormatting sqref="N531">
    <cfRule type="cellIs" dxfId="413" priority="413" operator="lessThan">
      <formula>Q531</formula>
    </cfRule>
    <cfRule type="cellIs" dxfId="412" priority="414" operator="lessThan">
      <formula>O531</formula>
    </cfRule>
  </conditionalFormatting>
  <conditionalFormatting sqref="O531">
    <cfRule type="cellIs" dxfId="411" priority="412" operator="lessThan">
      <formula>Q531</formula>
    </cfRule>
  </conditionalFormatting>
  <conditionalFormatting sqref="N532">
    <cfRule type="cellIs" dxfId="410" priority="410" operator="lessThan">
      <formula>Q532</formula>
    </cfRule>
    <cfRule type="cellIs" dxfId="409" priority="411" operator="lessThan">
      <formula>O532</formula>
    </cfRule>
  </conditionalFormatting>
  <conditionalFormatting sqref="N533">
    <cfRule type="cellIs" dxfId="408" priority="408" operator="lessThan">
      <formula>Q533</formula>
    </cfRule>
    <cfRule type="cellIs" dxfId="407" priority="409" operator="lessThan">
      <formula>O533</formula>
    </cfRule>
  </conditionalFormatting>
  <conditionalFormatting sqref="N534">
    <cfRule type="cellIs" dxfId="406" priority="406" operator="lessThan">
      <formula>Q534</formula>
    </cfRule>
    <cfRule type="cellIs" dxfId="405" priority="407" operator="lessThan">
      <formula>O534</formula>
    </cfRule>
  </conditionalFormatting>
  <conditionalFormatting sqref="O532">
    <cfRule type="cellIs" dxfId="404" priority="405" operator="lessThan">
      <formula>Q532</formula>
    </cfRule>
  </conditionalFormatting>
  <conditionalFormatting sqref="O533">
    <cfRule type="cellIs" dxfId="403" priority="404" operator="lessThan">
      <formula>Q533</formula>
    </cfRule>
  </conditionalFormatting>
  <conditionalFormatting sqref="O534">
    <cfRule type="cellIs" dxfId="402" priority="403" operator="lessThan">
      <formula>Q534</formula>
    </cfRule>
  </conditionalFormatting>
  <conditionalFormatting sqref="N535">
    <cfRule type="cellIs" dxfId="401" priority="401" operator="lessThan">
      <formula>Q535</formula>
    </cfRule>
    <cfRule type="cellIs" dxfId="400" priority="402" operator="lessThan">
      <formula>O535</formula>
    </cfRule>
  </conditionalFormatting>
  <conditionalFormatting sqref="O535">
    <cfRule type="cellIs" dxfId="399" priority="400" operator="lessThan">
      <formula>Q535</formula>
    </cfRule>
  </conditionalFormatting>
  <conditionalFormatting sqref="N536">
    <cfRule type="cellIs" dxfId="398" priority="398" operator="lessThan">
      <formula>Q536</formula>
    </cfRule>
    <cfRule type="cellIs" dxfId="397" priority="399" operator="lessThan">
      <formula>O536</formula>
    </cfRule>
  </conditionalFormatting>
  <conditionalFormatting sqref="N537">
    <cfRule type="cellIs" dxfId="396" priority="396" operator="lessThan">
      <formula>Q537</formula>
    </cfRule>
    <cfRule type="cellIs" dxfId="395" priority="397" operator="lessThan">
      <formula>O537</formula>
    </cfRule>
  </conditionalFormatting>
  <conditionalFormatting sqref="N538">
    <cfRule type="cellIs" dxfId="394" priority="394" operator="lessThan">
      <formula>Q538</formula>
    </cfRule>
    <cfRule type="cellIs" dxfId="393" priority="395" operator="lessThan">
      <formula>O538</formula>
    </cfRule>
  </conditionalFormatting>
  <conditionalFormatting sqref="O536">
    <cfRule type="cellIs" dxfId="392" priority="393" operator="lessThan">
      <formula>Q536</formula>
    </cfRule>
  </conditionalFormatting>
  <conditionalFormatting sqref="O537">
    <cfRule type="cellIs" dxfId="391" priority="392" operator="lessThan">
      <formula>Q537</formula>
    </cfRule>
  </conditionalFormatting>
  <conditionalFormatting sqref="O538">
    <cfRule type="cellIs" dxfId="390" priority="391" operator="lessThan">
      <formula>Q538</formula>
    </cfRule>
  </conditionalFormatting>
  <conditionalFormatting sqref="N539">
    <cfRule type="cellIs" dxfId="389" priority="389" operator="lessThan">
      <formula>Q539</formula>
    </cfRule>
    <cfRule type="cellIs" dxfId="388" priority="390" operator="lessThan">
      <formula>O539</formula>
    </cfRule>
  </conditionalFormatting>
  <conditionalFormatting sqref="O539">
    <cfRule type="cellIs" dxfId="387" priority="388" operator="lessThan">
      <formula>Q539</formula>
    </cfRule>
  </conditionalFormatting>
  <conditionalFormatting sqref="N540">
    <cfRule type="cellIs" dxfId="386" priority="386" operator="lessThan">
      <formula>Q540</formula>
    </cfRule>
    <cfRule type="cellIs" dxfId="385" priority="387" operator="lessThan">
      <formula>O540</formula>
    </cfRule>
  </conditionalFormatting>
  <conditionalFormatting sqref="N541">
    <cfRule type="cellIs" dxfId="384" priority="384" operator="lessThan">
      <formula>Q541</formula>
    </cfRule>
    <cfRule type="cellIs" dxfId="383" priority="385" operator="lessThan">
      <formula>O541</formula>
    </cfRule>
  </conditionalFormatting>
  <conditionalFormatting sqref="N542">
    <cfRule type="cellIs" dxfId="382" priority="382" operator="lessThan">
      <formula>Q542</formula>
    </cfRule>
    <cfRule type="cellIs" dxfId="381" priority="383" operator="lessThan">
      <formula>O542</formula>
    </cfRule>
  </conditionalFormatting>
  <conditionalFormatting sqref="O540">
    <cfRule type="cellIs" dxfId="380" priority="381" operator="lessThan">
      <formula>Q540</formula>
    </cfRule>
  </conditionalFormatting>
  <conditionalFormatting sqref="O541">
    <cfRule type="cellIs" dxfId="379" priority="380" operator="lessThan">
      <formula>Q541</formula>
    </cfRule>
  </conditionalFormatting>
  <conditionalFormatting sqref="O542">
    <cfRule type="cellIs" dxfId="378" priority="379" operator="lessThan">
      <formula>Q542</formula>
    </cfRule>
  </conditionalFormatting>
  <conditionalFormatting sqref="N543">
    <cfRule type="cellIs" dxfId="377" priority="377" operator="lessThan">
      <formula>Q543</formula>
    </cfRule>
    <cfRule type="cellIs" dxfId="376" priority="378" operator="lessThan">
      <formula>O543</formula>
    </cfRule>
  </conditionalFormatting>
  <conditionalFormatting sqref="O543">
    <cfRule type="cellIs" dxfId="375" priority="376" operator="lessThan">
      <formula>Q543</formula>
    </cfRule>
  </conditionalFormatting>
  <conditionalFormatting sqref="N544">
    <cfRule type="cellIs" dxfId="374" priority="374" operator="lessThan">
      <formula>Q544</formula>
    </cfRule>
    <cfRule type="cellIs" dxfId="373" priority="375" operator="lessThan">
      <formula>O544</formula>
    </cfRule>
  </conditionalFormatting>
  <conditionalFormatting sqref="N545">
    <cfRule type="cellIs" dxfId="372" priority="372" operator="lessThan">
      <formula>Q545</formula>
    </cfRule>
    <cfRule type="cellIs" dxfId="371" priority="373" operator="lessThan">
      <formula>O545</formula>
    </cfRule>
  </conditionalFormatting>
  <conditionalFormatting sqref="N546">
    <cfRule type="cellIs" dxfId="370" priority="370" operator="lessThan">
      <formula>Q546</formula>
    </cfRule>
    <cfRule type="cellIs" dxfId="369" priority="371" operator="lessThan">
      <formula>O546</formula>
    </cfRule>
  </conditionalFormatting>
  <conditionalFormatting sqref="O544">
    <cfRule type="cellIs" dxfId="368" priority="369" operator="lessThan">
      <formula>Q544</formula>
    </cfRule>
  </conditionalFormatting>
  <conditionalFormatting sqref="O545">
    <cfRule type="cellIs" dxfId="367" priority="368" operator="lessThan">
      <formula>Q545</formula>
    </cfRule>
  </conditionalFormatting>
  <conditionalFormatting sqref="O546">
    <cfRule type="cellIs" dxfId="366" priority="367" operator="lessThan">
      <formula>Q546</formula>
    </cfRule>
  </conditionalFormatting>
  <conditionalFormatting sqref="N547">
    <cfRule type="cellIs" dxfId="365" priority="365" operator="lessThan">
      <formula>Q547</formula>
    </cfRule>
    <cfRule type="cellIs" dxfId="364" priority="366" operator="lessThan">
      <formula>O547</formula>
    </cfRule>
  </conditionalFormatting>
  <conditionalFormatting sqref="O547">
    <cfRule type="cellIs" dxfId="363" priority="364" operator="lessThan">
      <formula>Q547</formula>
    </cfRule>
  </conditionalFormatting>
  <conditionalFormatting sqref="N548">
    <cfRule type="cellIs" dxfId="362" priority="362" operator="lessThan">
      <formula>Q548</formula>
    </cfRule>
    <cfRule type="cellIs" dxfId="361" priority="363" operator="lessThan">
      <formula>O548</formula>
    </cfRule>
  </conditionalFormatting>
  <conditionalFormatting sqref="N549">
    <cfRule type="cellIs" dxfId="360" priority="360" operator="lessThan">
      <formula>Q549</formula>
    </cfRule>
    <cfRule type="cellIs" dxfId="359" priority="361" operator="lessThan">
      <formula>O549</formula>
    </cfRule>
  </conditionalFormatting>
  <conditionalFormatting sqref="N550">
    <cfRule type="cellIs" dxfId="358" priority="358" operator="lessThan">
      <formula>Q550</formula>
    </cfRule>
    <cfRule type="cellIs" dxfId="357" priority="359" operator="lessThan">
      <formula>O550</formula>
    </cfRule>
  </conditionalFormatting>
  <conditionalFormatting sqref="O548">
    <cfRule type="cellIs" dxfId="356" priority="357" operator="lessThan">
      <formula>Q548</formula>
    </cfRule>
  </conditionalFormatting>
  <conditionalFormatting sqref="O549">
    <cfRule type="cellIs" dxfId="355" priority="356" operator="lessThan">
      <formula>Q549</formula>
    </cfRule>
  </conditionalFormatting>
  <conditionalFormatting sqref="O550">
    <cfRule type="cellIs" dxfId="354" priority="355" operator="lessThan">
      <formula>Q550</formula>
    </cfRule>
  </conditionalFormatting>
  <conditionalFormatting sqref="N551">
    <cfRule type="cellIs" dxfId="353" priority="353" operator="lessThan">
      <formula>Q551</formula>
    </cfRule>
    <cfRule type="cellIs" dxfId="352" priority="354" operator="lessThan">
      <formula>O551</formula>
    </cfRule>
  </conditionalFormatting>
  <conditionalFormatting sqref="O551">
    <cfRule type="cellIs" dxfId="351" priority="352" operator="lessThan">
      <formula>Q551</formula>
    </cfRule>
  </conditionalFormatting>
  <conditionalFormatting sqref="N552">
    <cfRule type="cellIs" dxfId="350" priority="350" operator="lessThan">
      <formula>Q552</formula>
    </cfRule>
    <cfRule type="cellIs" dxfId="349" priority="351" operator="lessThan">
      <formula>O552</formula>
    </cfRule>
  </conditionalFormatting>
  <conditionalFormatting sqref="N553">
    <cfRule type="cellIs" dxfId="348" priority="348" operator="lessThan">
      <formula>Q553</formula>
    </cfRule>
    <cfRule type="cellIs" dxfId="347" priority="349" operator="lessThan">
      <formula>O553</formula>
    </cfRule>
  </conditionalFormatting>
  <conditionalFormatting sqref="N554">
    <cfRule type="cellIs" dxfId="346" priority="346" operator="lessThan">
      <formula>Q554</formula>
    </cfRule>
    <cfRule type="cellIs" dxfId="345" priority="347" operator="lessThan">
      <formula>O554</formula>
    </cfRule>
  </conditionalFormatting>
  <conditionalFormatting sqref="O552">
    <cfRule type="cellIs" dxfId="344" priority="345" operator="lessThan">
      <formula>Q552</formula>
    </cfRule>
  </conditionalFormatting>
  <conditionalFormatting sqref="O553">
    <cfRule type="cellIs" dxfId="343" priority="344" operator="lessThan">
      <formula>Q553</formula>
    </cfRule>
  </conditionalFormatting>
  <conditionalFormatting sqref="O554">
    <cfRule type="cellIs" dxfId="342" priority="343" operator="lessThan">
      <formula>Q554</formula>
    </cfRule>
  </conditionalFormatting>
  <conditionalFormatting sqref="N555">
    <cfRule type="cellIs" dxfId="341" priority="341" operator="lessThan">
      <formula>Q555</formula>
    </cfRule>
    <cfRule type="cellIs" dxfId="340" priority="342" operator="lessThan">
      <formula>O555</formula>
    </cfRule>
  </conditionalFormatting>
  <conditionalFormatting sqref="O555">
    <cfRule type="cellIs" dxfId="339" priority="340" operator="lessThan">
      <formula>Q555</formula>
    </cfRule>
  </conditionalFormatting>
  <conditionalFormatting sqref="N556">
    <cfRule type="cellIs" dxfId="338" priority="338" operator="lessThan">
      <formula>Q556</formula>
    </cfRule>
    <cfRule type="cellIs" dxfId="337" priority="339" operator="lessThan">
      <formula>O556</formula>
    </cfRule>
  </conditionalFormatting>
  <conditionalFormatting sqref="N557">
    <cfRule type="cellIs" dxfId="336" priority="336" operator="lessThan">
      <formula>Q557</formula>
    </cfRule>
    <cfRule type="cellIs" dxfId="335" priority="337" operator="lessThan">
      <formula>O557</formula>
    </cfRule>
  </conditionalFormatting>
  <conditionalFormatting sqref="N558">
    <cfRule type="cellIs" dxfId="334" priority="334" operator="lessThan">
      <formula>Q558</formula>
    </cfRule>
    <cfRule type="cellIs" dxfId="333" priority="335" operator="lessThan">
      <formula>O558</formula>
    </cfRule>
  </conditionalFormatting>
  <conditionalFormatting sqref="O556">
    <cfRule type="cellIs" dxfId="332" priority="333" operator="lessThan">
      <formula>Q556</formula>
    </cfRule>
  </conditionalFormatting>
  <conditionalFormatting sqref="O557">
    <cfRule type="cellIs" dxfId="331" priority="332" operator="lessThan">
      <formula>Q557</formula>
    </cfRule>
  </conditionalFormatting>
  <conditionalFormatting sqref="O558">
    <cfRule type="cellIs" dxfId="330" priority="331" operator="lessThan">
      <formula>Q558</formula>
    </cfRule>
  </conditionalFormatting>
  <conditionalFormatting sqref="N559">
    <cfRule type="cellIs" dxfId="329" priority="329" operator="lessThan">
      <formula>Q559</formula>
    </cfRule>
    <cfRule type="cellIs" dxfId="328" priority="330" operator="lessThan">
      <formula>O559</formula>
    </cfRule>
  </conditionalFormatting>
  <conditionalFormatting sqref="O559">
    <cfRule type="cellIs" dxfId="327" priority="328" operator="lessThan">
      <formula>Q559</formula>
    </cfRule>
  </conditionalFormatting>
  <conditionalFormatting sqref="N560">
    <cfRule type="cellIs" dxfId="326" priority="326" operator="lessThan">
      <formula>Q560</formula>
    </cfRule>
    <cfRule type="cellIs" dxfId="325" priority="327" operator="lessThan">
      <formula>O560</formula>
    </cfRule>
  </conditionalFormatting>
  <conditionalFormatting sqref="N561">
    <cfRule type="cellIs" dxfId="324" priority="324" operator="lessThan">
      <formula>Q561</formula>
    </cfRule>
    <cfRule type="cellIs" dxfId="323" priority="325" operator="lessThan">
      <formula>O561</formula>
    </cfRule>
  </conditionalFormatting>
  <conditionalFormatting sqref="N562">
    <cfRule type="cellIs" dxfId="322" priority="322" operator="lessThan">
      <formula>Q562</formula>
    </cfRule>
    <cfRule type="cellIs" dxfId="321" priority="323" operator="lessThan">
      <formula>O562</formula>
    </cfRule>
  </conditionalFormatting>
  <conditionalFormatting sqref="O560">
    <cfRule type="cellIs" dxfId="320" priority="321" operator="lessThan">
      <formula>Q560</formula>
    </cfRule>
  </conditionalFormatting>
  <conditionalFormatting sqref="O561">
    <cfRule type="cellIs" dxfId="319" priority="320" operator="lessThan">
      <formula>Q561</formula>
    </cfRule>
  </conditionalFormatting>
  <conditionalFormatting sqref="O562">
    <cfRule type="cellIs" dxfId="318" priority="319" operator="lessThan">
      <formula>Q562</formula>
    </cfRule>
  </conditionalFormatting>
  <conditionalFormatting sqref="N563">
    <cfRule type="cellIs" dxfId="317" priority="317" operator="lessThan">
      <formula>Q563</formula>
    </cfRule>
    <cfRule type="cellIs" dxfId="316" priority="318" operator="lessThan">
      <formula>O563</formula>
    </cfRule>
  </conditionalFormatting>
  <conditionalFormatting sqref="O563">
    <cfRule type="cellIs" dxfId="315" priority="316" operator="lessThan">
      <formula>Q563</formula>
    </cfRule>
  </conditionalFormatting>
  <conditionalFormatting sqref="N564">
    <cfRule type="cellIs" dxfId="314" priority="314" operator="lessThan">
      <formula>Q564</formula>
    </cfRule>
    <cfRule type="cellIs" dxfId="313" priority="315" operator="lessThan">
      <formula>O564</formula>
    </cfRule>
  </conditionalFormatting>
  <conditionalFormatting sqref="N565">
    <cfRule type="cellIs" dxfId="312" priority="312" operator="lessThan">
      <formula>Q565</formula>
    </cfRule>
    <cfRule type="cellIs" dxfId="311" priority="313" operator="lessThan">
      <formula>O565</formula>
    </cfRule>
  </conditionalFormatting>
  <conditionalFormatting sqref="N566">
    <cfRule type="cellIs" dxfId="310" priority="310" operator="lessThan">
      <formula>Q566</formula>
    </cfRule>
    <cfRule type="cellIs" dxfId="309" priority="311" operator="lessThan">
      <formula>O566</formula>
    </cfRule>
  </conditionalFormatting>
  <conditionalFormatting sqref="O564">
    <cfRule type="cellIs" dxfId="308" priority="309" operator="lessThan">
      <formula>Q564</formula>
    </cfRule>
  </conditionalFormatting>
  <conditionalFormatting sqref="O565">
    <cfRule type="cellIs" dxfId="307" priority="308" operator="lessThan">
      <formula>Q565</formula>
    </cfRule>
  </conditionalFormatting>
  <conditionalFormatting sqref="O566">
    <cfRule type="cellIs" dxfId="306" priority="307" operator="lessThan">
      <formula>Q566</formula>
    </cfRule>
  </conditionalFormatting>
  <conditionalFormatting sqref="N567">
    <cfRule type="cellIs" dxfId="305" priority="305" operator="lessThan">
      <formula>Q567</formula>
    </cfRule>
    <cfRule type="cellIs" dxfId="304" priority="306" operator="lessThan">
      <formula>O567</formula>
    </cfRule>
  </conditionalFormatting>
  <conditionalFormatting sqref="O567">
    <cfRule type="cellIs" dxfId="303" priority="304" operator="lessThan">
      <formula>Q567</formula>
    </cfRule>
  </conditionalFormatting>
  <conditionalFormatting sqref="N568">
    <cfRule type="cellIs" dxfId="302" priority="302" operator="lessThan">
      <formula>Q568</formula>
    </cfRule>
    <cfRule type="cellIs" dxfId="301" priority="303" operator="lessThan">
      <formula>O568</formula>
    </cfRule>
  </conditionalFormatting>
  <conditionalFormatting sqref="N569">
    <cfRule type="cellIs" dxfId="300" priority="300" operator="lessThan">
      <formula>Q569</formula>
    </cfRule>
    <cfRule type="cellIs" dxfId="299" priority="301" operator="lessThan">
      <formula>O569</formula>
    </cfRule>
  </conditionalFormatting>
  <conditionalFormatting sqref="N570">
    <cfRule type="cellIs" dxfId="298" priority="298" operator="lessThan">
      <formula>Q570</formula>
    </cfRule>
    <cfRule type="cellIs" dxfId="297" priority="299" operator="lessThan">
      <formula>O570</formula>
    </cfRule>
  </conditionalFormatting>
  <conditionalFormatting sqref="O568">
    <cfRule type="cellIs" dxfId="296" priority="297" operator="lessThan">
      <formula>Q568</formula>
    </cfRule>
  </conditionalFormatting>
  <conditionalFormatting sqref="O569">
    <cfRule type="cellIs" dxfId="295" priority="296" operator="lessThan">
      <formula>Q569</formula>
    </cfRule>
  </conditionalFormatting>
  <conditionalFormatting sqref="O570">
    <cfRule type="cellIs" dxfId="294" priority="295" operator="lessThan">
      <formula>Q570</formula>
    </cfRule>
  </conditionalFormatting>
  <conditionalFormatting sqref="N571">
    <cfRule type="cellIs" dxfId="293" priority="293" operator="lessThan">
      <formula>Q571</formula>
    </cfRule>
    <cfRule type="cellIs" dxfId="292" priority="294" operator="lessThan">
      <formula>O571</formula>
    </cfRule>
  </conditionalFormatting>
  <conditionalFormatting sqref="O571">
    <cfRule type="cellIs" dxfId="291" priority="292" operator="lessThan">
      <formula>Q571</formula>
    </cfRule>
  </conditionalFormatting>
  <conditionalFormatting sqref="N572">
    <cfRule type="cellIs" dxfId="290" priority="290" operator="lessThan">
      <formula>Q572</formula>
    </cfRule>
    <cfRule type="cellIs" dxfId="289" priority="291" operator="lessThan">
      <formula>O572</formula>
    </cfRule>
  </conditionalFormatting>
  <conditionalFormatting sqref="N573">
    <cfRule type="cellIs" dxfId="288" priority="288" operator="lessThan">
      <formula>Q573</formula>
    </cfRule>
    <cfRule type="cellIs" dxfId="287" priority="289" operator="lessThan">
      <formula>O573</formula>
    </cfRule>
  </conditionalFormatting>
  <conditionalFormatting sqref="N574">
    <cfRule type="cellIs" dxfId="286" priority="286" operator="lessThan">
      <formula>Q574</formula>
    </cfRule>
    <cfRule type="cellIs" dxfId="285" priority="287" operator="lessThan">
      <formula>O574</formula>
    </cfRule>
  </conditionalFormatting>
  <conditionalFormatting sqref="O572">
    <cfRule type="cellIs" dxfId="284" priority="285" operator="lessThan">
      <formula>Q572</formula>
    </cfRule>
  </conditionalFormatting>
  <conditionalFormatting sqref="O573">
    <cfRule type="cellIs" dxfId="283" priority="284" operator="lessThan">
      <formula>Q573</formula>
    </cfRule>
  </conditionalFormatting>
  <conditionalFormatting sqref="O574">
    <cfRule type="cellIs" dxfId="282" priority="283" operator="lessThan">
      <formula>Q574</formula>
    </cfRule>
  </conditionalFormatting>
  <conditionalFormatting sqref="N575">
    <cfRule type="cellIs" dxfId="281" priority="281" operator="lessThan">
      <formula>Q575</formula>
    </cfRule>
    <cfRule type="cellIs" dxfId="280" priority="282" operator="lessThan">
      <formula>O575</formula>
    </cfRule>
  </conditionalFormatting>
  <conditionalFormatting sqref="O575">
    <cfRule type="cellIs" dxfId="279" priority="280" operator="lessThan">
      <formula>Q575</formula>
    </cfRule>
  </conditionalFormatting>
  <conditionalFormatting sqref="N576">
    <cfRule type="cellIs" dxfId="278" priority="278" operator="lessThan">
      <formula>Q576</formula>
    </cfRule>
    <cfRule type="cellIs" dxfId="277" priority="279" operator="lessThan">
      <formula>O576</formula>
    </cfRule>
  </conditionalFormatting>
  <conditionalFormatting sqref="N577">
    <cfRule type="cellIs" dxfId="276" priority="276" operator="lessThan">
      <formula>Q577</formula>
    </cfRule>
    <cfRule type="cellIs" dxfId="275" priority="277" operator="lessThan">
      <formula>O577</formula>
    </cfRule>
  </conditionalFormatting>
  <conditionalFormatting sqref="N578">
    <cfRule type="cellIs" dxfId="274" priority="274" operator="lessThan">
      <formula>Q578</formula>
    </cfRule>
    <cfRule type="cellIs" dxfId="273" priority="275" operator="lessThan">
      <formula>O578</formula>
    </cfRule>
  </conditionalFormatting>
  <conditionalFormatting sqref="O576">
    <cfRule type="cellIs" dxfId="272" priority="273" operator="lessThan">
      <formula>Q576</formula>
    </cfRule>
  </conditionalFormatting>
  <conditionalFormatting sqref="O577">
    <cfRule type="cellIs" dxfId="271" priority="272" operator="lessThan">
      <formula>Q577</formula>
    </cfRule>
  </conditionalFormatting>
  <conditionalFormatting sqref="O578">
    <cfRule type="cellIs" dxfId="270" priority="271" operator="lessThan">
      <formula>Q578</formula>
    </cfRule>
  </conditionalFormatting>
  <conditionalFormatting sqref="N579">
    <cfRule type="cellIs" dxfId="269" priority="269" operator="lessThan">
      <formula>Q579</formula>
    </cfRule>
    <cfRule type="cellIs" dxfId="268" priority="270" operator="lessThan">
      <formula>O579</formula>
    </cfRule>
  </conditionalFormatting>
  <conditionalFormatting sqref="O579">
    <cfRule type="cellIs" dxfId="267" priority="268" operator="lessThan">
      <formula>Q579</formula>
    </cfRule>
  </conditionalFormatting>
  <conditionalFormatting sqref="N580">
    <cfRule type="cellIs" dxfId="266" priority="266" operator="lessThan">
      <formula>Q580</formula>
    </cfRule>
    <cfRule type="cellIs" dxfId="265" priority="267" operator="lessThan">
      <formula>O580</formula>
    </cfRule>
  </conditionalFormatting>
  <conditionalFormatting sqref="N581">
    <cfRule type="cellIs" dxfId="264" priority="264" operator="lessThan">
      <formula>Q581</formula>
    </cfRule>
    <cfRule type="cellIs" dxfId="263" priority="265" operator="lessThan">
      <formula>O581</formula>
    </cfRule>
  </conditionalFormatting>
  <conditionalFormatting sqref="N582">
    <cfRule type="cellIs" dxfId="262" priority="262" operator="lessThan">
      <formula>Q582</formula>
    </cfRule>
    <cfRule type="cellIs" dxfId="261" priority="263" operator="lessThan">
      <formula>O582</formula>
    </cfRule>
  </conditionalFormatting>
  <conditionalFormatting sqref="O580">
    <cfRule type="cellIs" dxfId="260" priority="261" operator="lessThan">
      <formula>Q580</formula>
    </cfRule>
  </conditionalFormatting>
  <conditionalFormatting sqref="O581">
    <cfRule type="cellIs" dxfId="259" priority="260" operator="lessThan">
      <formula>Q581</formula>
    </cfRule>
  </conditionalFormatting>
  <conditionalFormatting sqref="O582">
    <cfRule type="cellIs" dxfId="258" priority="259" operator="lessThan">
      <formula>Q582</formula>
    </cfRule>
  </conditionalFormatting>
  <conditionalFormatting sqref="N583">
    <cfRule type="cellIs" dxfId="257" priority="257" operator="lessThan">
      <formula>Q583</formula>
    </cfRule>
    <cfRule type="cellIs" dxfId="256" priority="258" operator="lessThan">
      <formula>O583</formula>
    </cfRule>
  </conditionalFormatting>
  <conditionalFormatting sqref="O583">
    <cfRule type="cellIs" dxfId="255" priority="256" operator="lessThan">
      <formula>Q583</formula>
    </cfRule>
  </conditionalFormatting>
  <conditionalFormatting sqref="N584">
    <cfRule type="cellIs" dxfId="254" priority="254" operator="lessThan">
      <formula>Q584</formula>
    </cfRule>
    <cfRule type="cellIs" dxfId="253" priority="255" operator="lessThan">
      <formula>O584</formula>
    </cfRule>
  </conditionalFormatting>
  <conditionalFormatting sqref="N585">
    <cfRule type="cellIs" dxfId="252" priority="252" operator="lessThan">
      <formula>Q585</formula>
    </cfRule>
    <cfRule type="cellIs" dxfId="251" priority="253" operator="lessThan">
      <formula>O585</formula>
    </cfRule>
  </conditionalFormatting>
  <conditionalFormatting sqref="N586">
    <cfRule type="cellIs" dxfId="250" priority="250" operator="lessThan">
      <formula>Q586</formula>
    </cfRule>
    <cfRule type="cellIs" dxfId="249" priority="251" operator="lessThan">
      <formula>O586</formula>
    </cfRule>
  </conditionalFormatting>
  <conditionalFormatting sqref="O584">
    <cfRule type="cellIs" dxfId="248" priority="249" operator="lessThan">
      <formula>Q584</formula>
    </cfRule>
  </conditionalFormatting>
  <conditionalFormatting sqref="O585">
    <cfRule type="cellIs" dxfId="247" priority="248" operator="lessThan">
      <formula>Q585</formula>
    </cfRule>
  </conditionalFormatting>
  <conditionalFormatting sqref="O586">
    <cfRule type="cellIs" dxfId="246" priority="247" operator="lessThan">
      <formula>Q586</formula>
    </cfRule>
  </conditionalFormatting>
  <conditionalFormatting sqref="N587">
    <cfRule type="cellIs" dxfId="245" priority="245" operator="lessThan">
      <formula>Q587</formula>
    </cfRule>
    <cfRule type="cellIs" dxfId="244" priority="246" operator="lessThan">
      <formula>O587</formula>
    </cfRule>
  </conditionalFormatting>
  <conditionalFormatting sqref="O587">
    <cfRule type="cellIs" dxfId="243" priority="244" operator="lessThan">
      <formula>Q587</formula>
    </cfRule>
  </conditionalFormatting>
  <conditionalFormatting sqref="N588">
    <cfRule type="cellIs" dxfId="242" priority="242" operator="lessThan">
      <formula>Q588</formula>
    </cfRule>
    <cfRule type="cellIs" dxfId="241" priority="243" operator="lessThan">
      <formula>O588</formula>
    </cfRule>
  </conditionalFormatting>
  <conditionalFormatting sqref="N589">
    <cfRule type="cellIs" dxfId="240" priority="240" operator="lessThan">
      <formula>Q589</formula>
    </cfRule>
    <cfRule type="cellIs" dxfId="239" priority="241" operator="lessThan">
      <formula>O589</formula>
    </cfRule>
  </conditionalFormatting>
  <conditionalFormatting sqref="N590">
    <cfRule type="cellIs" dxfId="238" priority="238" operator="lessThan">
      <formula>Q590</formula>
    </cfRule>
    <cfRule type="cellIs" dxfId="237" priority="239" operator="lessThan">
      <formula>O590</formula>
    </cfRule>
  </conditionalFormatting>
  <conditionalFormatting sqref="O588">
    <cfRule type="cellIs" dxfId="236" priority="237" operator="lessThan">
      <formula>Q588</formula>
    </cfRule>
  </conditionalFormatting>
  <conditionalFormatting sqref="O589">
    <cfRule type="cellIs" dxfId="235" priority="236" operator="lessThan">
      <formula>Q589</formula>
    </cfRule>
  </conditionalFormatting>
  <conditionalFormatting sqref="O590">
    <cfRule type="cellIs" dxfId="234" priority="235" operator="lessThan">
      <formula>Q590</formula>
    </cfRule>
  </conditionalFormatting>
  <conditionalFormatting sqref="N591">
    <cfRule type="cellIs" dxfId="233" priority="233" operator="lessThan">
      <formula>Q591</formula>
    </cfRule>
    <cfRule type="cellIs" dxfId="232" priority="234" operator="lessThan">
      <formula>O591</formula>
    </cfRule>
  </conditionalFormatting>
  <conditionalFormatting sqref="O591">
    <cfRule type="cellIs" dxfId="231" priority="232" operator="lessThan">
      <formula>Q591</formula>
    </cfRule>
  </conditionalFormatting>
  <conditionalFormatting sqref="N592">
    <cfRule type="cellIs" dxfId="230" priority="230" operator="lessThan">
      <formula>Q592</formula>
    </cfRule>
    <cfRule type="cellIs" dxfId="229" priority="231" operator="lessThan">
      <formula>O592</formula>
    </cfRule>
  </conditionalFormatting>
  <conditionalFormatting sqref="N593">
    <cfRule type="cellIs" dxfId="228" priority="228" operator="lessThan">
      <formula>Q593</formula>
    </cfRule>
    <cfRule type="cellIs" dxfId="227" priority="229" operator="lessThan">
      <formula>O593</formula>
    </cfRule>
  </conditionalFormatting>
  <conditionalFormatting sqref="N594">
    <cfRule type="cellIs" dxfId="226" priority="226" operator="lessThan">
      <formula>Q594</formula>
    </cfRule>
    <cfRule type="cellIs" dxfId="225" priority="227" operator="lessThan">
      <formula>O594</formula>
    </cfRule>
  </conditionalFormatting>
  <conditionalFormatting sqref="O592">
    <cfRule type="cellIs" dxfId="224" priority="225" operator="lessThan">
      <formula>Q592</formula>
    </cfRule>
  </conditionalFormatting>
  <conditionalFormatting sqref="O593">
    <cfRule type="cellIs" dxfId="223" priority="224" operator="lessThan">
      <formula>Q593</formula>
    </cfRule>
  </conditionalFormatting>
  <conditionalFormatting sqref="O594">
    <cfRule type="cellIs" dxfId="222" priority="223" operator="lessThan">
      <formula>Q594</formula>
    </cfRule>
  </conditionalFormatting>
  <conditionalFormatting sqref="N595">
    <cfRule type="cellIs" dxfId="221" priority="221" operator="lessThan">
      <formula>Q595</formula>
    </cfRule>
    <cfRule type="cellIs" dxfId="220" priority="222" operator="lessThan">
      <formula>O595</formula>
    </cfRule>
  </conditionalFormatting>
  <conditionalFormatting sqref="O595">
    <cfRule type="cellIs" dxfId="219" priority="220" operator="lessThan">
      <formula>Q595</formula>
    </cfRule>
  </conditionalFormatting>
  <conditionalFormatting sqref="N596">
    <cfRule type="cellIs" dxfId="218" priority="218" operator="lessThan">
      <formula>Q596</formula>
    </cfRule>
    <cfRule type="cellIs" dxfId="217" priority="219" operator="lessThan">
      <formula>O596</formula>
    </cfRule>
  </conditionalFormatting>
  <conditionalFormatting sqref="N597">
    <cfRule type="cellIs" dxfId="216" priority="216" operator="lessThan">
      <formula>Q597</formula>
    </cfRule>
    <cfRule type="cellIs" dxfId="215" priority="217" operator="lessThan">
      <formula>O597</formula>
    </cfRule>
  </conditionalFormatting>
  <conditionalFormatting sqref="N598">
    <cfRule type="cellIs" dxfId="214" priority="214" operator="lessThan">
      <formula>Q598</formula>
    </cfRule>
    <cfRule type="cellIs" dxfId="213" priority="215" operator="lessThan">
      <formula>O598</formula>
    </cfRule>
  </conditionalFormatting>
  <conditionalFormatting sqref="O596">
    <cfRule type="cellIs" dxfId="212" priority="213" operator="lessThan">
      <formula>Q596</formula>
    </cfRule>
  </conditionalFormatting>
  <conditionalFormatting sqref="O597">
    <cfRule type="cellIs" dxfId="211" priority="212" operator="lessThan">
      <formula>Q597</formula>
    </cfRule>
  </conditionalFormatting>
  <conditionalFormatting sqref="O598">
    <cfRule type="cellIs" dxfId="210" priority="211" operator="lessThan">
      <formula>Q598</formula>
    </cfRule>
  </conditionalFormatting>
  <conditionalFormatting sqref="N599">
    <cfRule type="cellIs" dxfId="209" priority="209" operator="lessThan">
      <formula>Q599</formula>
    </cfRule>
    <cfRule type="cellIs" dxfId="208" priority="210" operator="lessThan">
      <formula>O599</formula>
    </cfRule>
  </conditionalFormatting>
  <conditionalFormatting sqref="O599">
    <cfRule type="cellIs" dxfId="207" priority="208" operator="lessThan">
      <formula>Q599</formula>
    </cfRule>
  </conditionalFormatting>
  <conditionalFormatting sqref="N600">
    <cfRule type="cellIs" dxfId="206" priority="206" operator="lessThan">
      <formula>Q600</formula>
    </cfRule>
    <cfRule type="cellIs" dxfId="205" priority="207" operator="lessThan">
      <formula>O600</formula>
    </cfRule>
  </conditionalFormatting>
  <conditionalFormatting sqref="N601">
    <cfRule type="cellIs" dxfId="204" priority="204" operator="lessThan">
      <formula>Q601</formula>
    </cfRule>
    <cfRule type="cellIs" dxfId="203" priority="205" operator="lessThan">
      <formula>O601</formula>
    </cfRule>
  </conditionalFormatting>
  <conditionalFormatting sqref="N602">
    <cfRule type="cellIs" dxfId="202" priority="202" operator="lessThan">
      <formula>Q602</formula>
    </cfRule>
    <cfRule type="cellIs" dxfId="201" priority="203" operator="lessThan">
      <formula>O602</formula>
    </cfRule>
  </conditionalFormatting>
  <conditionalFormatting sqref="O600">
    <cfRule type="cellIs" dxfId="200" priority="201" operator="lessThan">
      <formula>Q600</formula>
    </cfRule>
  </conditionalFormatting>
  <conditionalFormatting sqref="O601">
    <cfRule type="cellIs" dxfId="199" priority="200" operator="lessThan">
      <formula>Q601</formula>
    </cfRule>
  </conditionalFormatting>
  <conditionalFormatting sqref="O602">
    <cfRule type="cellIs" dxfId="198" priority="199" operator="lessThan">
      <formula>Q602</formula>
    </cfRule>
  </conditionalFormatting>
  <conditionalFormatting sqref="N603">
    <cfRule type="cellIs" dxfId="197" priority="197" operator="lessThan">
      <formula>Q603</formula>
    </cfRule>
    <cfRule type="cellIs" dxfId="196" priority="198" operator="lessThan">
      <formula>O603</formula>
    </cfRule>
  </conditionalFormatting>
  <conditionalFormatting sqref="O603">
    <cfRule type="cellIs" dxfId="195" priority="196" operator="lessThan">
      <formula>Q603</formula>
    </cfRule>
  </conditionalFormatting>
  <conditionalFormatting sqref="N604">
    <cfRule type="cellIs" dxfId="194" priority="194" operator="lessThan">
      <formula>Q604</formula>
    </cfRule>
    <cfRule type="cellIs" dxfId="193" priority="195" operator="lessThan">
      <formula>O604</formula>
    </cfRule>
  </conditionalFormatting>
  <conditionalFormatting sqref="N605">
    <cfRule type="cellIs" dxfId="192" priority="192" operator="lessThan">
      <formula>Q605</formula>
    </cfRule>
    <cfRule type="cellIs" dxfId="191" priority="193" operator="lessThan">
      <formula>O605</formula>
    </cfRule>
  </conditionalFormatting>
  <conditionalFormatting sqref="N606">
    <cfRule type="cellIs" dxfId="190" priority="190" operator="lessThan">
      <formula>Q606</formula>
    </cfRule>
    <cfRule type="cellIs" dxfId="189" priority="191" operator="lessThan">
      <formula>O606</formula>
    </cfRule>
  </conditionalFormatting>
  <conditionalFormatting sqref="O604">
    <cfRule type="cellIs" dxfId="188" priority="189" operator="lessThan">
      <formula>Q604</formula>
    </cfRule>
  </conditionalFormatting>
  <conditionalFormatting sqref="O605">
    <cfRule type="cellIs" dxfId="187" priority="188" operator="lessThan">
      <formula>Q605</formula>
    </cfRule>
  </conditionalFormatting>
  <conditionalFormatting sqref="O606">
    <cfRule type="cellIs" dxfId="186" priority="187" operator="lessThan">
      <formula>Q606</formula>
    </cfRule>
  </conditionalFormatting>
  <conditionalFormatting sqref="N607">
    <cfRule type="cellIs" dxfId="185" priority="185" operator="lessThan">
      <formula>Q607</formula>
    </cfRule>
    <cfRule type="cellIs" dxfId="184" priority="186" operator="lessThan">
      <formula>O607</formula>
    </cfRule>
  </conditionalFormatting>
  <conditionalFormatting sqref="O607">
    <cfRule type="cellIs" dxfId="183" priority="184" operator="lessThan">
      <formula>Q607</formula>
    </cfRule>
  </conditionalFormatting>
  <conditionalFormatting sqref="N608">
    <cfRule type="cellIs" dxfId="182" priority="182" operator="lessThan">
      <formula>Q608</formula>
    </cfRule>
    <cfRule type="cellIs" dxfId="181" priority="183" operator="lessThan">
      <formula>O608</formula>
    </cfRule>
  </conditionalFormatting>
  <conditionalFormatting sqref="N609">
    <cfRule type="cellIs" dxfId="180" priority="180" operator="lessThan">
      <formula>Q609</formula>
    </cfRule>
    <cfRule type="cellIs" dxfId="179" priority="181" operator="lessThan">
      <formula>O609</formula>
    </cfRule>
  </conditionalFormatting>
  <conditionalFormatting sqref="N610">
    <cfRule type="cellIs" dxfId="178" priority="178" operator="lessThan">
      <formula>Q610</formula>
    </cfRule>
    <cfRule type="cellIs" dxfId="177" priority="179" operator="lessThan">
      <formula>O610</formula>
    </cfRule>
  </conditionalFormatting>
  <conditionalFormatting sqref="O608">
    <cfRule type="cellIs" dxfId="176" priority="177" operator="lessThan">
      <formula>Q608</formula>
    </cfRule>
  </conditionalFormatting>
  <conditionalFormatting sqref="O609">
    <cfRule type="cellIs" dxfId="175" priority="176" operator="lessThan">
      <formula>Q609</formula>
    </cfRule>
  </conditionalFormatting>
  <conditionalFormatting sqref="O610">
    <cfRule type="cellIs" dxfId="174" priority="175" operator="lessThan">
      <formula>Q610</formula>
    </cfRule>
  </conditionalFormatting>
  <conditionalFormatting sqref="N611">
    <cfRule type="cellIs" dxfId="173" priority="173" operator="lessThan">
      <formula>Q611</formula>
    </cfRule>
    <cfRule type="cellIs" dxfId="172" priority="174" operator="lessThan">
      <formula>O611</formula>
    </cfRule>
  </conditionalFormatting>
  <conditionalFormatting sqref="O611">
    <cfRule type="cellIs" dxfId="171" priority="172" operator="lessThan">
      <formula>Q611</formula>
    </cfRule>
  </conditionalFormatting>
  <conditionalFormatting sqref="N612">
    <cfRule type="cellIs" dxfId="170" priority="170" operator="lessThan">
      <formula>Q612</formula>
    </cfRule>
    <cfRule type="cellIs" dxfId="169" priority="171" operator="lessThan">
      <formula>O612</formula>
    </cfRule>
  </conditionalFormatting>
  <conditionalFormatting sqref="N613">
    <cfRule type="cellIs" dxfId="168" priority="168" operator="lessThan">
      <formula>Q613</formula>
    </cfRule>
    <cfRule type="cellIs" dxfId="167" priority="169" operator="lessThan">
      <formula>O613</formula>
    </cfRule>
  </conditionalFormatting>
  <conditionalFormatting sqref="N614">
    <cfRule type="cellIs" dxfId="166" priority="166" operator="lessThan">
      <formula>Q614</formula>
    </cfRule>
    <cfRule type="cellIs" dxfId="165" priority="167" operator="lessThan">
      <formula>O614</formula>
    </cfRule>
  </conditionalFormatting>
  <conditionalFormatting sqref="O612">
    <cfRule type="cellIs" dxfId="164" priority="165" operator="lessThan">
      <formula>Q612</formula>
    </cfRule>
  </conditionalFormatting>
  <conditionalFormatting sqref="O613">
    <cfRule type="cellIs" dxfId="163" priority="164" operator="lessThan">
      <formula>Q613</formula>
    </cfRule>
  </conditionalFormatting>
  <conditionalFormatting sqref="O614">
    <cfRule type="cellIs" dxfId="162" priority="163" operator="lessThan">
      <formula>Q614</formula>
    </cfRule>
  </conditionalFormatting>
  <conditionalFormatting sqref="N615">
    <cfRule type="cellIs" dxfId="161" priority="161" operator="lessThan">
      <formula>Q615</formula>
    </cfRule>
    <cfRule type="cellIs" dxfId="160" priority="162" operator="lessThan">
      <formula>O615</formula>
    </cfRule>
  </conditionalFormatting>
  <conditionalFormatting sqref="O615">
    <cfRule type="cellIs" dxfId="159" priority="160" operator="lessThan">
      <formula>Q615</formula>
    </cfRule>
  </conditionalFormatting>
  <conditionalFormatting sqref="N616">
    <cfRule type="cellIs" dxfId="158" priority="158" operator="lessThan">
      <formula>Q616</formula>
    </cfRule>
    <cfRule type="cellIs" dxfId="157" priority="159" operator="lessThan">
      <formula>O616</formula>
    </cfRule>
  </conditionalFormatting>
  <conditionalFormatting sqref="N617">
    <cfRule type="cellIs" dxfId="156" priority="156" operator="lessThan">
      <formula>Q617</formula>
    </cfRule>
    <cfRule type="cellIs" dxfId="155" priority="157" operator="lessThan">
      <formula>O617</formula>
    </cfRule>
  </conditionalFormatting>
  <conditionalFormatting sqref="N618">
    <cfRule type="cellIs" dxfId="154" priority="154" operator="lessThan">
      <formula>Q618</formula>
    </cfRule>
    <cfRule type="cellIs" dxfId="153" priority="155" operator="lessThan">
      <formula>O618</formula>
    </cfRule>
  </conditionalFormatting>
  <conditionalFormatting sqref="O616">
    <cfRule type="cellIs" dxfId="152" priority="153" operator="lessThan">
      <formula>Q616</formula>
    </cfRule>
  </conditionalFormatting>
  <conditionalFormatting sqref="O617">
    <cfRule type="cellIs" dxfId="151" priority="152" operator="lessThan">
      <formula>Q617</formula>
    </cfRule>
  </conditionalFormatting>
  <conditionalFormatting sqref="O618">
    <cfRule type="cellIs" dxfId="150" priority="151" operator="lessThan">
      <formula>Q618</formula>
    </cfRule>
  </conditionalFormatting>
  <conditionalFormatting sqref="N619">
    <cfRule type="cellIs" dxfId="149" priority="149" operator="lessThan">
      <formula>Q619</formula>
    </cfRule>
    <cfRule type="cellIs" dxfId="148" priority="150" operator="lessThan">
      <formula>O619</formula>
    </cfRule>
  </conditionalFormatting>
  <conditionalFormatting sqref="O619">
    <cfRule type="cellIs" dxfId="147" priority="148" operator="lessThan">
      <formula>Q619</formula>
    </cfRule>
  </conditionalFormatting>
  <conditionalFormatting sqref="N620">
    <cfRule type="cellIs" dxfId="146" priority="146" operator="lessThan">
      <formula>Q620</formula>
    </cfRule>
    <cfRule type="cellIs" dxfId="145" priority="147" operator="lessThan">
      <formula>O620</formula>
    </cfRule>
  </conditionalFormatting>
  <conditionalFormatting sqref="N621">
    <cfRule type="cellIs" dxfId="144" priority="144" operator="lessThan">
      <formula>Q621</formula>
    </cfRule>
    <cfRule type="cellIs" dxfId="143" priority="145" operator="lessThan">
      <formula>O621</formula>
    </cfRule>
  </conditionalFormatting>
  <conditionalFormatting sqref="N622">
    <cfRule type="cellIs" dxfId="142" priority="142" operator="lessThan">
      <formula>Q622</formula>
    </cfRule>
    <cfRule type="cellIs" dxfId="141" priority="143" operator="lessThan">
      <formula>O622</formula>
    </cfRule>
  </conditionalFormatting>
  <conditionalFormatting sqref="O620">
    <cfRule type="cellIs" dxfId="140" priority="141" operator="lessThan">
      <formula>Q620</formula>
    </cfRule>
  </conditionalFormatting>
  <conditionalFormatting sqref="O621">
    <cfRule type="cellIs" dxfId="139" priority="140" operator="lessThan">
      <formula>Q621</formula>
    </cfRule>
  </conditionalFormatting>
  <conditionalFormatting sqref="O622">
    <cfRule type="cellIs" dxfId="138" priority="139" operator="lessThan">
      <formula>Q622</formula>
    </cfRule>
  </conditionalFormatting>
  <conditionalFormatting sqref="N623">
    <cfRule type="cellIs" dxfId="137" priority="137" operator="lessThan">
      <formula>Q623</formula>
    </cfRule>
    <cfRule type="cellIs" dxfId="136" priority="138" operator="lessThan">
      <formula>O623</formula>
    </cfRule>
  </conditionalFormatting>
  <conditionalFormatting sqref="O623">
    <cfRule type="cellIs" dxfId="135" priority="136" operator="lessThan">
      <formula>Q623</formula>
    </cfRule>
  </conditionalFormatting>
  <conditionalFormatting sqref="N624">
    <cfRule type="cellIs" dxfId="134" priority="134" operator="lessThan">
      <formula>Q624</formula>
    </cfRule>
    <cfRule type="cellIs" dxfId="133" priority="135" operator="lessThan">
      <formula>O624</formula>
    </cfRule>
  </conditionalFormatting>
  <conditionalFormatting sqref="N625">
    <cfRule type="cellIs" dxfId="132" priority="132" operator="lessThan">
      <formula>Q625</formula>
    </cfRule>
    <cfRule type="cellIs" dxfId="131" priority="133" operator="lessThan">
      <formula>O625</formula>
    </cfRule>
  </conditionalFormatting>
  <conditionalFormatting sqref="N626">
    <cfRule type="cellIs" dxfId="130" priority="130" operator="lessThan">
      <formula>Q626</formula>
    </cfRule>
    <cfRule type="cellIs" dxfId="129" priority="131" operator="lessThan">
      <formula>O626</formula>
    </cfRule>
  </conditionalFormatting>
  <conditionalFormatting sqref="O624">
    <cfRule type="cellIs" dxfId="128" priority="129" operator="lessThan">
      <formula>Q624</formula>
    </cfRule>
  </conditionalFormatting>
  <conditionalFormatting sqref="O625">
    <cfRule type="cellIs" dxfId="127" priority="128" operator="lessThan">
      <formula>Q625</formula>
    </cfRule>
  </conditionalFormatting>
  <conditionalFormatting sqref="O626">
    <cfRule type="cellIs" dxfId="126" priority="127" operator="lessThan">
      <formula>Q626</formula>
    </cfRule>
  </conditionalFormatting>
  <conditionalFormatting sqref="N627">
    <cfRule type="cellIs" dxfId="125" priority="125" operator="lessThan">
      <formula>Q627</formula>
    </cfRule>
    <cfRule type="cellIs" dxfId="124" priority="126" operator="lessThan">
      <formula>O627</formula>
    </cfRule>
  </conditionalFormatting>
  <conditionalFormatting sqref="O627">
    <cfRule type="cellIs" dxfId="123" priority="124" operator="lessThan">
      <formula>Q627</formula>
    </cfRule>
  </conditionalFormatting>
  <conditionalFormatting sqref="N628">
    <cfRule type="cellIs" dxfId="122" priority="122" operator="lessThan">
      <formula>Q628</formula>
    </cfRule>
    <cfRule type="cellIs" dxfId="121" priority="123" operator="lessThan">
      <formula>O628</formula>
    </cfRule>
  </conditionalFormatting>
  <conditionalFormatting sqref="N629">
    <cfRule type="cellIs" dxfId="120" priority="120" operator="lessThan">
      <formula>Q629</formula>
    </cfRule>
    <cfRule type="cellIs" dxfId="119" priority="121" operator="lessThan">
      <formula>O629</formula>
    </cfRule>
  </conditionalFormatting>
  <conditionalFormatting sqref="N630">
    <cfRule type="cellIs" dxfId="118" priority="118" operator="lessThan">
      <formula>Q630</formula>
    </cfRule>
    <cfRule type="cellIs" dxfId="117" priority="119" operator="lessThan">
      <formula>O630</formula>
    </cfRule>
  </conditionalFormatting>
  <conditionalFormatting sqref="O628">
    <cfRule type="cellIs" dxfId="116" priority="117" operator="lessThan">
      <formula>Q628</formula>
    </cfRule>
  </conditionalFormatting>
  <conditionalFormatting sqref="O629">
    <cfRule type="cellIs" dxfId="115" priority="116" operator="lessThan">
      <formula>Q629</formula>
    </cfRule>
  </conditionalFormatting>
  <conditionalFormatting sqref="O630">
    <cfRule type="cellIs" dxfId="114" priority="115" operator="lessThan">
      <formula>Q630</formula>
    </cfRule>
  </conditionalFormatting>
  <conditionalFormatting sqref="N631">
    <cfRule type="cellIs" dxfId="113" priority="113" operator="lessThan">
      <formula>Q631</formula>
    </cfRule>
    <cfRule type="cellIs" dxfId="112" priority="114" operator="lessThan">
      <formula>O631</formula>
    </cfRule>
  </conditionalFormatting>
  <conditionalFormatting sqref="O631">
    <cfRule type="cellIs" dxfId="111" priority="112" operator="lessThan">
      <formula>Q631</formula>
    </cfRule>
  </conditionalFormatting>
  <conditionalFormatting sqref="N632">
    <cfRule type="cellIs" dxfId="110" priority="110" operator="lessThan">
      <formula>Q632</formula>
    </cfRule>
    <cfRule type="cellIs" dxfId="109" priority="111" operator="lessThan">
      <formula>O632</formula>
    </cfRule>
  </conditionalFormatting>
  <conditionalFormatting sqref="N633">
    <cfRule type="cellIs" dxfId="108" priority="108" operator="lessThan">
      <formula>Q633</formula>
    </cfRule>
    <cfRule type="cellIs" dxfId="107" priority="109" operator="lessThan">
      <formula>O633</formula>
    </cfRule>
  </conditionalFormatting>
  <conditionalFormatting sqref="N634">
    <cfRule type="cellIs" dxfId="106" priority="106" operator="lessThan">
      <formula>Q634</formula>
    </cfRule>
    <cfRule type="cellIs" dxfId="105" priority="107" operator="lessThan">
      <formula>O634</formula>
    </cfRule>
  </conditionalFormatting>
  <conditionalFormatting sqref="O632">
    <cfRule type="cellIs" dxfId="104" priority="105" operator="lessThan">
      <formula>Q632</formula>
    </cfRule>
  </conditionalFormatting>
  <conditionalFormatting sqref="O633">
    <cfRule type="cellIs" dxfId="103" priority="104" operator="lessThan">
      <formula>Q633</formula>
    </cfRule>
  </conditionalFormatting>
  <conditionalFormatting sqref="O634">
    <cfRule type="cellIs" dxfId="102" priority="103" operator="lessThan">
      <formula>Q634</formula>
    </cfRule>
  </conditionalFormatting>
  <conditionalFormatting sqref="N635">
    <cfRule type="cellIs" dxfId="101" priority="101" operator="lessThan">
      <formula>Q635</formula>
    </cfRule>
    <cfRule type="cellIs" dxfId="100" priority="102" operator="lessThan">
      <formula>O635</formula>
    </cfRule>
  </conditionalFormatting>
  <conditionalFormatting sqref="O635">
    <cfRule type="cellIs" dxfId="99" priority="100" operator="lessThan">
      <formula>Q635</formula>
    </cfRule>
  </conditionalFormatting>
  <conditionalFormatting sqref="N636">
    <cfRule type="cellIs" dxfId="98" priority="98" operator="lessThan">
      <formula>Q636</formula>
    </cfRule>
    <cfRule type="cellIs" dxfId="97" priority="99" operator="lessThan">
      <formula>O636</formula>
    </cfRule>
  </conditionalFormatting>
  <conditionalFormatting sqref="N637">
    <cfRule type="cellIs" dxfId="96" priority="96" operator="lessThan">
      <formula>Q637</formula>
    </cfRule>
    <cfRule type="cellIs" dxfId="95" priority="97" operator="lessThan">
      <formula>O637</formula>
    </cfRule>
  </conditionalFormatting>
  <conditionalFormatting sqref="N638">
    <cfRule type="cellIs" dxfId="94" priority="94" operator="lessThan">
      <formula>Q638</formula>
    </cfRule>
    <cfRule type="cellIs" dxfId="93" priority="95" operator="lessThan">
      <formula>O638</formula>
    </cfRule>
  </conditionalFormatting>
  <conditionalFormatting sqref="O636">
    <cfRule type="cellIs" dxfId="92" priority="93" operator="lessThan">
      <formula>Q636</formula>
    </cfRule>
  </conditionalFormatting>
  <conditionalFormatting sqref="O637">
    <cfRule type="cellIs" dxfId="91" priority="92" operator="lessThan">
      <formula>Q637</formula>
    </cfRule>
  </conditionalFormatting>
  <conditionalFormatting sqref="O638">
    <cfRule type="cellIs" dxfId="90" priority="91" operator="lessThan">
      <formula>Q638</formula>
    </cfRule>
  </conditionalFormatting>
  <conditionalFormatting sqref="N639">
    <cfRule type="cellIs" dxfId="89" priority="89" operator="lessThan">
      <formula>Q639</formula>
    </cfRule>
    <cfRule type="cellIs" dxfId="88" priority="90" operator="lessThan">
      <formula>O639</formula>
    </cfRule>
  </conditionalFormatting>
  <conditionalFormatting sqref="O639">
    <cfRule type="cellIs" dxfId="87" priority="88" operator="lessThan">
      <formula>Q639</formula>
    </cfRule>
  </conditionalFormatting>
  <conditionalFormatting sqref="N640">
    <cfRule type="cellIs" dxfId="86" priority="86" operator="lessThan">
      <formula>Q640</formula>
    </cfRule>
    <cfRule type="cellIs" dxfId="85" priority="87" operator="lessThan">
      <formula>O640</formula>
    </cfRule>
  </conditionalFormatting>
  <conditionalFormatting sqref="N641">
    <cfRule type="cellIs" dxfId="84" priority="84" operator="lessThan">
      <formula>Q641</formula>
    </cfRule>
    <cfRule type="cellIs" dxfId="83" priority="85" operator="lessThan">
      <formula>O641</formula>
    </cfRule>
  </conditionalFormatting>
  <conditionalFormatting sqref="N642">
    <cfRule type="cellIs" dxfId="82" priority="82" operator="lessThan">
      <formula>Q642</formula>
    </cfRule>
    <cfRule type="cellIs" dxfId="81" priority="83" operator="lessThan">
      <formula>O642</formula>
    </cfRule>
  </conditionalFormatting>
  <conditionalFormatting sqref="O640">
    <cfRule type="cellIs" dxfId="80" priority="81" operator="lessThan">
      <formula>Q640</formula>
    </cfRule>
  </conditionalFormatting>
  <conditionalFormatting sqref="O641">
    <cfRule type="cellIs" dxfId="79" priority="80" operator="lessThan">
      <formula>Q641</formula>
    </cfRule>
  </conditionalFormatting>
  <conditionalFormatting sqref="O642">
    <cfRule type="cellIs" dxfId="78" priority="79" operator="lessThan">
      <formula>Q642</formula>
    </cfRule>
  </conditionalFormatting>
  <conditionalFormatting sqref="N643">
    <cfRule type="cellIs" dxfId="77" priority="77" operator="lessThan">
      <formula>Q643</formula>
    </cfRule>
    <cfRule type="cellIs" dxfId="76" priority="78" operator="lessThan">
      <formula>O643</formula>
    </cfRule>
  </conditionalFormatting>
  <conditionalFormatting sqref="O643">
    <cfRule type="cellIs" dxfId="75" priority="76" operator="lessThan">
      <formula>Q643</formula>
    </cfRule>
  </conditionalFormatting>
  <conditionalFormatting sqref="N644">
    <cfRule type="cellIs" dxfId="74" priority="74" operator="lessThan">
      <formula>Q644</formula>
    </cfRule>
    <cfRule type="cellIs" dxfId="73" priority="75" operator="lessThan">
      <formula>O644</formula>
    </cfRule>
  </conditionalFormatting>
  <conditionalFormatting sqref="N645">
    <cfRule type="cellIs" dxfId="72" priority="72" operator="lessThan">
      <formula>Q645</formula>
    </cfRule>
    <cfRule type="cellIs" dxfId="71" priority="73" operator="lessThan">
      <formula>O645</formula>
    </cfRule>
  </conditionalFormatting>
  <conditionalFormatting sqref="N646">
    <cfRule type="cellIs" dxfId="70" priority="70" operator="lessThan">
      <formula>Q646</formula>
    </cfRule>
    <cfRule type="cellIs" dxfId="69" priority="71" operator="lessThan">
      <formula>O646</formula>
    </cfRule>
  </conditionalFormatting>
  <conditionalFormatting sqref="O644">
    <cfRule type="cellIs" dxfId="68" priority="69" operator="lessThan">
      <formula>Q644</formula>
    </cfRule>
  </conditionalFormatting>
  <conditionalFormatting sqref="O645">
    <cfRule type="cellIs" dxfId="67" priority="68" operator="lessThan">
      <formula>Q645</formula>
    </cfRule>
  </conditionalFormatting>
  <conditionalFormatting sqref="O646">
    <cfRule type="cellIs" dxfId="66" priority="67" operator="lessThan">
      <formula>Q646</formula>
    </cfRule>
  </conditionalFormatting>
  <conditionalFormatting sqref="N647">
    <cfRule type="cellIs" dxfId="65" priority="65" operator="lessThan">
      <formula>Q647</formula>
    </cfRule>
    <cfRule type="cellIs" dxfId="64" priority="66" operator="lessThan">
      <formula>O647</formula>
    </cfRule>
  </conditionalFormatting>
  <conditionalFormatting sqref="O647">
    <cfRule type="cellIs" dxfId="63" priority="64" operator="lessThan">
      <formula>Q647</formula>
    </cfRule>
  </conditionalFormatting>
  <conditionalFormatting sqref="N648">
    <cfRule type="cellIs" dxfId="62" priority="62" operator="lessThan">
      <formula>Q648</formula>
    </cfRule>
    <cfRule type="cellIs" dxfId="61" priority="63" operator="lessThan">
      <formula>O648</formula>
    </cfRule>
  </conditionalFormatting>
  <conditionalFormatting sqref="N649">
    <cfRule type="cellIs" dxfId="60" priority="60" operator="lessThan">
      <formula>Q649</formula>
    </cfRule>
    <cfRule type="cellIs" dxfId="59" priority="61" operator="lessThan">
      <formula>O649</formula>
    </cfRule>
  </conditionalFormatting>
  <conditionalFormatting sqref="N650">
    <cfRule type="cellIs" dxfId="58" priority="58" operator="lessThan">
      <formula>Q650</formula>
    </cfRule>
    <cfRule type="cellIs" dxfId="57" priority="59" operator="lessThan">
      <formula>O650</formula>
    </cfRule>
  </conditionalFormatting>
  <conditionalFormatting sqref="O648">
    <cfRule type="cellIs" dxfId="56" priority="57" operator="lessThan">
      <formula>Q648</formula>
    </cfRule>
  </conditionalFormatting>
  <conditionalFormatting sqref="O649">
    <cfRule type="cellIs" dxfId="55" priority="56" operator="lessThan">
      <formula>Q649</formula>
    </cfRule>
  </conditionalFormatting>
  <conditionalFormatting sqref="O650">
    <cfRule type="cellIs" dxfId="54" priority="55" operator="lessThan">
      <formula>Q650</formula>
    </cfRule>
  </conditionalFormatting>
  <conditionalFormatting sqref="N651">
    <cfRule type="cellIs" dxfId="53" priority="53" operator="lessThan">
      <formula>Q651</formula>
    </cfRule>
    <cfRule type="cellIs" dxfId="52" priority="54" operator="lessThan">
      <formula>O651</formula>
    </cfRule>
  </conditionalFormatting>
  <conditionalFormatting sqref="O651">
    <cfRule type="cellIs" dxfId="51" priority="52" operator="lessThan">
      <formula>Q651</formula>
    </cfRule>
  </conditionalFormatting>
  <conditionalFormatting sqref="N652">
    <cfRule type="cellIs" dxfId="50" priority="50" operator="lessThan">
      <formula>Q652</formula>
    </cfRule>
    <cfRule type="cellIs" dxfId="49" priority="51" operator="lessThan">
      <formula>O652</formula>
    </cfRule>
  </conditionalFormatting>
  <conditionalFormatting sqref="N653">
    <cfRule type="cellIs" dxfId="48" priority="48" operator="lessThan">
      <formula>Q653</formula>
    </cfRule>
    <cfRule type="cellIs" dxfId="47" priority="49" operator="lessThan">
      <formula>O653</formula>
    </cfRule>
  </conditionalFormatting>
  <conditionalFormatting sqref="N654">
    <cfRule type="cellIs" dxfId="46" priority="46" operator="lessThan">
      <formula>Q654</formula>
    </cfRule>
    <cfRule type="cellIs" dxfId="45" priority="47" operator="lessThan">
      <formula>O654</formula>
    </cfRule>
  </conditionalFormatting>
  <conditionalFormatting sqref="O652">
    <cfRule type="cellIs" dxfId="44" priority="45" operator="lessThan">
      <formula>Q652</formula>
    </cfRule>
  </conditionalFormatting>
  <conditionalFormatting sqref="O653">
    <cfRule type="cellIs" dxfId="43" priority="44" operator="lessThan">
      <formula>Q653</formula>
    </cfRule>
  </conditionalFormatting>
  <conditionalFormatting sqref="O654">
    <cfRule type="cellIs" dxfId="42" priority="43" operator="lessThan">
      <formula>Q654</formula>
    </cfRule>
  </conditionalFormatting>
  <conditionalFormatting sqref="N655">
    <cfRule type="cellIs" dxfId="41" priority="41" operator="lessThan">
      <formula>Q655</formula>
    </cfRule>
    <cfRule type="cellIs" dxfId="40" priority="42" operator="lessThan">
      <formula>O655</formula>
    </cfRule>
  </conditionalFormatting>
  <conditionalFormatting sqref="O655">
    <cfRule type="cellIs" dxfId="39" priority="40" operator="lessThan">
      <formula>Q655</formula>
    </cfRule>
  </conditionalFormatting>
  <conditionalFormatting sqref="N656">
    <cfRule type="cellIs" dxfId="38" priority="38" operator="lessThan">
      <formula>Q656</formula>
    </cfRule>
    <cfRule type="cellIs" dxfId="37" priority="39" operator="lessThan">
      <formula>O656</formula>
    </cfRule>
  </conditionalFormatting>
  <conditionalFormatting sqref="N657">
    <cfRule type="cellIs" dxfId="36" priority="36" operator="lessThan">
      <formula>Q657</formula>
    </cfRule>
    <cfRule type="cellIs" dxfId="35" priority="37" operator="lessThan">
      <formula>O657</formula>
    </cfRule>
  </conditionalFormatting>
  <conditionalFormatting sqref="N658">
    <cfRule type="cellIs" dxfId="34" priority="34" operator="lessThan">
      <formula>Q658</formula>
    </cfRule>
    <cfRule type="cellIs" dxfId="33" priority="35" operator="lessThan">
      <formula>O658</formula>
    </cfRule>
  </conditionalFormatting>
  <conditionalFormatting sqref="O656">
    <cfRule type="cellIs" dxfId="32" priority="33" operator="lessThan">
      <formula>Q656</formula>
    </cfRule>
  </conditionalFormatting>
  <conditionalFormatting sqref="O657">
    <cfRule type="cellIs" dxfId="31" priority="32" operator="lessThan">
      <formula>Q657</formula>
    </cfRule>
  </conditionalFormatting>
  <conditionalFormatting sqref="O658">
    <cfRule type="cellIs" dxfId="30" priority="31" operator="lessThan">
      <formula>Q658</formula>
    </cfRule>
  </conditionalFormatting>
  <conditionalFormatting sqref="N659">
    <cfRule type="cellIs" dxfId="29" priority="29" operator="lessThan">
      <formula>Q659</formula>
    </cfRule>
    <cfRule type="cellIs" dxfId="28" priority="30" operator="lessThan">
      <formula>O659</formula>
    </cfRule>
  </conditionalFormatting>
  <conditionalFormatting sqref="O659">
    <cfRule type="cellIs" dxfId="27" priority="28" operator="lessThan">
      <formula>Q659</formula>
    </cfRule>
  </conditionalFormatting>
  <conditionalFormatting sqref="N660">
    <cfRule type="cellIs" dxfId="26" priority="26" operator="lessThan">
      <formula>Q660</formula>
    </cfRule>
    <cfRule type="cellIs" dxfId="25" priority="27" operator="lessThan">
      <formula>O660</formula>
    </cfRule>
  </conditionalFormatting>
  <conditionalFormatting sqref="N661">
    <cfRule type="cellIs" dxfId="24" priority="24" operator="lessThan">
      <formula>Q661</formula>
    </cfRule>
    <cfRule type="cellIs" dxfId="23" priority="25" operator="lessThan">
      <formula>O661</formula>
    </cfRule>
  </conditionalFormatting>
  <conditionalFormatting sqref="N662">
    <cfRule type="cellIs" dxfId="22" priority="22" operator="lessThan">
      <formula>Q662</formula>
    </cfRule>
    <cfRule type="cellIs" dxfId="21" priority="23" operator="lessThan">
      <formula>O662</formula>
    </cfRule>
  </conditionalFormatting>
  <conditionalFormatting sqref="O660">
    <cfRule type="cellIs" dxfId="20" priority="21" operator="lessThan">
      <formula>Q660</formula>
    </cfRule>
  </conditionalFormatting>
  <conditionalFormatting sqref="O661">
    <cfRule type="cellIs" dxfId="19" priority="20" operator="lessThan">
      <formula>Q661</formula>
    </cfRule>
  </conditionalFormatting>
  <conditionalFormatting sqref="O662">
    <cfRule type="cellIs" dxfId="18" priority="19" operator="lessThan">
      <formula>Q662</formula>
    </cfRule>
  </conditionalFormatting>
  <conditionalFormatting sqref="N663">
    <cfRule type="cellIs" dxfId="17" priority="17" operator="lessThan">
      <formula>Q663</formula>
    </cfRule>
    <cfRule type="cellIs" dxfId="16" priority="18" operator="lessThan">
      <formula>O663</formula>
    </cfRule>
  </conditionalFormatting>
  <conditionalFormatting sqref="N664">
    <cfRule type="cellIs" dxfId="15" priority="15" operator="lessThan">
      <formula>Q664</formula>
    </cfRule>
    <cfRule type="cellIs" dxfId="14" priority="16" operator="lessThan">
      <formula>O664</formula>
    </cfRule>
  </conditionalFormatting>
  <conditionalFormatting sqref="O663">
    <cfRule type="cellIs" dxfId="13" priority="14" operator="lessThan">
      <formula>Q663</formula>
    </cfRule>
  </conditionalFormatting>
  <conditionalFormatting sqref="O664">
    <cfRule type="cellIs" dxfId="12" priority="13" operator="lessThan">
      <formula>Q664</formula>
    </cfRule>
  </conditionalFormatting>
  <conditionalFormatting sqref="N665">
    <cfRule type="cellIs" dxfId="11" priority="11" operator="lessThan">
      <formula>Q665</formula>
    </cfRule>
    <cfRule type="cellIs" dxfId="10" priority="12" operator="lessThan">
      <formula>O665</formula>
    </cfRule>
  </conditionalFormatting>
  <conditionalFormatting sqref="O665">
    <cfRule type="cellIs" dxfId="9" priority="10" operator="lessThan">
      <formula>Q665</formula>
    </cfRule>
  </conditionalFormatting>
  <conditionalFormatting sqref="N666">
    <cfRule type="cellIs" dxfId="8" priority="8" operator="lessThan">
      <formula>Q666</formula>
    </cfRule>
    <cfRule type="cellIs" dxfId="7" priority="9" operator="lessThan">
      <formula>O666</formula>
    </cfRule>
  </conditionalFormatting>
  <conditionalFormatting sqref="N667">
    <cfRule type="cellIs" dxfId="6" priority="6" operator="lessThan">
      <formula>Q667</formula>
    </cfRule>
    <cfRule type="cellIs" dxfId="5" priority="7" operator="lessThan">
      <formula>O667</formula>
    </cfRule>
  </conditionalFormatting>
  <conditionalFormatting sqref="N668">
    <cfRule type="cellIs" dxfId="4" priority="4" operator="lessThan">
      <formula>Q668</formula>
    </cfRule>
    <cfRule type="cellIs" dxfId="3" priority="5" operator="lessThan">
      <formula>O668</formula>
    </cfRule>
  </conditionalFormatting>
  <conditionalFormatting sqref="O666">
    <cfRule type="cellIs" dxfId="2" priority="3" operator="lessThan">
      <formula>Q666</formula>
    </cfRule>
  </conditionalFormatting>
  <conditionalFormatting sqref="O667">
    <cfRule type="cellIs" dxfId="1" priority="2" operator="lessThan">
      <formula>Q667</formula>
    </cfRule>
  </conditionalFormatting>
  <conditionalFormatting sqref="O668">
    <cfRule type="cellIs" dxfId="0" priority="1" operator="lessThan">
      <formula>Q668</formula>
    </cfRule>
  </conditionalFormatting>
  <dataValidations disablePrompts="1" count="1">
    <dataValidation type="list" allowBlank="1" showInputMessage="1" showErrorMessage="1" sqref="L35 L48:L50 L56:L58 L64 L66:L67 L71:L73 L80:L81 L84:L85 L105:L106 L119 L126 L128:L129 L134 L136:L137 L139 L142 L145 L154 L164:L167 L178 L181 L185 L211:L215 L225 L228:L231 L241 L243 L245:L246 L259:L261 L267:L269 L275 L277:L278 L282:L284 L291:L292 L295:L296 L316:L317 L330 L337 L339:L340 L345 L347:L348 L350 L353 L356 L365 L375:L378 L389 L392 L396 L422:L426 L436 L439:L442 L452 L454 L456:L476 L45 L76:L77 L90 L93:L100 L113:L114 L131:L132 L148 L150:L151 L157:L159 L171:L172 L192 L199:L203 L208 L237:L239 L256 L287:L288 L301 L304:L311 L324:L325 L342:L343 L359 L361:L362 L368:L370 L382:L383 L403 L410:L414 L419 L448:L450 L489:L668">
      <formula1>$J$27:$J$28</formula1>
    </dataValidation>
  </dataValidations>
  <printOptions horizontalCentered="1" verticalCentered="1"/>
  <pageMargins left="0.19685039370078741" right="0.19685039370078741" top="0.39370078740157483" bottom="0.19685039370078741" header="0" footer="0"/>
  <pageSetup paperSize="9" scale="1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イチゴ向け</vt:lpstr>
      <vt:lpstr>イチゴ向け!Print_Area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wakamiya</cp:lastModifiedBy>
  <cp:lastPrinted>2016-04-19T02:53:40Z</cp:lastPrinted>
  <dcterms:created xsi:type="dcterms:W3CDTF">2016-04-10T02:27:06Z</dcterms:created>
  <dcterms:modified xsi:type="dcterms:W3CDTF">2018-10-03T07:09:45Z</dcterms:modified>
</cp:coreProperties>
</file>